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kuart\Work\training_sessions\MSU\"/>
    </mc:Choice>
  </mc:AlternateContent>
  <bookViews>
    <workbookView xWindow="0" yWindow="0" windowWidth="21570" windowHeight="8160" activeTab="5"/>
  </bookViews>
  <sheets>
    <sheet name="Historical Data" sheetId="1" r:id="rId1"/>
    <sheet name="Historical" sheetId="3" r:id="rId2"/>
    <sheet name="Monte Carlo" sheetId="5" r:id="rId3"/>
    <sheet name="Random" sheetId="6" r:id="rId4"/>
    <sheet name="Cholesky" sheetId="7" r:id="rId5"/>
    <sheet name="Analytic VaR" sheetId="8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8" l="1"/>
  <c r="B14" i="8" a="1"/>
  <c r="B14" i="8" s="1"/>
  <c r="B16" i="8" s="1"/>
  <c r="A12" i="8"/>
  <c r="B11" i="8"/>
  <c r="C12" i="8"/>
  <c r="B12" i="8"/>
  <c r="C11" i="8" s="1"/>
  <c r="B15" i="8" s="1" a="1"/>
  <c r="B15" i="8" s="1"/>
  <c r="C10" i="8"/>
  <c r="A8" i="8"/>
  <c r="A7" i="8"/>
  <c r="C6" i="8"/>
  <c r="B6" i="8"/>
  <c r="B10" i="8" s="1"/>
  <c r="A11" i="8" s="1"/>
  <c r="B6" i="3"/>
  <c r="B4" i="5"/>
  <c r="B4" i="3"/>
  <c r="F2" i="5" l="1"/>
  <c r="G2" i="5"/>
  <c r="H2" i="5"/>
  <c r="E2" i="5"/>
  <c r="B7" i="5"/>
  <c r="B6" i="5"/>
  <c r="B5" i="5"/>
  <c r="B3" i="5"/>
  <c r="U12" i="3"/>
  <c r="U13" i="3"/>
  <c r="U11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500" i="3"/>
  <c r="K501" i="3"/>
  <c r="K50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3" i="3"/>
  <c r="J2" i="3"/>
  <c r="K2" i="3"/>
  <c r="E4" i="3"/>
  <c r="F4" i="3"/>
  <c r="G4" i="3"/>
  <c r="H4" i="3"/>
  <c r="E5" i="3"/>
  <c r="F5" i="3"/>
  <c r="G5" i="3"/>
  <c r="H5" i="3"/>
  <c r="E6" i="3"/>
  <c r="F6" i="3"/>
  <c r="G6" i="3"/>
  <c r="H6" i="3"/>
  <c r="E7" i="3"/>
  <c r="F7" i="3"/>
  <c r="G7" i="3"/>
  <c r="H7" i="3"/>
  <c r="E8" i="3"/>
  <c r="F8" i="3"/>
  <c r="G8" i="3"/>
  <c r="H8" i="3"/>
  <c r="E9" i="3"/>
  <c r="F9" i="3"/>
  <c r="G9" i="3"/>
  <c r="H9" i="3"/>
  <c r="E10" i="3"/>
  <c r="F10" i="3"/>
  <c r="G10" i="3"/>
  <c r="H10" i="3"/>
  <c r="E11" i="3"/>
  <c r="F11" i="3"/>
  <c r="G11" i="3"/>
  <c r="H11" i="3"/>
  <c r="E12" i="3"/>
  <c r="F12" i="3"/>
  <c r="G12" i="3"/>
  <c r="H12" i="3"/>
  <c r="E13" i="3"/>
  <c r="F13" i="3"/>
  <c r="G13" i="3"/>
  <c r="H13" i="3"/>
  <c r="E14" i="3"/>
  <c r="F14" i="3"/>
  <c r="G14" i="3"/>
  <c r="H14" i="3"/>
  <c r="E15" i="3"/>
  <c r="F15" i="3"/>
  <c r="G15" i="3"/>
  <c r="H15" i="3"/>
  <c r="E16" i="3"/>
  <c r="F16" i="3"/>
  <c r="G16" i="3"/>
  <c r="H16" i="3"/>
  <c r="E17" i="3"/>
  <c r="F17" i="3"/>
  <c r="G17" i="3"/>
  <c r="H17" i="3"/>
  <c r="E18" i="3"/>
  <c r="F18" i="3"/>
  <c r="G18" i="3"/>
  <c r="H18" i="3"/>
  <c r="E19" i="3"/>
  <c r="F19" i="3"/>
  <c r="G19" i="3"/>
  <c r="H19" i="3"/>
  <c r="E20" i="3"/>
  <c r="F20" i="3"/>
  <c r="G20" i="3"/>
  <c r="H20" i="3"/>
  <c r="E21" i="3"/>
  <c r="F21" i="3"/>
  <c r="G21" i="3"/>
  <c r="H21" i="3"/>
  <c r="E22" i="3"/>
  <c r="F22" i="3"/>
  <c r="G22" i="3"/>
  <c r="H22" i="3"/>
  <c r="E23" i="3"/>
  <c r="F23" i="3"/>
  <c r="G23" i="3"/>
  <c r="H23" i="3"/>
  <c r="E24" i="3"/>
  <c r="F24" i="3"/>
  <c r="G24" i="3"/>
  <c r="H24" i="3"/>
  <c r="E25" i="3"/>
  <c r="F25" i="3"/>
  <c r="G25" i="3"/>
  <c r="H25" i="3"/>
  <c r="E26" i="3"/>
  <c r="F26" i="3"/>
  <c r="G26" i="3"/>
  <c r="H26" i="3"/>
  <c r="E27" i="3"/>
  <c r="F27" i="3"/>
  <c r="G27" i="3"/>
  <c r="H27" i="3"/>
  <c r="E28" i="3"/>
  <c r="F28" i="3"/>
  <c r="G28" i="3"/>
  <c r="H28" i="3"/>
  <c r="E29" i="3"/>
  <c r="F29" i="3"/>
  <c r="G29" i="3"/>
  <c r="H29" i="3"/>
  <c r="E30" i="3"/>
  <c r="F30" i="3"/>
  <c r="G30" i="3"/>
  <c r="H30" i="3"/>
  <c r="E31" i="3"/>
  <c r="F31" i="3"/>
  <c r="G31" i="3"/>
  <c r="H31" i="3"/>
  <c r="E32" i="3"/>
  <c r="F32" i="3"/>
  <c r="G32" i="3"/>
  <c r="H32" i="3"/>
  <c r="E33" i="3"/>
  <c r="F33" i="3"/>
  <c r="G33" i="3"/>
  <c r="H33" i="3"/>
  <c r="E34" i="3"/>
  <c r="F34" i="3"/>
  <c r="G34" i="3"/>
  <c r="H34" i="3"/>
  <c r="E35" i="3"/>
  <c r="F35" i="3"/>
  <c r="G35" i="3"/>
  <c r="H35" i="3"/>
  <c r="E36" i="3"/>
  <c r="F36" i="3"/>
  <c r="G36" i="3"/>
  <c r="H36" i="3"/>
  <c r="E37" i="3"/>
  <c r="F37" i="3"/>
  <c r="G37" i="3"/>
  <c r="H37" i="3"/>
  <c r="E38" i="3"/>
  <c r="F38" i="3"/>
  <c r="G38" i="3"/>
  <c r="H38" i="3"/>
  <c r="E39" i="3"/>
  <c r="F39" i="3"/>
  <c r="G39" i="3"/>
  <c r="H39" i="3"/>
  <c r="E40" i="3"/>
  <c r="F40" i="3"/>
  <c r="G40" i="3"/>
  <c r="H40" i="3"/>
  <c r="E41" i="3"/>
  <c r="F41" i="3"/>
  <c r="G41" i="3"/>
  <c r="H41" i="3"/>
  <c r="E42" i="3"/>
  <c r="F42" i="3"/>
  <c r="G42" i="3"/>
  <c r="H42" i="3"/>
  <c r="E43" i="3"/>
  <c r="F43" i="3"/>
  <c r="G43" i="3"/>
  <c r="H43" i="3"/>
  <c r="E44" i="3"/>
  <c r="F44" i="3"/>
  <c r="G44" i="3"/>
  <c r="H44" i="3"/>
  <c r="E45" i="3"/>
  <c r="F45" i="3"/>
  <c r="G45" i="3"/>
  <c r="H45" i="3"/>
  <c r="E46" i="3"/>
  <c r="F46" i="3"/>
  <c r="G46" i="3"/>
  <c r="H46" i="3"/>
  <c r="E47" i="3"/>
  <c r="F47" i="3"/>
  <c r="G47" i="3"/>
  <c r="H47" i="3"/>
  <c r="E48" i="3"/>
  <c r="F48" i="3"/>
  <c r="G48" i="3"/>
  <c r="H48" i="3"/>
  <c r="E49" i="3"/>
  <c r="F49" i="3"/>
  <c r="G49" i="3"/>
  <c r="H49" i="3"/>
  <c r="E50" i="3"/>
  <c r="F50" i="3"/>
  <c r="G50" i="3"/>
  <c r="H50" i="3"/>
  <c r="E51" i="3"/>
  <c r="F51" i="3"/>
  <c r="G51" i="3"/>
  <c r="H51" i="3"/>
  <c r="E52" i="3"/>
  <c r="F52" i="3"/>
  <c r="G52" i="3"/>
  <c r="H52" i="3"/>
  <c r="E53" i="3"/>
  <c r="F53" i="3"/>
  <c r="G53" i="3"/>
  <c r="H53" i="3"/>
  <c r="E54" i="3"/>
  <c r="F54" i="3"/>
  <c r="G54" i="3"/>
  <c r="H54" i="3"/>
  <c r="E55" i="3"/>
  <c r="F55" i="3"/>
  <c r="G55" i="3"/>
  <c r="H55" i="3"/>
  <c r="E56" i="3"/>
  <c r="F56" i="3"/>
  <c r="G56" i="3"/>
  <c r="H56" i="3"/>
  <c r="E57" i="3"/>
  <c r="F57" i="3"/>
  <c r="G57" i="3"/>
  <c r="H57" i="3"/>
  <c r="E58" i="3"/>
  <c r="F58" i="3"/>
  <c r="G58" i="3"/>
  <c r="H58" i="3"/>
  <c r="E59" i="3"/>
  <c r="F59" i="3"/>
  <c r="G59" i="3"/>
  <c r="H59" i="3"/>
  <c r="E60" i="3"/>
  <c r="F60" i="3"/>
  <c r="G60" i="3"/>
  <c r="H60" i="3"/>
  <c r="E61" i="3"/>
  <c r="F61" i="3"/>
  <c r="G61" i="3"/>
  <c r="H61" i="3"/>
  <c r="E62" i="3"/>
  <c r="F62" i="3"/>
  <c r="G62" i="3"/>
  <c r="H62" i="3"/>
  <c r="E63" i="3"/>
  <c r="F63" i="3"/>
  <c r="G63" i="3"/>
  <c r="H63" i="3"/>
  <c r="E64" i="3"/>
  <c r="F64" i="3"/>
  <c r="G64" i="3"/>
  <c r="H64" i="3"/>
  <c r="E65" i="3"/>
  <c r="F65" i="3"/>
  <c r="G65" i="3"/>
  <c r="H65" i="3"/>
  <c r="E66" i="3"/>
  <c r="F66" i="3"/>
  <c r="G66" i="3"/>
  <c r="H66" i="3"/>
  <c r="E67" i="3"/>
  <c r="F67" i="3"/>
  <c r="G67" i="3"/>
  <c r="H67" i="3"/>
  <c r="E68" i="3"/>
  <c r="F68" i="3"/>
  <c r="G68" i="3"/>
  <c r="H68" i="3"/>
  <c r="E69" i="3"/>
  <c r="F69" i="3"/>
  <c r="G69" i="3"/>
  <c r="H69" i="3"/>
  <c r="E70" i="3"/>
  <c r="F70" i="3"/>
  <c r="G70" i="3"/>
  <c r="H70" i="3"/>
  <c r="E71" i="3"/>
  <c r="F71" i="3"/>
  <c r="G71" i="3"/>
  <c r="H71" i="3"/>
  <c r="E72" i="3"/>
  <c r="F72" i="3"/>
  <c r="G72" i="3"/>
  <c r="H72" i="3"/>
  <c r="E73" i="3"/>
  <c r="F73" i="3"/>
  <c r="G73" i="3"/>
  <c r="H73" i="3"/>
  <c r="E74" i="3"/>
  <c r="F74" i="3"/>
  <c r="G74" i="3"/>
  <c r="H74" i="3"/>
  <c r="E75" i="3"/>
  <c r="F75" i="3"/>
  <c r="G75" i="3"/>
  <c r="H75" i="3"/>
  <c r="E76" i="3"/>
  <c r="F76" i="3"/>
  <c r="G76" i="3"/>
  <c r="H76" i="3"/>
  <c r="E77" i="3"/>
  <c r="F77" i="3"/>
  <c r="G77" i="3"/>
  <c r="H77" i="3"/>
  <c r="E78" i="3"/>
  <c r="F78" i="3"/>
  <c r="G78" i="3"/>
  <c r="H78" i="3"/>
  <c r="E79" i="3"/>
  <c r="F79" i="3"/>
  <c r="G79" i="3"/>
  <c r="H79" i="3"/>
  <c r="E80" i="3"/>
  <c r="F80" i="3"/>
  <c r="G80" i="3"/>
  <c r="H80" i="3"/>
  <c r="E81" i="3"/>
  <c r="F81" i="3"/>
  <c r="G81" i="3"/>
  <c r="H81" i="3"/>
  <c r="E82" i="3"/>
  <c r="F82" i="3"/>
  <c r="G82" i="3"/>
  <c r="H82" i="3"/>
  <c r="E83" i="3"/>
  <c r="F83" i="3"/>
  <c r="G83" i="3"/>
  <c r="H83" i="3"/>
  <c r="E84" i="3"/>
  <c r="F84" i="3"/>
  <c r="G84" i="3"/>
  <c r="H84" i="3"/>
  <c r="E85" i="3"/>
  <c r="F85" i="3"/>
  <c r="G85" i="3"/>
  <c r="H85" i="3"/>
  <c r="E86" i="3"/>
  <c r="F86" i="3"/>
  <c r="G86" i="3"/>
  <c r="H86" i="3"/>
  <c r="E87" i="3"/>
  <c r="F87" i="3"/>
  <c r="G87" i="3"/>
  <c r="H87" i="3"/>
  <c r="E88" i="3"/>
  <c r="F88" i="3"/>
  <c r="G88" i="3"/>
  <c r="H88" i="3"/>
  <c r="E89" i="3"/>
  <c r="F89" i="3"/>
  <c r="G89" i="3"/>
  <c r="H89" i="3"/>
  <c r="E90" i="3"/>
  <c r="F90" i="3"/>
  <c r="G90" i="3"/>
  <c r="H90" i="3"/>
  <c r="E91" i="3"/>
  <c r="F91" i="3"/>
  <c r="G91" i="3"/>
  <c r="H91" i="3"/>
  <c r="E92" i="3"/>
  <c r="F92" i="3"/>
  <c r="G92" i="3"/>
  <c r="H92" i="3"/>
  <c r="E93" i="3"/>
  <c r="F93" i="3"/>
  <c r="G93" i="3"/>
  <c r="H93" i="3"/>
  <c r="E94" i="3"/>
  <c r="F94" i="3"/>
  <c r="G94" i="3"/>
  <c r="H94" i="3"/>
  <c r="E95" i="3"/>
  <c r="F95" i="3"/>
  <c r="G95" i="3"/>
  <c r="H95" i="3"/>
  <c r="E96" i="3"/>
  <c r="F96" i="3"/>
  <c r="G96" i="3"/>
  <c r="H96" i="3"/>
  <c r="E97" i="3"/>
  <c r="F97" i="3"/>
  <c r="G97" i="3"/>
  <c r="H97" i="3"/>
  <c r="E98" i="3"/>
  <c r="F98" i="3"/>
  <c r="G98" i="3"/>
  <c r="H98" i="3"/>
  <c r="E99" i="3"/>
  <c r="F99" i="3"/>
  <c r="G99" i="3"/>
  <c r="H99" i="3"/>
  <c r="E100" i="3"/>
  <c r="F100" i="3"/>
  <c r="G100" i="3"/>
  <c r="H100" i="3"/>
  <c r="E101" i="3"/>
  <c r="F101" i="3"/>
  <c r="G101" i="3"/>
  <c r="H101" i="3"/>
  <c r="E102" i="3"/>
  <c r="F102" i="3"/>
  <c r="G102" i="3"/>
  <c r="H102" i="3"/>
  <c r="E103" i="3"/>
  <c r="F103" i="3"/>
  <c r="G103" i="3"/>
  <c r="H103" i="3"/>
  <c r="E104" i="3"/>
  <c r="F104" i="3"/>
  <c r="G104" i="3"/>
  <c r="H104" i="3"/>
  <c r="E105" i="3"/>
  <c r="F105" i="3"/>
  <c r="G105" i="3"/>
  <c r="H105" i="3"/>
  <c r="E106" i="3"/>
  <c r="F106" i="3"/>
  <c r="G106" i="3"/>
  <c r="H106" i="3"/>
  <c r="E107" i="3"/>
  <c r="F107" i="3"/>
  <c r="G107" i="3"/>
  <c r="H107" i="3"/>
  <c r="E108" i="3"/>
  <c r="F108" i="3"/>
  <c r="G108" i="3"/>
  <c r="H108" i="3"/>
  <c r="E109" i="3"/>
  <c r="F109" i="3"/>
  <c r="G109" i="3"/>
  <c r="H109" i="3"/>
  <c r="E110" i="3"/>
  <c r="F110" i="3"/>
  <c r="G110" i="3"/>
  <c r="H110" i="3"/>
  <c r="E111" i="3"/>
  <c r="F111" i="3"/>
  <c r="G111" i="3"/>
  <c r="H111" i="3"/>
  <c r="E112" i="3"/>
  <c r="F112" i="3"/>
  <c r="G112" i="3"/>
  <c r="H112" i="3"/>
  <c r="E113" i="3"/>
  <c r="F113" i="3"/>
  <c r="G113" i="3"/>
  <c r="H113" i="3"/>
  <c r="E114" i="3"/>
  <c r="F114" i="3"/>
  <c r="G114" i="3"/>
  <c r="H114" i="3"/>
  <c r="E115" i="3"/>
  <c r="F115" i="3"/>
  <c r="G115" i="3"/>
  <c r="H115" i="3"/>
  <c r="E116" i="3"/>
  <c r="F116" i="3"/>
  <c r="G116" i="3"/>
  <c r="H116" i="3"/>
  <c r="E117" i="3"/>
  <c r="F117" i="3"/>
  <c r="G117" i="3"/>
  <c r="H117" i="3"/>
  <c r="E118" i="3"/>
  <c r="F118" i="3"/>
  <c r="G118" i="3"/>
  <c r="H118" i="3"/>
  <c r="E119" i="3"/>
  <c r="F119" i="3"/>
  <c r="G119" i="3"/>
  <c r="H119" i="3"/>
  <c r="E120" i="3"/>
  <c r="F120" i="3"/>
  <c r="G120" i="3"/>
  <c r="H120" i="3"/>
  <c r="E121" i="3"/>
  <c r="F121" i="3"/>
  <c r="G121" i="3"/>
  <c r="H121" i="3"/>
  <c r="E122" i="3"/>
  <c r="F122" i="3"/>
  <c r="G122" i="3"/>
  <c r="H122" i="3"/>
  <c r="E123" i="3"/>
  <c r="F123" i="3"/>
  <c r="G123" i="3"/>
  <c r="H123" i="3"/>
  <c r="E124" i="3"/>
  <c r="F124" i="3"/>
  <c r="G124" i="3"/>
  <c r="H124" i="3"/>
  <c r="E125" i="3"/>
  <c r="F125" i="3"/>
  <c r="G125" i="3"/>
  <c r="H125" i="3"/>
  <c r="E126" i="3"/>
  <c r="F126" i="3"/>
  <c r="G126" i="3"/>
  <c r="H126" i="3"/>
  <c r="E127" i="3"/>
  <c r="F127" i="3"/>
  <c r="G127" i="3"/>
  <c r="H127" i="3"/>
  <c r="E128" i="3"/>
  <c r="F128" i="3"/>
  <c r="G128" i="3"/>
  <c r="H128" i="3"/>
  <c r="E129" i="3"/>
  <c r="F129" i="3"/>
  <c r="G129" i="3"/>
  <c r="H129" i="3"/>
  <c r="E130" i="3"/>
  <c r="F130" i="3"/>
  <c r="G130" i="3"/>
  <c r="H130" i="3"/>
  <c r="E131" i="3"/>
  <c r="F131" i="3"/>
  <c r="G131" i="3"/>
  <c r="H131" i="3"/>
  <c r="E132" i="3"/>
  <c r="F132" i="3"/>
  <c r="G132" i="3"/>
  <c r="H132" i="3"/>
  <c r="E133" i="3"/>
  <c r="F133" i="3"/>
  <c r="G133" i="3"/>
  <c r="H133" i="3"/>
  <c r="E134" i="3"/>
  <c r="F134" i="3"/>
  <c r="G134" i="3"/>
  <c r="H134" i="3"/>
  <c r="E135" i="3"/>
  <c r="F135" i="3"/>
  <c r="G135" i="3"/>
  <c r="H135" i="3"/>
  <c r="E136" i="3"/>
  <c r="F136" i="3"/>
  <c r="G136" i="3"/>
  <c r="H136" i="3"/>
  <c r="E137" i="3"/>
  <c r="F137" i="3"/>
  <c r="G137" i="3"/>
  <c r="H137" i="3"/>
  <c r="E138" i="3"/>
  <c r="F138" i="3"/>
  <c r="G138" i="3"/>
  <c r="H138" i="3"/>
  <c r="E139" i="3"/>
  <c r="F139" i="3"/>
  <c r="G139" i="3"/>
  <c r="H139" i="3"/>
  <c r="E140" i="3"/>
  <c r="F140" i="3"/>
  <c r="G140" i="3"/>
  <c r="H140" i="3"/>
  <c r="E141" i="3"/>
  <c r="F141" i="3"/>
  <c r="G141" i="3"/>
  <c r="H141" i="3"/>
  <c r="E142" i="3"/>
  <c r="F142" i="3"/>
  <c r="G142" i="3"/>
  <c r="H142" i="3"/>
  <c r="E143" i="3"/>
  <c r="F143" i="3"/>
  <c r="G143" i="3"/>
  <c r="H143" i="3"/>
  <c r="E144" i="3"/>
  <c r="F144" i="3"/>
  <c r="G144" i="3"/>
  <c r="H144" i="3"/>
  <c r="E145" i="3"/>
  <c r="F145" i="3"/>
  <c r="G145" i="3"/>
  <c r="H145" i="3"/>
  <c r="E146" i="3"/>
  <c r="F146" i="3"/>
  <c r="G146" i="3"/>
  <c r="H146" i="3"/>
  <c r="E147" i="3"/>
  <c r="F147" i="3"/>
  <c r="G147" i="3"/>
  <c r="H147" i="3"/>
  <c r="E148" i="3"/>
  <c r="F148" i="3"/>
  <c r="G148" i="3"/>
  <c r="H148" i="3"/>
  <c r="E149" i="3"/>
  <c r="F149" i="3"/>
  <c r="G149" i="3"/>
  <c r="H149" i="3"/>
  <c r="E150" i="3"/>
  <c r="F150" i="3"/>
  <c r="G150" i="3"/>
  <c r="H150" i="3"/>
  <c r="E151" i="3"/>
  <c r="F151" i="3"/>
  <c r="G151" i="3"/>
  <c r="H151" i="3"/>
  <c r="E152" i="3"/>
  <c r="F152" i="3"/>
  <c r="G152" i="3"/>
  <c r="H152" i="3"/>
  <c r="E153" i="3"/>
  <c r="F153" i="3"/>
  <c r="G153" i="3"/>
  <c r="H153" i="3"/>
  <c r="E154" i="3"/>
  <c r="F154" i="3"/>
  <c r="G154" i="3"/>
  <c r="H154" i="3"/>
  <c r="E155" i="3"/>
  <c r="F155" i="3"/>
  <c r="G155" i="3"/>
  <c r="H155" i="3"/>
  <c r="E156" i="3"/>
  <c r="F156" i="3"/>
  <c r="G156" i="3"/>
  <c r="H156" i="3"/>
  <c r="E157" i="3"/>
  <c r="F157" i="3"/>
  <c r="G157" i="3"/>
  <c r="H157" i="3"/>
  <c r="E158" i="3"/>
  <c r="F158" i="3"/>
  <c r="G158" i="3"/>
  <c r="H158" i="3"/>
  <c r="E159" i="3"/>
  <c r="F159" i="3"/>
  <c r="G159" i="3"/>
  <c r="H159" i="3"/>
  <c r="E160" i="3"/>
  <c r="F160" i="3"/>
  <c r="G160" i="3"/>
  <c r="H160" i="3"/>
  <c r="E161" i="3"/>
  <c r="F161" i="3"/>
  <c r="G161" i="3"/>
  <c r="H161" i="3"/>
  <c r="E162" i="3"/>
  <c r="F162" i="3"/>
  <c r="G162" i="3"/>
  <c r="H162" i="3"/>
  <c r="E163" i="3"/>
  <c r="F163" i="3"/>
  <c r="G163" i="3"/>
  <c r="H163" i="3"/>
  <c r="E164" i="3"/>
  <c r="F164" i="3"/>
  <c r="G164" i="3"/>
  <c r="H164" i="3"/>
  <c r="E165" i="3"/>
  <c r="F165" i="3"/>
  <c r="G165" i="3"/>
  <c r="H165" i="3"/>
  <c r="E166" i="3"/>
  <c r="F166" i="3"/>
  <c r="G166" i="3"/>
  <c r="H166" i="3"/>
  <c r="E167" i="3"/>
  <c r="F167" i="3"/>
  <c r="G167" i="3"/>
  <c r="H167" i="3"/>
  <c r="E168" i="3"/>
  <c r="F168" i="3"/>
  <c r="G168" i="3"/>
  <c r="H168" i="3"/>
  <c r="E169" i="3"/>
  <c r="F169" i="3"/>
  <c r="G169" i="3"/>
  <c r="H169" i="3"/>
  <c r="E170" i="3"/>
  <c r="F170" i="3"/>
  <c r="G170" i="3"/>
  <c r="H170" i="3"/>
  <c r="E171" i="3"/>
  <c r="F171" i="3"/>
  <c r="G171" i="3"/>
  <c r="H171" i="3"/>
  <c r="E172" i="3"/>
  <c r="F172" i="3"/>
  <c r="G172" i="3"/>
  <c r="H172" i="3"/>
  <c r="E173" i="3"/>
  <c r="F173" i="3"/>
  <c r="G173" i="3"/>
  <c r="H173" i="3"/>
  <c r="E174" i="3"/>
  <c r="F174" i="3"/>
  <c r="G174" i="3"/>
  <c r="H174" i="3"/>
  <c r="E175" i="3"/>
  <c r="F175" i="3"/>
  <c r="G175" i="3"/>
  <c r="H175" i="3"/>
  <c r="E176" i="3"/>
  <c r="F176" i="3"/>
  <c r="G176" i="3"/>
  <c r="H176" i="3"/>
  <c r="E177" i="3"/>
  <c r="F177" i="3"/>
  <c r="G177" i="3"/>
  <c r="H177" i="3"/>
  <c r="E178" i="3"/>
  <c r="F178" i="3"/>
  <c r="G178" i="3"/>
  <c r="H178" i="3"/>
  <c r="E179" i="3"/>
  <c r="F179" i="3"/>
  <c r="G179" i="3"/>
  <c r="H179" i="3"/>
  <c r="E180" i="3"/>
  <c r="F180" i="3"/>
  <c r="G180" i="3"/>
  <c r="H180" i="3"/>
  <c r="E181" i="3"/>
  <c r="F181" i="3"/>
  <c r="G181" i="3"/>
  <c r="H181" i="3"/>
  <c r="E182" i="3"/>
  <c r="F182" i="3"/>
  <c r="G182" i="3"/>
  <c r="H182" i="3"/>
  <c r="E183" i="3"/>
  <c r="F183" i="3"/>
  <c r="G183" i="3"/>
  <c r="H183" i="3"/>
  <c r="E184" i="3"/>
  <c r="F184" i="3"/>
  <c r="G184" i="3"/>
  <c r="H184" i="3"/>
  <c r="E185" i="3"/>
  <c r="F185" i="3"/>
  <c r="G185" i="3"/>
  <c r="H185" i="3"/>
  <c r="E186" i="3"/>
  <c r="F186" i="3"/>
  <c r="G186" i="3"/>
  <c r="H186" i="3"/>
  <c r="E187" i="3"/>
  <c r="F187" i="3"/>
  <c r="G187" i="3"/>
  <c r="H187" i="3"/>
  <c r="E188" i="3"/>
  <c r="F188" i="3"/>
  <c r="G188" i="3"/>
  <c r="H188" i="3"/>
  <c r="E189" i="3"/>
  <c r="F189" i="3"/>
  <c r="G189" i="3"/>
  <c r="H189" i="3"/>
  <c r="E190" i="3"/>
  <c r="F190" i="3"/>
  <c r="G190" i="3"/>
  <c r="H190" i="3"/>
  <c r="E191" i="3"/>
  <c r="F191" i="3"/>
  <c r="G191" i="3"/>
  <c r="H191" i="3"/>
  <c r="E192" i="3"/>
  <c r="F192" i="3"/>
  <c r="G192" i="3"/>
  <c r="H192" i="3"/>
  <c r="E193" i="3"/>
  <c r="F193" i="3"/>
  <c r="G193" i="3"/>
  <c r="H193" i="3"/>
  <c r="E194" i="3"/>
  <c r="F194" i="3"/>
  <c r="G194" i="3"/>
  <c r="H194" i="3"/>
  <c r="E195" i="3"/>
  <c r="F195" i="3"/>
  <c r="G195" i="3"/>
  <c r="H195" i="3"/>
  <c r="E196" i="3"/>
  <c r="F196" i="3"/>
  <c r="G196" i="3"/>
  <c r="H196" i="3"/>
  <c r="E197" i="3"/>
  <c r="F197" i="3"/>
  <c r="G197" i="3"/>
  <c r="H197" i="3"/>
  <c r="E198" i="3"/>
  <c r="F198" i="3"/>
  <c r="G198" i="3"/>
  <c r="H198" i="3"/>
  <c r="E199" i="3"/>
  <c r="F199" i="3"/>
  <c r="G199" i="3"/>
  <c r="H199" i="3"/>
  <c r="E200" i="3"/>
  <c r="F200" i="3"/>
  <c r="G200" i="3"/>
  <c r="H200" i="3"/>
  <c r="E201" i="3"/>
  <c r="F201" i="3"/>
  <c r="G201" i="3"/>
  <c r="H201" i="3"/>
  <c r="E202" i="3"/>
  <c r="F202" i="3"/>
  <c r="G202" i="3"/>
  <c r="H202" i="3"/>
  <c r="E203" i="3"/>
  <c r="F203" i="3"/>
  <c r="G203" i="3"/>
  <c r="H203" i="3"/>
  <c r="E204" i="3"/>
  <c r="F204" i="3"/>
  <c r="G204" i="3"/>
  <c r="H204" i="3"/>
  <c r="E205" i="3"/>
  <c r="F205" i="3"/>
  <c r="G205" i="3"/>
  <c r="H205" i="3"/>
  <c r="E206" i="3"/>
  <c r="F206" i="3"/>
  <c r="G206" i="3"/>
  <c r="H206" i="3"/>
  <c r="E207" i="3"/>
  <c r="F207" i="3"/>
  <c r="G207" i="3"/>
  <c r="H207" i="3"/>
  <c r="E208" i="3"/>
  <c r="F208" i="3"/>
  <c r="G208" i="3"/>
  <c r="H208" i="3"/>
  <c r="E209" i="3"/>
  <c r="F209" i="3"/>
  <c r="G209" i="3"/>
  <c r="H209" i="3"/>
  <c r="E210" i="3"/>
  <c r="F210" i="3"/>
  <c r="G210" i="3"/>
  <c r="H210" i="3"/>
  <c r="E211" i="3"/>
  <c r="F211" i="3"/>
  <c r="G211" i="3"/>
  <c r="H211" i="3"/>
  <c r="E212" i="3"/>
  <c r="F212" i="3"/>
  <c r="G212" i="3"/>
  <c r="H212" i="3"/>
  <c r="E213" i="3"/>
  <c r="F213" i="3"/>
  <c r="G213" i="3"/>
  <c r="H213" i="3"/>
  <c r="E214" i="3"/>
  <c r="F214" i="3"/>
  <c r="G214" i="3"/>
  <c r="H214" i="3"/>
  <c r="E215" i="3"/>
  <c r="F215" i="3"/>
  <c r="G215" i="3"/>
  <c r="H215" i="3"/>
  <c r="E216" i="3"/>
  <c r="F216" i="3"/>
  <c r="G216" i="3"/>
  <c r="H216" i="3"/>
  <c r="E217" i="3"/>
  <c r="F217" i="3"/>
  <c r="G217" i="3"/>
  <c r="H217" i="3"/>
  <c r="E218" i="3"/>
  <c r="F218" i="3"/>
  <c r="G218" i="3"/>
  <c r="H218" i="3"/>
  <c r="E219" i="3"/>
  <c r="F219" i="3"/>
  <c r="G219" i="3"/>
  <c r="H219" i="3"/>
  <c r="E220" i="3"/>
  <c r="F220" i="3"/>
  <c r="G220" i="3"/>
  <c r="H220" i="3"/>
  <c r="E221" i="3"/>
  <c r="F221" i="3"/>
  <c r="G221" i="3"/>
  <c r="H221" i="3"/>
  <c r="E222" i="3"/>
  <c r="F222" i="3"/>
  <c r="G222" i="3"/>
  <c r="H222" i="3"/>
  <c r="E223" i="3"/>
  <c r="F223" i="3"/>
  <c r="G223" i="3"/>
  <c r="H223" i="3"/>
  <c r="E224" i="3"/>
  <c r="F224" i="3"/>
  <c r="G224" i="3"/>
  <c r="H224" i="3"/>
  <c r="E225" i="3"/>
  <c r="F225" i="3"/>
  <c r="G225" i="3"/>
  <c r="H225" i="3"/>
  <c r="E226" i="3"/>
  <c r="F226" i="3"/>
  <c r="G226" i="3"/>
  <c r="H226" i="3"/>
  <c r="E227" i="3"/>
  <c r="F227" i="3"/>
  <c r="G227" i="3"/>
  <c r="H227" i="3"/>
  <c r="E228" i="3"/>
  <c r="F228" i="3"/>
  <c r="G228" i="3"/>
  <c r="H228" i="3"/>
  <c r="E229" i="3"/>
  <c r="F229" i="3"/>
  <c r="G229" i="3"/>
  <c r="H229" i="3"/>
  <c r="E230" i="3"/>
  <c r="F230" i="3"/>
  <c r="G230" i="3"/>
  <c r="H230" i="3"/>
  <c r="E231" i="3"/>
  <c r="F231" i="3"/>
  <c r="G231" i="3"/>
  <c r="H231" i="3"/>
  <c r="E232" i="3"/>
  <c r="F232" i="3"/>
  <c r="G232" i="3"/>
  <c r="H232" i="3"/>
  <c r="E233" i="3"/>
  <c r="F233" i="3"/>
  <c r="G233" i="3"/>
  <c r="H233" i="3"/>
  <c r="E234" i="3"/>
  <c r="F234" i="3"/>
  <c r="G234" i="3"/>
  <c r="H234" i="3"/>
  <c r="E235" i="3"/>
  <c r="F235" i="3"/>
  <c r="G235" i="3"/>
  <c r="H235" i="3"/>
  <c r="E236" i="3"/>
  <c r="F236" i="3"/>
  <c r="G236" i="3"/>
  <c r="H236" i="3"/>
  <c r="E237" i="3"/>
  <c r="F237" i="3"/>
  <c r="G237" i="3"/>
  <c r="H237" i="3"/>
  <c r="E238" i="3"/>
  <c r="F238" i="3"/>
  <c r="G238" i="3"/>
  <c r="H238" i="3"/>
  <c r="E239" i="3"/>
  <c r="F239" i="3"/>
  <c r="G239" i="3"/>
  <c r="H239" i="3"/>
  <c r="E240" i="3"/>
  <c r="F240" i="3"/>
  <c r="G240" i="3"/>
  <c r="H240" i="3"/>
  <c r="E241" i="3"/>
  <c r="F241" i="3"/>
  <c r="G241" i="3"/>
  <c r="H241" i="3"/>
  <c r="E242" i="3"/>
  <c r="F242" i="3"/>
  <c r="G242" i="3"/>
  <c r="H242" i="3"/>
  <c r="E243" i="3"/>
  <c r="F243" i="3"/>
  <c r="G243" i="3"/>
  <c r="H243" i="3"/>
  <c r="E244" i="3"/>
  <c r="F244" i="3"/>
  <c r="G244" i="3"/>
  <c r="H244" i="3"/>
  <c r="E245" i="3"/>
  <c r="F245" i="3"/>
  <c r="G245" i="3"/>
  <c r="H245" i="3"/>
  <c r="E246" i="3"/>
  <c r="F246" i="3"/>
  <c r="G246" i="3"/>
  <c r="H246" i="3"/>
  <c r="E247" i="3"/>
  <c r="F247" i="3"/>
  <c r="G247" i="3"/>
  <c r="H247" i="3"/>
  <c r="E248" i="3"/>
  <c r="F248" i="3"/>
  <c r="G248" i="3"/>
  <c r="H248" i="3"/>
  <c r="E249" i="3"/>
  <c r="F249" i="3"/>
  <c r="G249" i="3"/>
  <c r="H249" i="3"/>
  <c r="E250" i="3"/>
  <c r="F250" i="3"/>
  <c r="G250" i="3"/>
  <c r="H250" i="3"/>
  <c r="E251" i="3"/>
  <c r="F251" i="3"/>
  <c r="G251" i="3"/>
  <c r="H251" i="3"/>
  <c r="E252" i="3"/>
  <c r="F252" i="3"/>
  <c r="G252" i="3"/>
  <c r="H252" i="3"/>
  <c r="E253" i="3"/>
  <c r="F253" i="3"/>
  <c r="G253" i="3"/>
  <c r="H253" i="3"/>
  <c r="E254" i="3"/>
  <c r="F254" i="3"/>
  <c r="G254" i="3"/>
  <c r="H254" i="3"/>
  <c r="E255" i="3"/>
  <c r="F255" i="3"/>
  <c r="G255" i="3"/>
  <c r="H255" i="3"/>
  <c r="E256" i="3"/>
  <c r="F256" i="3"/>
  <c r="G256" i="3"/>
  <c r="H256" i="3"/>
  <c r="E257" i="3"/>
  <c r="F257" i="3"/>
  <c r="G257" i="3"/>
  <c r="H257" i="3"/>
  <c r="E258" i="3"/>
  <c r="F258" i="3"/>
  <c r="G258" i="3"/>
  <c r="H258" i="3"/>
  <c r="E259" i="3"/>
  <c r="F259" i="3"/>
  <c r="G259" i="3"/>
  <c r="H259" i="3"/>
  <c r="E260" i="3"/>
  <c r="F260" i="3"/>
  <c r="G260" i="3"/>
  <c r="H260" i="3"/>
  <c r="E261" i="3"/>
  <c r="F261" i="3"/>
  <c r="G261" i="3"/>
  <c r="H261" i="3"/>
  <c r="E262" i="3"/>
  <c r="F262" i="3"/>
  <c r="G262" i="3"/>
  <c r="H262" i="3"/>
  <c r="E263" i="3"/>
  <c r="F263" i="3"/>
  <c r="G263" i="3"/>
  <c r="H263" i="3"/>
  <c r="E264" i="3"/>
  <c r="F264" i="3"/>
  <c r="G264" i="3"/>
  <c r="H264" i="3"/>
  <c r="E265" i="3"/>
  <c r="F265" i="3"/>
  <c r="G265" i="3"/>
  <c r="H265" i="3"/>
  <c r="E266" i="3"/>
  <c r="F266" i="3"/>
  <c r="G266" i="3"/>
  <c r="H266" i="3"/>
  <c r="E267" i="3"/>
  <c r="F267" i="3"/>
  <c r="G267" i="3"/>
  <c r="H267" i="3"/>
  <c r="E268" i="3"/>
  <c r="F268" i="3"/>
  <c r="G268" i="3"/>
  <c r="H268" i="3"/>
  <c r="E269" i="3"/>
  <c r="F269" i="3"/>
  <c r="G269" i="3"/>
  <c r="H269" i="3"/>
  <c r="E270" i="3"/>
  <c r="F270" i="3"/>
  <c r="G270" i="3"/>
  <c r="H270" i="3"/>
  <c r="E271" i="3"/>
  <c r="F271" i="3"/>
  <c r="G271" i="3"/>
  <c r="H271" i="3"/>
  <c r="E272" i="3"/>
  <c r="F272" i="3"/>
  <c r="G272" i="3"/>
  <c r="H272" i="3"/>
  <c r="E273" i="3"/>
  <c r="F273" i="3"/>
  <c r="G273" i="3"/>
  <c r="H273" i="3"/>
  <c r="E274" i="3"/>
  <c r="F274" i="3"/>
  <c r="G274" i="3"/>
  <c r="H274" i="3"/>
  <c r="E275" i="3"/>
  <c r="F275" i="3"/>
  <c r="G275" i="3"/>
  <c r="H275" i="3"/>
  <c r="E276" i="3"/>
  <c r="F276" i="3"/>
  <c r="G276" i="3"/>
  <c r="H276" i="3"/>
  <c r="E277" i="3"/>
  <c r="F277" i="3"/>
  <c r="G277" i="3"/>
  <c r="H277" i="3"/>
  <c r="E278" i="3"/>
  <c r="F278" i="3"/>
  <c r="G278" i="3"/>
  <c r="H278" i="3"/>
  <c r="E279" i="3"/>
  <c r="F279" i="3"/>
  <c r="G279" i="3"/>
  <c r="H279" i="3"/>
  <c r="E280" i="3"/>
  <c r="F280" i="3"/>
  <c r="G280" i="3"/>
  <c r="H280" i="3"/>
  <c r="E281" i="3"/>
  <c r="F281" i="3"/>
  <c r="G281" i="3"/>
  <c r="H281" i="3"/>
  <c r="E282" i="3"/>
  <c r="F282" i="3"/>
  <c r="G282" i="3"/>
  <c r="H282" i="3"/>
  <c r="E283" i="3"/>
  <c r="F283" i="3"/>
  <c r="G283" i="3"/>
  <c r="H283" i="3"/>
  <c r="E284" i="3"/>
  <c r="F284" i="3"/>
  <c r="G284" i="3"/>
  <c r="H284" i="3"/>
  <c r="E285" i="3"/>
  <c r="F285" i="3"/>
  <c r="G285" i="3"/>
  <c r="H285" i="3"/>
  <c r="E286" i="3"/>
  <c r="F286" i="3"/>
  <c r="G286" i="3"/>
  <c r="H286" i="3"/>
  <c r="E287" i="3"/>
  <c r="F287" i="3"/>
  <c r="G287" i="3"/>
  <c r="H287" i="3"/>
  <c r="E288" i="3"/>
  <c r="F288" i="3"/>
  <c r="G288" i="3"/>
  <c r="H288" i="3"/>
  <c r="E289" i="3"/>
  <c r="F289" i="3"/>
  <c r="G289" i="3"/>
  <c r="H289" i="3"/>
  <c r="E290" i="3"/>
  <c r="F290" i="3"/>
  <c r="G290" i="3"/>
  <c r="H290" i="3"/>
  <c r="E291" i="3"/>
  <c r="F291" i="3"/>
  <c r="G291" i="3"/>
  <c r="H291" i="3"/>
  <c r="E292" i="3"/>
  <c r="F292" i="3"/>
  <c r="G292" i="3"/>
  <c r="H292" i="3"/>
  <c r="E293" i="3"/>
  <c r="F293" i="3"/>
  <c r="G293" i="3"/>
  <c r="H293" i="3"/>
  <c r="E294" i="3"/>
  <c r="F294" i="3"/>
  <c r="G294" i="3"/>
  <c r="H294" i="3"/>
  <c r="E295" i="3"/>
  <c r="F295" i="3"/>
  <c r="G295" i="3"/>
  <c r="H295" i="3"/>
  <c r="E296" i="3"/>
  <c r="F296" i="3"/>
  <c r="G296" i="3"/>
  <c r="H296" i="3"/>
  <c r="E297" i="3"/>
  <c r="F297" i="3"/>
  <c r="G297" i="3"/>
  <c r="H297" i="3"/>
  <c r="E298" i="3"/>
  <c r="F298" i="3"/>
  <c r="G298" i="3"/>
  <c r="H298" i="3"/>
  <c r="E299" i="3"/>
  <c r="F299" i="3"/>
  <c r="G299" i="3"/>
  <c r="H299" i="3"/>
  <c r="E300" i="3"/>
  <c r="F300" i="3"/>
  <c r="G300" i="3"/>
  <c r="H300" i="3"/>
  <c r="E301" i="3"/>
  <c r="F301" i="3"/>
  <c r="G301" i="3"/>
  <c r="H301" i="3"/>
  <c r="E302" i="3"/>
  <c r="F302" i="3"/>
  <c r="G302" i="3"/>
  <c r="H302" i="3"/>
  <c r="E303" i="3"/>
  <c r="F303" i="3"/>
  <c r="G303" i="3"/>
  <c r="H303" i="3"/>
  <c r="E304" i="3"/>
  <c r="F304" i="3"/>
  <c r="G304" i="3"/>
  <c r="H304" i="3"/>
  <c r="E305" i="3"/>
  <c r="F305" i="3"/>
  <c r="G305" i="3"/>
  <c r="H305" i="3"/>
  <c r="E306" i="3"/>
  <c r="F306" i="3"/>
  <c r="G306" i="3"/>
  <c r="H306" i="3"/>
  <c r="E307" i="3"/>
  <c r="F307" i="3"/>
  <c r="G307" i="3"/>
  <c r="H307" i="3"/>
  <c r="E308" i="3"/>
  <c r="F308" i="3"/>
  <c r="G308" i="3"/>
  <c r="H308" i="3"/>
  <c r="E309" i="3"/>
  <c r="F309" i="3"/>
  <c r="G309" i="3"/>
  <c r="H309" i="3"/>
  <c r="E310" i="3"/>
  <c r="F310" i="3"/>
  <c r="G310" i="3"/>
  <c r="H310" i="3"/>
  <c r="E311" i="3"/>
  <c r="F311" i="3"/>
  <c r="G311" i="3"/>
  <c r="H311" i="3"/>
  <c r="E312" i="3"/>
  <c r="F312" i="3"/>
  <c r="G312" i="3"/>
  <c r="H312" i="3"/>
  <c r="E313" i="3"/>
  <c r="F313" i="3"/>
  <c r="G313" i="3"/>
  <c r="H313" i="3"/>
  <c r="E314" i="3"/>
  <c r="F314" i="3"/>
  <c r="G314" i="3"/>
  <c r="H314" i="3"/>
  <c r="E315" i="3"/>
  <c r="F315" i="3"/>
  <c r="G315" i="3"/>
  <c r="H315" i="3"/>
  <c r="E316" i="3"/>
  <c r="F316" i="3"/>
  <c r="G316" i="3"/>
  <c r="H316" i="3"/>
  <c r="E317" i="3"/>
  <c r="F317" i="3"/>
  <c r="G317" i="3"/>
  <c r="H317" i="3"/>
  <c r="E318" i="3"/>
  <c r="F318" i="3"/>
  <c r="G318" i="3"/>
  <c r="H318" i="3"/>
  <c r="E319" i="3"/>
  <c r="F319" i="3"/>
  <c r="G319" i="3"/>
  <c r="H319" i="3"/>
  <c r="E320" i="3"/>
  <c r="F320" i="3"/>
  <c r="G320" i="3"/>
  <c r="H320" i="3"/>
  <c r="E321" i="3"/>
  <c r="F321" i="3"/>
  <c r="G321" i="3"/>
  <c r="H321" i="3"/>
  <c r="E322" i="3"/>
  <c r="F322" i="3"/>
  <c r="G322" i="3"/>
  <c r="H322" i="3"/>
  <c r="E323" i="3"/>
  <c r="F323" i="3"/>
  <c r="G323" i="3"/>
  <c r="H323" i="3"/>
  <c r="E324" i="3"/>
  <c r="F324" i="3"/>
  <c r="G324" i="3"/>
  <c r="H324" i="3"/>
  <c r="E325" i="3"/>
  <c r="F325" i="3"/>
  <c r="G325" i="3"/>
  <c r="H325" i="3"/>
  <c r="E326" i="3"/>
  <c r="F326" i="3"/>
  <c r="G326" i="3"/>
  <c r="H326" i="3"/>
  <c r="E327" i="3"/>
  <c r="F327" i="3"/>
  <c r="G327" i="3"/>
  <c r="H327" i="3"/>
  <c r="E328" i="3"/>
  <c r="F328" i="3"/>
  <c r="G328" i="3"/>
  <c r="H328" i="3"/>
  <c r="E329" i="3"/>
  <c r="F329" i="3"/>
  <c r="G329" i="3"/>
  <c r="H329" i="3"/>
  <c r="E330" i="3"/>
  <c r="F330" i="3"/>
  <c r="G330" i="3"/>
  <c r="H330" i="3"/>
  <c r="E331" i="3"/>
  <c r="F331" i="3"/>
  <c r="G331" i="3"/>
  <c r="H331" i="3"/>
  <c r="E332" i="3"/>
  <c r="F332" i="3"/>
  <c r="G332" i="3"/>
  <c r="H332" i="3"/>
  <c r="E333" i="3"/>
  <c r="F333" i="3"/>
  <c r="G333" i="3"/>
  <c r="H333" i="3"/>
  <c r="E334" i="3"/>
  <c r="F334" i="3"/>
  <c r="G334" i="3"/>
  <c r="H334" i="3"/>
  <c r="E335" i="3"/>
  <c r="F335" i="3"/>
  <c r="G335" i="3"/>
  <c r="H335" i="3"/>
  <c r="E336" i="3"/>
  <c r="F336" i="3"/>
  <c r="G336" i="3"/>
  <c r="H336" i="3"/>
  <c r="E337" i="3"/>
  <c r="F337" i="3"/>
  <c r="G337" i="3"/>
  <c r="H337" i="3"/>
  <c r="E338" i="3"/>
  <c r="F338" i="3"/>
  <c r="G338" i="3"/>
  <c r="H338" i="3"/>
  <c r="E339" i="3"/>
  <c r="F339" i="3"/>
  <c r="G339" i="3"/>
  <c r="H339" i="3"/>
  <c r="E340" i="3"/>
  <c r="F340" i="3"/>
  <c r="G340" i="3"/>
  <c r="H340" i="3"/>
  <c r="E341" i="3"/>
  <c r="F341" i="3"/>
  <c r="G341" i="3"/>
  <c r="H341" i="3"/>
  <c r="E342" i="3"/>
  <c r="F342" i="3"/>
  <c r="G342" i="3"/>
  <c r="H342" i="3"/>
  <c r="E343" i="3"/>
  <c r="F343" i="3"/>
  <c r="G343" i="3"/>
  <c r="H343" i="3"/>
  <c r="E344" i="3"/>
  <c r="F344" i="3"/>
  <c r="G344" i="3"/>
  <c r="H344" i="3"/>
  <c r="E345" i="3"/>
  <c r="F345" i="3"/>
  <c r="G345" i="3"/>
  <c r="H345" i="3"/>
  <c r="E346" i="3"/>
  <c r="F346" i="3"/>
  <c r="G346" i="3"/>
  <c r="H346" i="3"/>
  <c r="E347" i="3"/>
  <c r="F347" i="3"/>
  <c r="G347" i="3"/>
  <c r="H347" i="3"/>
  <c r="E348" i="3"/>
  <c r="F348" i="3"/>
  <c r="G348" i="3"/>
  <c r="H348" i="3"/>
  <c r="E349" i="3"/>
  <c r="F349" i="3"/>
  <c r="G349" i="3"/>
  <c r="H349" i="3"/>
  <c r="E350" i="3"/>
  <c r="F350" i="3"/>
  <c r="G350" i="3"/>
  <c r="H350" i="3"/>
  <c r="E351" i="3"/>
  <c r="F351" i="3"/>
  <c r="G351" i="3"/>
  <c r="H351" i="3"/>
  <c r="E352" i="3"/>
  <c r="F352" i="3"/>
  <c r="G352" i="3"/>
  <c r="H352" i="3"/>
  <c r="E353" i="3"/>
  <c r="F353" i="3"/>
  <c r="G353" i="3"/>
  <c r="H353" i="3"/>
  <c r="E354" i="3"/>
  <c r="F354" i="3"/>
  <c r="G354" i="3"/>
  <c r="H354" i="3"/>
  <c r="E355" i="3"/>
  <c r="F355" i="3"/>
  <c r="G355" i="3"/>
  <c r="H355" i="3"/>
  <c r="E356" i="3"/>
  <c r="F356" i="3"/>
  <c r="G356" i="3"/>
  <c r="H356" i="3"/>
  <c r="E357" i="3"/>
  <c r="F357" i="3"/>
  <c r="G357" i="3"/>
  <c r="H357" i="3"/>
  <c r="E358" i="3"/>
  <c r="F358" i="3"/>
  <c r="G358" i="3"/>
  <c r="H358" i="3"/>
  <c r="E359" i="3"/>
  <c r="F359" i="3"/>
  <c r="G359" i="3"/>
  <c r="H359" i="3"/>
  <c r="E360" i="3"/>
  <c r="F360" i="3"/>
  <c r="G360" i="3"/>
  <c r="H360" i="3"/>
  <c r="E361" i="3"/>
  <c r="F361" i="3"/>
  <c r="G361" i="3"/>
  <c r="H361" i="3"/>
  <c r="E362" i="3"/>
  <c r="F362" i="3"/>
  <c r="G362" i="3"/>
  <c r="H362" i="3"/>
  <c r="E363" i="3"/>
  <c r="F363" i="3"/>
  <c r="G363" i="3"/>
  <c r="H363" i="3"/>
  <c r="E364" i="3"/>
  <c r="F364" i="3"/>
  <c r="G364" i="3"/>
  <c r="H364" i="3"/>
  <c r="E365" i="3"/>
  <c r="F365" i="3"/>
  <c r="G365" i="3"/>
  <c r="H365" i="3"/>
  <c r="E366" i="3"/>
  <c r="F366" i="3"/>
  <c r="G366" i="3"/>
  <c r="H366" i="3"/>
  <c r="E367" i="3"/>
  <c r="F367" i="3"/>
  <c r="G367" i="3"/>
  <c r="H367" i="3"/>
  <c r="E368" i="3"/>
  <c r="F368" i="3"/>
  <c r="G368" i="3"/>
  <c r="H368" i="3"/>
  <c r="E369" i="3"/>
  <c r="F369" i="3"/>
  <c r="G369" i="3"/>
  <c r="H369" i="3"/>
  <c r="E370" i="3"/>
  <c r="F370" i="3"/>
  <c r="G370" i="3"/>
  <c r="H370" i="3"/>
  <c r="E371" i="3"/>
  <c r="F371" i="3"/>
  <c r="G371" i="3"/>
  <c r="H371" i="3"/>
  <c r="E372" i="3"/>
  <c r="F372" i="3"/>
  <c r="G372" i="3"/>
  <c r="H372" i="3"/>
  <c r="E373" i="3"/>
  <c r="F373" i="3"/>
  <c r="G373" i="3"/>
  <c r="H373" i="3"/>
  <c r="E374" i="3"/>
  <c r="F374" i="3"/>
  <c r="G374" i="3"/>
  <c r="H374" i="3"/>
  <c r="E375" i="3"/>
  <c r="F375" i="3"/>
  <c r="G375" i="3"/>
  <c r="H375" i="3"/>
  <c r="E376" i="3"/>
  <c r="F376" i="3"/>
  <c r="G376" i="3"/>
  <c r="H376" i="3"/>
  <c r="E377" i="3"/>
  <c r="F377" i="3"/>
  <c r="G377" i="3"/>
  <c r="H377" i="3"/>
  <c r="E378" i="3"/>
  <c r="F378" i="3"/>
  <c r="G378" i="3"/>
  <c r="H378" i="3"/>
  <c r="E379" i="3"/>
  <c r="F379" i="3"/>
  <c r="G379" i="3"/>
  <c r="H379" i="3"/>
  <c r="E380" i="3"/>
  <c r="F380" i="3"/>
  <c r="G380" i="3"/>
  <c r="H380" i="3"/>
  <c r="E381" i="3"/>
  <c r="F381" i="3"/>
  <c r="G381" i="3"/>
  <c r="H381" i="3"/>
  <c r="E382" i="3"/>
  <c r="F382" i="3"/>
  <c r="G382" i="3"/>
  <c r="H382" i="3"/>
  <c r="E383" i="3"/>
  <c r="F383" i="3"/>
  <c r="G383" i="3"/>
  <c r="H383" i="3"/>
  <c r="E384" i="3"/>
  <c r="F384" i="3"/>
  <c r="G384" i="3"/>
  <c r="H384" i="3"/>
  <c r="E385" i="3"/>
  <c r="F385" i="3"/>
  <c r="G385" i="3"/>
  <c r="H385" i="3"/>
  <c r="E386" i="3"/>
  <c r="F386" i="3"/>
  <c r="G386" i="3"/>
  <c r="H386" i="3"/>
  <c r="E387" i="3"/>
  <c r="F387" i="3"/>
  <c r="G387" i="3"/>
  <c r="H387" i="3"/>
  <c r="E388" i="3"/>
  <c r="F388" i="3"/>
  <c r="G388" i="3"/>
  <c r="H388" i="3"/>
  <c r="E389" i="3"/>
  <c r="F389" i="3"/>
  <c r="G389" i="3"/>
  <c r="H389" i="3"/>
  <c r="E390" i="3"/>
  <c r="F390" i="3"/>
  <c r="G390" i="3"/>
  <c r="H390" i="3"/>
  <c r="E391" i="3"/>
  <c r="F391" i="3"/>
  <c r="G391" i="3"/>
  <c r="H391" i="3"/>
  <c r="E392" i="3"/>
  <c r="F392" i="3"/>
  <c r="G392" i="3"/>
  <c r="H392" i="3"/>
  <c r="E393" i="3"/>
  <c r="F393" i="3"/>
  <c r="G393" i="3"/>
  <c r="H393" i="3"/>
  <c r="E394" i="3"/>
  <c r="F394" i="3"/>
  <c r="G394" i="3"/>
  <c r="H394" i="3"/>
  <c r="E395" i="3"/>
  <c r="F395" i="3"/>
  <c r="G395" i="3"/>
  <c r="H395" i="3"/>
  <c r="E396" i="3"/>
  <c r="F396" i="3"/>
  <c r="G396" i="3"/>
  <c r="H396" i="3"/>
  <c r="E397" i="3"/>
  <c r="F397" i="3"/>
  <c r="G397" i="3"/>
  <c r="H397" i="3"/>
  <c r="E398" i="3"/>
  <c r="F398" i="3"/>
  <c r="G398" i="3"/>
  <c r="H398" i="3"/>
  <c r="E399" i="3"/>
  <c r="F399" i="3"/>
  <c r="G399" i="3"/>
  <c r="H399" i="3"/>
  <c r="E400" i="3"/>
  <c r="F400" i="3"/>
  <c r="G400" i="3"/>
  <c r="H400" i="3"/>
  <c r="E401" i="3"/>
  <c r="F401" i="3"/>
  <c r="G401" i="3"/>
  <c r="H401" i="3"/>
  <c r="E402" i="3"/>
  <c r="F402" i="3"/>
  <c r="G402" i="3"/>
  <c r="H402" i="3"/>
  <c r="E403" i="3"/>
  <c r="F403" i="3"/>
  <c r="G403" i="3"/>
  <c r="H403" i="3"/>
  <c r="E404" i="3"/>
  <c r="F404" i="3"/>
  <c r="G404" i="3"/>
  <c r="H404" i="3"/>
  <c r="E405" i="3"/>
  <c r="F405" i="3"/>
  <c r="G405" i="3"/>
  <c r="H405" i="3"/>
  <c r="E406" i="3"/>
  <c r="F406" i="3"/>
  <c r="G406" i="3"/>
  <c r="H406" i="3"/>
  <c r="E407" i="3"/>
  <c r="F407" i="3"/>
  <c r="G407" i="3"/>
  <c r="H407" i="3"/>
  <c r="E408" i="3"/>
  <c r="F408" i="3"/>
  <c r="G408" i="3"/>
  <c r="H408" i="3"/>
  <c r="E409" i="3"/>
  <c r="F409" i="3"/>
  <c r="G409" i="3"/>
  <c r="H409" i="3"/>
  <c r="E410" i="3"/>
  <c r="F410" i="3"/>
  <c r="G410" i="3"/>
  <c r="H410" i="3"/>
  <c r="E411" i="3"/>
  <c r="F411" i="3"/>
  <c r="G411" i="3"/>
  <c r="H411" i="3"/>
  <c r="E412" i="3"/>
  <c r="F412" i="3"/>
  <c r="G412" i="3"/>
  <c r="H412" i="3"/>
  <c r="E413" i="3"/>
  <c r="F413" i="3"/>
  <c r="G413" i="3"/>
  <c r="H413" i="3"/>
  <c r="E414" i="3"/>
  <c r="F414" i="3"/>
  <c r="G414" i="3"/>
  <c r="H414" i="3"/>
  <c r="E415" i="3"/>
  <c r="F415" i="3"/>
  <c r="G415" i="3"/>
  <c r="H415" i="3"/>
  <c r="E416" i="3"/>
  <c r="F416" i="3"/>
  <c r="G416" i="3"/>
  <c r="H416" i="3"/>
  <c r="E417" i="3"/>
  <c r="F417" i="3"/>
  <c r="G417" i="3"/>
  <c r="H417" i="3"/>
  <c r="E418" i="3"/>
  <c r="F418" i="3"/>
  <c r="G418" i="3"/>
  <c r="H418" i="3"/>
  <c r="E419" i="3"/>
  <c r="F419" i="3"/>
  <c r="G419" i="3"/>
  <c r="H419" i="3"/>
  <c r="E420" i="3"/>
  <c r="F420" i="3"/>
  <c r="G420" i="3"/>
  <c r="H420" i="3"/>
  <c r="E421" i="3"/>
  <c r="F421" i="3"/>
  <c r="G421" i="3"/>
  <c r="H421" i="3"/>
  <c r="E422" i="3"/>
  <c r="F422" i="3"/>
  <c r="G422" i="3"/>
  <c r="H422" i="3"/>
  <c r="E423" i="3"/>
  <c r="F423" i="3"/>
  <c r="G423" i="3"/>
  <c r="H423" i="3"/>
  <c r="E424" i="3"/>
  <c r="F424" i="3"/>
  <c r="G424" i="3"/>
  <c r="H424" i="3"/>
  <c r="E425" i="3"/>
  <c r="F425" i="3"/>
  <c r="G425" i="3"/>
  <c r="H425" i="3"/>
  <c r="E426" i="3"/>
  <c r="F426" i="3"/>
  <c r="G426" i="3"/>
  <c r="H426" i="3"/>
  <c r="E427" i="3"/>
  <c r="F427" i="3"/>
  <c r="G427" i="3"/>
  <c r="H427" i="3"/>
  <c r="E428" i="3"/>
  <c r="F428" i="3"/>
  <c r="G428" i="3"/>
  <c r="H428" i="3"/>
  <c r="E429" i="3"/>
  <c r="F429" i="3"/>
  <c r="G429" i="3"/>
  <c r="H429" i="3"/>
  <c r="E430" i="3"/>
  <c r="F430" i="3"/>
  <c r="G430" i="3"/>
  <c r="H430" i="3"/>
  <c r="E431" i="3"/>
  <c r="F431" i="3"/>
  <c r="G431" i="3"/>
  <c r="H431" i="3"/>
  <c r="E432" i="3"/>
  <c r="F432" i="3"/>
  <c r="G432" i="3"/>
  <c r="H432" i="3"/>
  <c r="E433" i="3"/>
  <c r="F433" i="3"/>
  <c r="G433" i="3"/>
  <c r="H433" i="3"/>
  <c r="E434" i="3"/>
  <c r="F434" i="3"/>
  <c r="G434" i="3"/>
  <c r="H434" i="3"/>
  <c r="E435" i="3"/>
  <c r="F435" i="3"/>
  <c r="G435" i="3"/>
  <c r="H435" i="3"/>
  <c r="E436" i="3"/>
  <c r="F436" i="3"/>
  <c r="G436" i="3"/>
  <c r="H436" i="3"/>
  <c r="E437" i="3"/>
  <c r="F437" i="3"/>
  <c r="G437" i="3"/>
  <c r="H437" i="3"/>
  <c r="E438" i="3"/>
  <c r="F438" i="3"/>
  <c r="G438" i="3"/>
  <c r="H438" i="3"/>
  <c r="E439" i="3"/>
  <c r="F439" i="3"/>
  <c r="G439" i="3"/>
  <c r="H439" i="3"/>
  <c r="E440" i="3"/>
  <c r="F440" i="3"/>
  <c r="G440" i="3"/>
  <c r="H440" i="3"/>
  <c r="E441" i="3"/>
  <c r="F441" i="3"/>
  <c r="G441" i="3"/>
  <c r="H441" i="3"/>
  <c r="E442" i="3"/>
  <c r="F442" i="3"/>
  <c r="G442" i="3"/>
  <c r="H442" i="3"/>
  <c r="E443" i="3"/>
  <c r="F443" i="3"/>
  <c r="G443" i="3"/>
  <c r="H443" i="3"/>
  <c r="E444" i="3"/>
  <c r="F444" i="3"/>
  <c r="G444" i="3"/>
  <c r="H444" i="3"/>
  <c r="E445" i="3"/>
  <c r="F445" i="3"/>
  <c r="G445" i="3"/>
  <c r="H445" i="3"/>
  <c r="E446" i="3"/>
  <c r="F446" i="3"/>
  <c r="G446" i="3"/>
  <c r="H446" i="3"/>
  <c r="E447" i="3"/>
  <c r="F447" i="3"/>
  <c r="G447" i="3"/>
  <c r="H447" i="3"/>
  <c r="E448" i="3"/>
  <c r="F448" i="3"/>
  <c r="G448" i="3"/>
  <c r="H448" i="3"/>
  <c r="E449" i="3"/>
  <c r="F449" i="3"/>
  <c r="G449" i="3"/>
  <c r="H449" i="3"/>
  <c r="E450" i="3"/>
  <c r="F450" i="3"/>
  <c r="G450" i="3"/>
  <c r="H450" i="3"/>
  <c r="E451" i="3"/>
  <c r="F451" i="3"/>
  <c r="G451" i="3"/>
  <c r="H451" i="3"/>
  <c r="E452" i="3"/>
  <c r="F452" i="3"/>
  <c r="G452" i="3"/>
  <c r="H452" i="3"/>
  <c r="E453" i="3"/>
  <c r="F453" i="3"/>
  <c r="G453" i="3"/>
  <c r="H453" i="3"/>
  <c r="E454" i="3"/>
  <c r="F454" i="3"/>
  <c r="G454" i="3"/>
  <c r="H454" i="3"/>
  <c r="E455" i="3"/>
  <c r="F455" i="3"/>
  <c r="G455" i="3"/>
  <c r="H455" i="3"/>
  <c r="E456" i="3"/>
  <c r="F456" i="3"/>
  <c r="G456" i="3"/>
  <c r="H456" i="3"/>
  <c r="E457" i="3"/>
  <c r="F457" i="3"/>
  <c r="G457" i="3"/>
  <c r="H457" i="3"/>
  <c r="E458" i="3"/>
  <c r="F458" i="3"/>
  <c r="G458" i="3"/>
  <c r="H458" i="3"/>
  <c r="E459" i="3"/>
  <c r="F459" i="3"/>
  <c r="G459" i="3"/>
  <c r="H459" i="3"/>
  <c r="E460" i="3"/>
  <c r="F460" i="3"/>
  <c r="G460" i="3"/>
  <c r="H460" i="3"/>
  <c r="E461" i="3"/>
  <c r="F461" i="3"/>
  <c r="G461" i="3"/>
  <c r="H461" i="3"/>
  <c r="E462" i="3"/>
  <c r="F462" i="3"/>
  <c r="G462" i="3"/>
  <c r="H462" i="3"/>
  <c r="E463" i="3"/>
  <c r="F463" i="3"/>
  <c r="G463" i="3"/>
  <c r="H463" i="3"/>
  <c r="E464" i="3"/>
  <c r="F464" i="3"/>
  <c r="G464" i="3"/>
  <c r="H464" i="3"/>
  <c r="E465" i="3"/>
  <c r="F465" i="3"/>
  <c r="G465" i="3"/>
  <c r="H465" i="3"/>
  <c r="E466" i="3"/>
  <c r="F466" i="3"/>
  <c r="G466" i="3"/>
  <c r="H466" i="3"/>
  <c r="E467" i="3"/>
  <c r="F467" i="3"/>
  <c r="G467" i="3"/>
  <c r="H467" i="3"/>
  <c r="E468" i="3"/>
  <c r="F468" i="3"/>
  <c r="G468" i="3"/>
  <c r="H468" i="3"/>
  <c r="E469" i="3"/>
  <c r="F469" i="3"/>
  <c r="G469" i="3"/>
  <c r="H469" i="3"/>
  <c r="E470" i="3"/>
  <c r="F470" i="3"/>
  <c r="G470" i="3"/>
  <c r="H470" i="3"/>
  <c r="E471" i="3"/>
  <c r="F471" i="3"/>
  <c r="G471" i="3"/>
  <c r="H471" i="3"/>
  <c r="E472" i="3"/>
  <c r="F472" i="3"/>
  <c r="G472" i="3"/>
  <c r="H472" i="3"/>
  <c r="E473" i="3"/>
  <c r="F473" i="3"/>
  <c r="G473" i="3"/>
  <c r="H473" i="3"/>
  <c r="E474" i="3"/>
  <c r="F474" i="3"/>
  <c r="G474" i="3"/>
  <c r="H474" i="3"/>
  <c r="E475" i="3"/>
  <c r="F475" i="3"/>
  <c r="G475" i="3"/>
  <c r="H475" i="3"/>
  <c r="E476" i="3"/>
  <c r="F476" i="3"/>
  <c r="G476" i="3"/>
  <c r="H476" i="3"/>
  <c r="E477" i="3"/>
  <c r="F477" i="3"/>
  <c r="G477" i="3"/>
  <c r="H477" i="3"/>
  <c r="E478" i="3"/>
  <c r="F478" i="3"/>
  <c r="G478" i="3"/>
  <c r="H478" i="3"/>
  <c r="E479" i="3"/>
  <c r="F479" i="3"/>
  <c r="G479" i="3"/>
  <c r="H479" i="3"/>
  <c r="E480" i="3"/>
  <c r="F480" i="3"/>
  <c r="G480" i="3"/>
  <c r="H480" i="3"/>
  <c r="E481" i="3"/>
  <c r="F481" i="3"/>
  <c r="G481" i="3"/>
  <c r="H481" i="3"/>
  <c r="E482" i="3"/>
  <c r="F482" i="3"/>
  <c r="G482" i="3"/>
  <c r="H482" i="3"/>
  <c r="E483" i="3"/>
  <c r="F483" i="3"/>
  <c r="G483" i="3"/>
  <c r="H483" i="3"/>
  <c r="E484" i="3"/>
  <c r="F484" i="3"/>
  <c r="G484" i="3"/>
  <c r="H484" i="3"/>
  <c r="E485" i="3"/>
  <c r="F485" i="3"/>
  <c r="G485" i="3"/>
  <c r="H485" i="3"/>
  <c r="E486" i="3"/>
  <c r="F486" i="3"/>
  <c r="G486" i="3"/>
  <c r="H486" i="3"/>
  <c r="E487" i="3"/>
  <c r="F487" i="3"/>
  <c r="G487" i="3"/>
  <c r="H487" i="3"/>
  <c r="E488" i="3"/>
  <c r="F488" i="3"/>
  <c r="G488" i="3"/>
  <c r="H488" i="3"/>
  <c r="E489" i="3"/>
  <c r="F489" i="3"/>
  <c r="G489" i="3"/>
  <c r="H489" i="3"/>
  <c r="E490" i="3"/>
  <c r="F490" i="3"/>
  <c r="G490" i="3"/>
  <c r="H490" i="3"/>
  <c r="E491" i="3"/>
  <c r="F491" i="3"/>
  <c r="G491" i="3"/>
  <c r="H491" i="3"/>
  <c r="E492" i="3"/>
  <c r="F492" i="3"/>
  <c r="G492" i="3"/>
  <c r="H492" i="3"/>
  <c r="E493" i="3"/>
  <c r="F493" i="3"/>
  <c r="G493" i="3"/>
  <c r="H493" i="3"/>
  <c r="E494" i="3"/>
  <c r="F494" i="3"/>
  <c r="G494" i="3"/>
  <c r="H494" i="3"/>
  <c r="E495" i="3"/>
  <c r="F495" i="3"/>
  <c r="G495" i="3"/>
  <c r="H495" i="3"/>
  <c r="E496" i="3"/>
  <c r="F496" i="3"/>
  <c r="G496" i="3"/>
  <c r="H496" i="3"/>
  <c r="E497" i="3"/>
  <c r="F497" i="3"/>
  <c r="G497" i="3"/>
  <c r="H497" i="3"/>
  <c r="E498" i="3"/>
  <c r="F498" i="3"/>
  <c r="G498" i="3"/>
  <c r="H498" i="3"/>
  <c r="E499" i="3"/>
  <c r="F499" i="3"/>
  <c r="G499" i="3"/>
  <c r="H499" i="3"/>
  <c r="E500" i="3"/>
  <c r="F500" i="3"/>
  <c r="G500" i="3"/>
  <c r="H500" i="3"/>
  <c r="E501" i="3"/>
  <c r="F501" i="3"/>
  <c r="G501" i="3"/>
  <c r="H501" i="3"/>
  <c r="E502" i="3"/>
  <c r="F502" i="3"/>
  <c r="G502" i="3"/>
  <c r="H502" i="3"/>
  <c r="F3" i="3"/>
  <c r="G3" i="3"/>
  <c r="H3" i="3"/>
  <c r="E3" i="3"/>
  <c r="I2" i="3"/>
  <c r="F2" i="3"/>
  <c r="G2" i="3"/>
  <c r="E2" i="3"/>
  <c r="G22" i="5"/>
  <c r="H22" i="5"/>
  <c r="H23" i="5"/>
  <c r="F21" i="5"/>
  <c r="G21" i="5"/>
  <c r="H21" i="5"/>
  <c r="G2" i="1"/>
  <c r="F27" i="5"/>
  <c r="F33" i="5" s="1"/>
  <c r="D35" i="5" s="1"/>
  <c r="G27" i="5"/>
  <c r="G33" i="5" s="1"/>
  <c r="D36" i="5" s="1"/>
  <c r="E23" i="7"/>
  <c r="E17" i="7"/>
  <c r="E22" i="7" s="1"/>
  <c r="D17" i="7"/>
  <c r="D22" i="7" s="1"/>
  <c r="E11" i="7"/>
  <c r="E16" i="7" s="1"/>
  <c r="E21" i="7" s="1"/>
  <c r="D11" i="7"/>
  <c r="D16" i="7" s="1"/>
  <c r="D21" i="7" s="1"/>
  <c r="C11" i="7"/>
  <c r="C16" i="7" s="1"/>
  <c r="C21" i="7" s="1"/>
  <c r="B5" i="6"/>
  <c r="D2" i="6" s="1"/>
  <c r="I2" i="6" s="1"/>
  <c r="E13" i="5" l="1"/>
  <c r="E20" i="5" s="1"/>
  <c r="N2" i="5"/>
  <c r="G13" i="5"/>
  <c r="G20" i="5" s="1"/>
  <c r="P2" i="5"/>
  <c r="H27" i="5"/>
  <c r="H33" i="5" s="1"/>
  <c r="D37" i="5" s="1"/>
  <c r="Q2" i="5"/>
  <c r="F13" i="5"/>
  <c r="F20" i="5" s="1"/>
  <c r="O2" i="5"/>
  <c r="E27" i="5"/>
  <c r="E33" i="5" s="1"/>
  <c r="D34" i="5" s="1"/>
  <c r="H13" i="5"/>
  <c r="H20" i="5" s="1"/>
  <c r="B11" i="5"/>
  <c r="E2" i="6"/>
  <c r="B7" i="7" a="1"/>
  <c r="B12" i="5" l="1"/>
  <c r="B13" i="5" s="1"/>
  <c r="B14" i="5"/>
  <c r="B17" i="5" s="1"/>
  <c r="B18" i="5" s="1"/>
  <c r="B19" i="5" s="1"/>
  <c r="F2" i="6"/>
  <c r="J2" i="6"/>
  <c r="G2" i="6" l="1"/>
  <c r="K2" i="6"/>
  <c r="D3" i="6" l="1"/>
  <c r="L2" i="6"/>
  <c r="E3" i="6" l="1"/>
  <c r="I3" i="6"/>
  <c r="F3" i="6" l="1"/>
  <c r="J3" i="6"/>
  <c r="G3" i="6" l="1"/>
  <c r="K3" i="6"/>
  <c r="D4" i="6" l="1"/>
  <c r="L3" i="6"/>
  <c r="E4" i="6" l="1"/>
  <c r="I4" i="6"/>
  <c r="F4" i="6" l="1"/>
  <c r="J4" i="6"/>
  <c r="G4" i="6" l="1"/>
  <c r="K4" i="6"/>
  <c r="L4" i="6" l="1"/>
  <c r="D5" i="6"/>
  <c r="E5" i="6" l="1"/>
  <c r="I5" i="6"/>
  <c r="J5" i="6" l="1"/>
  <c r="F5" i="6"/>
  <c r="G5" i="6" l="1"/>
  <c r="K5" i="6"/>
  <c r="D6" i="6" l="1"/>
  <c r="L5" i="6"/>
  <c r="E6" i="6" l="1"/>
  <c r="I6" i="6"/>
  <c r="F6" i="6" l="1"/>
  <c r="J6" i="6"/>
  <c r="G6" i="6" l="1"/>
  <c r="K6" i="6"/>
  <c r="D7" i="6" l="1"/>
  <c r="L6" i="6"/>
  <c r="E7" i="6" l="1"/>
  <c r="I7" i="6"/>
  <c r="F7" i="6" l="1"/>
  <c r="J7" i="6"/>
  <c r="G7" i="6" l="1"/>
  <c r="K7" i="6"/>
  <c r="L7" i="6" l="1"/>
  <c r="D8" i="6"/>
  <c r="E8" i="6" l="1"/>
  <c r="I8" i="6"/>
  <c r="F8" i="6" l="1"/>
  <c r="J8" i="6"/>
  <c r="G8" i="6" l="1"/>
  <c r="K8" i="6"/>
  <c r="L8" i="6" l="1"/>
  <c r="D9" i="6"/>
  <c r="E9" i="6" l="1"/>
  <c r="I9" i="6"/>
  <c r="F9" i="6" l="1"/>
  <c r="J9" i="6"/>
  <c r="G9" i="6" l="1"/>
  <c r="K9" i="6"/>
  <c r="L9" i="6" l="1"/>
  <c r="D10" i="6"/>
  <c r="E10" i="6" l="1"/>
  <c r="I10" i="6"/>
  <c r="F10" i="6" l="1"/>
  <c r="J10" i="6"/>
  <c r="G10" i="6" l="1"/>
  <c r="K10" i="6"/>
  <c r="L10" i="6" l="1"/>
  <c r="D11" i="6"/>
  <c r="E11" i="6" l="1"/>
  <c r="I11" i="6"/>
  <c r="F11" i="6" l="1"/>
  <c r="J11" i="6"/>
  <c r="G11" i="6" l="1"/>
  <c r="K11" i="6"/>
  <c r="L11" i="6" l="1"/>
  <c r="D12" i="6"/>
  <c r="E12" i="6" l="1"/>
  <c r="I12" i="6"/>
  <c r="F12" i="6" l="1"/>
  <c r="J12" i="6"/>
  <c r="G12" i="6" l="1"/>
  <c r="K12" i="6"/>
  <c r="L12" i="6" l="1"/>
  <c r="D13" i="6"/>
  <c r="E13" i="6" l="1"/>
  <c r="I13" i="6"/>
  <c r="F13" i="6" l="1"/>
  <c r="J13" i="6"/>
  <c r="G13" i="6" l="1"/>
  <c r="K13" i="6"/>
  <c r="L13" i="6" l="1"/>
  <c r="D14" i="6"/>
  <c r="E14" i="6" l="1"/>
  <c r="I14" i="6"/>
  <c r="F14" i="6" l="1"/>
  <c r="J14" i="6"/>
  <c r="G14" i="6" l="1"/>
  <c r="K14" i="6"/>
  <c r="L14" i="6" l="1"/>
  <c r="D15" i="6"/>
  <c r="E15" i="6" l="1"/>
  <c r="I15" i="6"/>
  <c r="F15" i="6" l="1"/>
  <c r="J15" i="6"/>
  <c r="G15" i="6" l="1"/>
  <c r="K15" i="6"/>
  <c r="L15" i="6" l="1"/>
  <c r="D16" i="6"/>
  <c r="E16" i="6" l="1"/>
  <c r="I16" i="6"/>
  <c r="F16" i="6" l="1"/>
  <c r="J16" i="6"/>
  <c r="G16" i="6" l="1"/>
  <c r="K16" i="6"/>
  <c r="L16" i="6" l="1"/>
  <c r="D17" i="6"/>
  <c r="E17" i="6" l="1"/>
  <c r="I17" i="6"/>
  <c r="F17" i="6" l="1"/>
  <c r="J17" i="6"/>
  <c r="G17" i="6" l="1"/>
  <c r="K17" i="6"/>
  <c r="L17" i="6" l="1"/>
  <c r="D18" i="6"/>
  <c r="E18" i="6" l="1"/>
  <c r="I18" i="6"/>
  <c r="F18" i="6" l="1"/>
  <c r="J18" i="6"/>
  <c r="G18" i="6" l="1"/>
  <c r="K18" i="6"/>
  <c r="L18" i="6" l="1"/>
  <c r="D19" i="6"/>
  <c r="E19" i="6" l="1"/>
  <c r="I19" i="6"/>
  <c r="F19" i="6" l="1"/>
  <c r="J19" i="6"/>
  <c r="G19" i="6" l="1"/>
  <c r="K19" i="6"/>
  <c r="L19" i="6" l="1"/>
  <c r="D20" i="6"/>
  <c r="I20" i="6" l="1"/>
  <c r="E20" i="6"/>
  <c r="F20" i="6" l="1"/>
  <c r="J20" i="6"/>
  <c r="G20" i="6" l="1"/>
  <c r="K20" i="6"/>
  <c r="L20" i="6" l="1"/>
  <c r="D21" i="6"/>
  <c r="E21" i="6" l="1"/>
  <c r="I21" i="6"/>
  <c r="F21" i="6" l="1"/>
  <c r="J21" i="6"/>
  <c r="G21" i="6" l="1"/>
  <c r="K21" i="6"/>
  <c r="L21" i="6" l="1"/>
  <c r="D22" i="6"/>
  <c r="E22" i="6" l="1"/>
  <c r="I22" i="6"/>
  <c r="F22" i="6" l="1"/>
  <c r="J22" i="6"/>
  <c r="G22" i="6" l="1"/>
  <c r="K22" i="6"/>
  <c r="L22" i="6" l="1"/>
  <c r="D23" i="6"/>
  <c r="E23" i="6" l="1"/>
  <c r="I23" i="6"/>
  <c r="F23" i="6" l="1"/>
  <c r="J23" i="6"/>
  <c r="G23" i="6" l="1"/>
  <c r="K23" i="6"/>
  <c r="L23" i="6" l="1"/>
  <c r="D24" i="6"/>
  <c r="E24" i="6" l="1"/>
  <c r="I24" i="6"/>
  <c r="F24" i="6" l="1"/>
  <c r="J24" i="6"/>
  <c r="G24" i="6" l="1"/>
  <c r="K24" i="6"/>
  <c r="L24" i="6" l="1"/>
  <c r="D25" i="6"/>
  <c r="E25" i="6" l="1"/>
  <c r="I25" i="6"/>
  <c r="F25" i="6" l="1"/>
  <c r="J25" i="6"/>
  <c r="G25" i="6" l="1"/>
  <c r="K25" i="6"/>
  <c r="L25" i="6" l="1"/>
  <c r="D26" i="6"/>
  <c r="E26" i="6" l="1"/>
  <c r="I26" i="6"/>
  <c r="F26" i="6" l="1"/>
  <c r="J26" i="6"/>
  <c r="G26" i="6" l="1"/>
  <c r="K26" i="6"/>
  <c r="L26" i="6" l="1"/>
  <c r="D27" i="6"/>
  <c r="E27" i="6" l="1"/>
  <c r="I27" i="6"/>
  <c r="F27" i="6" l="1"/>
  <c r="J27" i="6"/>
  <c r="G27" i="6" l="1"/>
  <c r="K27" i="6"/>
  <c r="L27" i="6" l="1"/>
  <c r="D28" i="6"/>
  <c r="E28" i="6" l="1"/>
  <c r="I28" i="6"/>
  <c r="F28" i="6" l="1"/>
  <c r="J28" i="6"/>
  <c r="G28" i="6" l="1"/>
  <c r="K28" i="6"/>
  <c r="L28" i="6" l="1"/>
  <c r="D29" i="6"/>
  <c r="E29" i="6" l="1"/>
  <c r="I29" i="6"/>
  <c r="F29" i="6" l="1"/>
  <c r="J29" i="6"/>
  <c r="G29" i="6" l="1"/>
  <c r="K29" i="6"/>
  <c r="D30" i="6" l="1"/>
  <c r="L29" i="6"/>
  <c r="E30" i="6" l="1"/>
  <c r="I30" i="6"/>
  <c r="F30" i="6" l="1"/>
  <c r="J30" i="6"/>
  <c r="G30" i="6" l="1"/>
  <c r="K30" i="6"/>
  <c r="L30" i="6" l="1"/>
  <c r="D31" i="6"/>
  <c r="E31" i="6" l="1"/>
  <c r="I31" i="6"/>
  <c r="F31" i="6" l="1"/>
  <c r="J31" i="6"/>
  <c r="G31" i="6" l="1"/>
  <c r="K31" i="6"/>
  <c r="L31" i="6" l="1"/>
  <c r="D32" i="6"/>
  <c r="E32" i="6" l="1"/>
  <c r="I32" i="6"/>
  <c r="F32" i="6" l="1"/>
  <c r="J32" i="6"/>
  <c r="G32" i="6" l="1"/>
  <c r="K32" i="6"/>
  <c r="L32" i="6" l="1"/>
  <c r="D33" i="6"/>
  <c r="E33" i="6" l="1"/>
  <c r="I33" i="6"/>
  <c r="F33" i="6" l="1"/>
  <c r="J33" i="6"/>
  <c r="G33" i="6" l="1"/>
  <c r="K33" i="6"/>
  <c r="L33" i="6" l="1"/>
  <c r="D34" i="6"/>
  <c r="E34" i="6" l="1"/>
  <c r="I34" i="6"/>
  <c r="F34" i="6" l="1"/>
  <c r="J34" i="6"/>
  <c r="G34" i="6" l="1"/>
  <c r="K34" i="6"/>
  <c r="L34" i="6" l="1"/>
  <c r="D35" i="6"/>
  <c r="I35" i="6" l="1"/>
  <c r="E35" i="6"/>
  <c r="F35" i="6" l="1"/>
  <c r="J35" i="6"/>
  <c r="G35" i="6" l="1"/>
  <c r="K35" i="6"/>
  <c r="L35" i="6" l="1"/>
  <c r="D36" i="6"/>
  <c r="E36" i="6" l="1"/>
  <c r="I36" i="6"/>
  <c r="F36" i="6" l="1"/>
  <c r="J36" i="6"/>
  <c r="G36" i="6" l="1"/>
  <c r="K36" i="6"/>
  <c r="L36" i="6" l="1"/>
  <c r="D37" i="6"/>
  <c r="E37" i="6" l="1"/>
  <c r="I37" i="6"/>
  <c r="F37" i="6" l="1"/>
  <c r="J37" i="6"/>
  <c r="G37" i="6" l="1"/>
  <c r="K37" i="6"/>
  <c r="L37" i="6" l="1"/>
  <c r="D38" i="6"/>
  <c r="E38" i="6" l="1"/>
  <c r="I38" i="6"/>
  <c r="F38" i="6" l="1"/>
  <c r="J38" i="6"/>
  <c r="G38" i="6" l="1"/>
  <c r="K38" i="6"/>
  <c r="L38" i="6" l="1"/>
  <c r="D39" i="6"/>
  <c r="E39" i="6" l="1"/>
  <c r="I39" i="6"/>
  <c r="F39" i="6" l="1"/>
  <c r="J39" i="6"/>
  <c r="G39" i="6" l="1"/>
  <c r="K39" i="6"/>
  <c r="L39" i="6" l="1"/>
  <c r="D40" i="6"/>
  <c r="E40" i="6" l="1"/>
  <c r="I40" i="6"/>
  <c r="F40" i="6" l="1"/>
  <c r="J40" i="6"/>
  <c r="G40" i="6" l="1"/>
  <c r="K40" i="6"/>
  <c r="L40" i="6" l="1"/>
  <c r="D41" i="6"/>
  <c r="E41" i="6" l="1"/>
  <c r="I41" i="6"/>
  <c r="F41" i="6" l="1"/>
  <c r="J41" i="6"/>
  <c r="G41" i="6" l="1"/>
  <c r="K41" i="6"/>
  <c r="L41" i="6" l="1"/>
  <c r="D42" i="6"/>
  <c r="E42" i="6" l="1"/>
  <c r="I42" i="6"/>
  <c r="F42" i="6" l="1"/>
  <c r="J42" i="6"/>
  <c r="G42" i="6" l="1"/>
  <c r="K42" i="6"/>
  <c r="L42" i="6" l="1"/>
  <c r="D43" i="6"/>
  <c r="E43" i="6" l="1"/>
  <c r="I43" i="6"/>
  <c r="F43" i="6" l="1"/>
  <c r="J43" i="6"/>
  <c r="G43" i="6" l="1"/>
  <c r="K43" i="6"/>
  <c r="L43" i="6" l="1"/>
  <c r="D44" i="6"/>
  <c r="E44" i="6" l="1"/>
  <c r="I44" i="6"/>
  <c r="F44" i="6" l="1"/>
  <c r="J44" i="6"/>
  <c r="G44" i="6" l="1"/>
  <c r="K44" i="6"/>
  <c r="L44" i="6" l="1"/>
  <c r="D45" i="6"/>
  <c r="E45" i="6" l="1"/>
  <c r="I45" i="6"/>
  <c r="F45" i="6" l="1"/>
  <c r="J45" i="6"/>
  <c r="G45" i="6" l="1"/>
  <c r="K45" i="6"/>
  <c r="L45" i="6" l="1"/>
  <c r="D46" i="6"/>
  <c r="E46" i="6" l="1"/>
  <c r="I46" i="6"/>
  <c r="F46" i="6" l="1"/>
  <c r="J46" i="6"/>
  <c r="G46" i="6" l="1"/>
  <c r="K46" i="6"/>
  <c r="L46" i="6" l="1"/>
  <c r="D47" i="6"/>
  <c r="E47" i="6" l="1"/>
  <c r="I47" i="6"/>
  <c r="F47" i="6" l="1"/>
  <c r="J47" i="6"/>
  <c r="G47" i="6" l="1"/>
  <c r="K47" i="6"/>
  <c r="L47" i="6" l="1"/>
  <c r="D48" i="6"/>
  <c r="E48" i="6" l="1"/>
  <c r="I48" i="6"/>
  <c r="F48" i="6" l="1"/>
  <c r="J48" i="6"/>
  <c r="G48" i="6" l="1"/>
  <c r="K48" i="6"/>
  <c r="L48" i="6" l="1"/>
  <c r="D49" i="6"/>
  <c r="E49" i="6" l="1"/>
  <c r="I49" i="6"/>
  <c r="F49" i="6" l="1"/>
  <c r="J49" i="6"/>
  <c r="G49" i="6" l="1"/>
  <c r="K49" i="6"/>
  <c r="L49" i="6" l="1"/>
  <c r="D50" i="6"/>
  <c r="E50" i="6" l="1"/>
  <c r="I50" i="6"/>
  <c r="F50" i="6" l="1"/>
  <c r="J50" i="6"/>
  <c r="G50" i="6" l="1"/>
  <c r="K50" i="6"/>
  <c r="L50" i="6" l="1"/>
  <c r="D51" i="6"/>
  <c r="E51" i="6" l="1"/>
  <c r="I51" i="6"/>
  <c r="F51" i="6" l="1"/>
  <c r="J51" i="6"/>
  <c r="G51" i="6" l="1"/>
  <c r="K51" i="6"/>
  <c r="L51" i="6" l="1"/>
  <c r="D52" i="6"/>
  <c r="E52" i="6" l="1"/>
  <c r="I52" i="6"/>
  <c r="F52" i="6" l="1"/>
  <c r="J52" i="6"/>
  <c r="G52" i="6" l="1"/>
  <c r="K52" i="6"/>
  <c r="L52" i="6" l="1"/>
  <c r="D53" i="6"/>
  <c r="E53" i="6" l="1"/>
  <c r="I53" i="6"/>
  <c r="F53" i="6" l="1"/>
  <c r="J53" i="6"/>
  <c r="G53" i="6" l="1"/>
  <c r="K53" i="6"/>
  <c r="L53" i="6" l="1"/>
  <c r="D54" i="6"/>
  <c r="E54" i="6" l="1"/>
  <c r="I54" i="6"/>
  <c r="F54" i="6" l="1"/>
  <c r="J54" i="6"/>
  <c r="G54" i="6" l="1"/>
  <c r="K54" i="6"/>
  <c r="L54" i="6" l="1"/>
  <c r="D55" i="6"/>
  <c r="E55" i="6" l="1"/>
  <c r="I55" i="6"/>
  <c r="F55" i="6" l="1"/>
  <c r="J55" i="6"/>
  <c r="G55" i="6" l="1"/>
  <c r="K55" i="6"/>
  <c r="L55" i="6" l="1"/>
  <c r="D56" i="6"/>
  <c r="E56" i="6" l="1"/>
  <c r="I56" i="6"/>
  <c r="F56" i="6" l="1"/>
  <c r="J56" i="6"/>
  <c r="G56" i="6" l="1"/>
  <c r="K56" i="6"/>
  <c r="L56" i="6" l="1"/>
  <c r="D57" i="6"/>
  <c r="E57" i="6" l="1"/>
  <c r="I57" i="6"/>
  <c r="F57" i="6" l="1"/>
  <c r="J57" i="6"/>
  <c r="G57" i="6" l="1"/>
  <c r="K57" i="6"/>
  <c r="D58" i="6" l="1"/>
  <c r="L57" i="6"/>
  <c r="E58" i="6" l="1"/>
  <c r="I58" i="6"/>
  <c r="F58" i="6" l="1"/>
  <c r="J58" i="6"/>
  <c r="G58" i="6" l="1"/>
  <c r="K58" i="6"/>
  <c r="L58" i="6" l="1"/>
  <c r="D59" i="6"/>
  <c r="E59" i="6" l="1"/>
  <c r="I59" i="6"/>
  <c r="F59" i="6" l="1"/>
  <c r="J59" i="6"/>
  <c r="G59" i="6" l="1"/>
  <c r="K59" i="6"/>
  <c r="L59" i="6" l="1"/>
  <c r="D60" i="6"/>
  <c r="E60" i="6" l="1"/>
  <c r="I60" i="6"/>
  <c r="F60" i="6" l="1"/>
  <c r="J60" i="6"/>
  <c r="G60" i="6" l="1"/>
  <c r="K60" i="6"/>
  <c r="L60" i="6" l="1"/>
  <c r="D61" i="6"/>
  <c r="E61" i="6" l="1"/>
  <c r="I61" i="6"/>
  <c r="F61" i="6" l="1"/>
  <c r="J61" i="6"/>
  <c r="G61" i="6" l="1"/>
  <c r="K61" i="6"/>
  <c r="L61" i="6" l="1"/>
  <c r="D62" i="6"/>
  <c r="E62" i="6" l="1"/>
  <c r="I62" i="6"/>
  <c r="F62" i="6" l="1"/>
  <c r="J62" i="6"/>
  <c r="G62" i="6" l="1"/>
  <c r="K62" i="6"/>
  <c r="L62" i="6" l="1"/>
  <c r="D63" i="6"/>
  <c r="E63" i="6" l="1"/>
  <c r="I63" i="6"/>
  <c r="F63" i="6" l="1"/>
  <c r="J63" i="6"/>
  <c r="G63" i="6" l="1"/>
  <c r="K63" i="6"/>
  <c r="L63" i="6" l="1"/>
  <c r="D64" i="6"/>
  <c r="E64" i="6" l="1"/>
  <c r="I64" i="6"/>
  <c r="F64" i="6" l="1"/>
  <c r="J64" i="6"/>
  <c r="G64" i="6" l="1"/>
  <c r="K64" i="6"/>
  <c r="L64" i="6" l="1"/>
  <c r="D65" i="6"/>
  <c r="E65" i="6" l="1"/>
  <c r="I65" i="6"/>
  <c r="F65" i="6" l="1"/>
  <c r="J65" i="6"/>
  <c r="G65" i="6" l="1"/>
  <c r="K65" i="6"/>
  <c r="L65" i="6" l="1"/>
  <c r="D66" i="6"/>
  <c r="E66" i="6" l="1"/>
  <c r="I66" i="6"/>
  <c r="F66" i="6" l="1"/>
  <c r="J66" i="6"/>
  <c r="G66" i="6" l="1"/>
  <c r="K66" i="6"/>
  <c r="L66" i="6" l="1"/>
  <c r="D67" i="6"/>
  <c r="E67" i="6" l="1"/>
  <c r="I67" i="6"/>
  <c r="F67" i="6" l="1"/>
  <c r="J67" i="6"/>
  <c r="G67" i="6" l="1"/>
  <c r="K67" i="6"/>
  <c r="L67" i="6" l="1"/>
  <c r="D68" i="6"/>
  <c r="E68" i="6" l="1"/>
  <c r="I68" i="6"/>
  <c r="F68" i="6" l="1"/>
  <c r="J68" i="6"/>
  <c r="G68" i="6" l="1"/>
  <c r="K68" i="6"/>
  <c r="L68" i="6" l="1"/>
  <c r="D69" i="6"/>
  <c r="E69" i="6" l="1"/>
  <c r="I69" i="6"/>
  <c r="F69" i="6" l="1"/>
  <c r="J69" i="6"/>
  <c r="G69" i="6" l="1"/>
  <c r="K69" i="6"/>
  <c r="L69" i="6" l="1"/>
  <c r="D70" i="6"/>
  <c r="E70" i="6" l="1"/>
  <c r="I70" i="6"/>
  <c r="F70" i="6" l="1"/>
  <c r="J70" i="6"/>
  <c r="G70" i="6" l="1"/>
  <c r="K70" i="6"/>
  <c r="L70" i="6" l="1"/>
  <c r="D71" i="6"/>
  <c r="E71" i="6" l="1"/>
  <c r="I71" i="6"/>
  <c r="F71" i="6" l="1"/>
  <c r="J71" i="6"/>
  <c r="G71" i="6" l="1"/>
  <c r="K71" i="6"/>
  <c r="L71" i="6" l="1"/>
  <c r="D72" i="6"/>
  <c r="E72" i="6" l="1"/>
  <c r="I72" i="6"/>
  <c r="F72" i="6" l="1"/>
  <c r="J72" i="6"/>
  <c r="G72" i="6" l="1"/>
  <c r="K72" i="6"/>
  <c r="L72" i="6" l="1"/>
  <c r="D73" i="6"/>
  <c r="E73" i="6" l="1"/>
  <c r="I73" i="6"/>
  <c r="F73" i="6" l="1"/>
  <c r="J73" i="6"/>
  <c r="G73" i="6" l="1"/>
  <c r="K73" i="6"/>
  <c r="L73" i="6" l="1"/>
  <c r="D74" i="6"/>
  <c r="E74" i="6" l="1"/>
  <c r="I74" i="6"/>
  <c r="F74" i="6" l="1"/>
  <c r="J74" i="6"/>
  <c r="G74" i="6" l="1"/>
  <c r="K74" i="6"/>
  <c r="L74" i="6" l="1"/>
  <c r="D75" i="6"/>
  <c r="E75" i="6" l="1"/>
  <c r="I75" i="6"/>
  <c r="F75" i="6" l="1"/>
  <c r="J75" i="6"/>
  <c r="G75" i="6" l="1"/>
  <c r="K75" i="6"/>
  <c r="L75" i="6" l="1"/>
  <c r="D76" i="6"/>
  <c r="E76" i="6" l="1"/>
  <c r="I76" i="6"/>
  <c r="F76" i="6" l="1"/>
  <c r="J76" i="6"/>
  <c r="G76" i="6" l="1"/>
  <c r="K76" i="6"/>
  <c r="L76" i="6" l="1"/>
  <c r="D77" i="6"/>
  <c r="E77" i="6" l="1"/>
  <c r="I77" i="6"/>
  <c r="F77" i="6" l="1"/>
  <c r="J77" i="6"/>
  <c r="G77" i="6" l="1"/>
  <c r="K77" i="6"/>
  <c r="L77" i="6" l="1"/>
  <c r="D78" i="6"/>
  <c r="E78" i="6" l="1"/>
  <c r="I78" i="6"/>
  <c r="F78" i="6" l="1"/>
  <c r="J78" i="6"/>
  <c r="G78" i="6" l="1"/>
  <c r="K78" i="6"/>
  <c r="L78" i="6" l="1"/>
  <c r="D79" i="6"/>
  <c r="E79" i="6" l="1"/>
  <c r="I79" i="6"/>
  <c r="F79" i="6" l="1"/>
  <c r="J79" i="6"/>
  <c r="G79" i="6" l="1"/>
  <c r="K79" i="6"/>
  <c r="L79" i="6" l="1"/>
  <c r="D80" i="6"/>
  <c r="E80" i="6" l="1"/>
  <c r="I80" i="6"/>
  <c r="F80" i="6" l="1"/>
  <c r="J80" i="6"/>
  <c r="G80" i="6" l="1"/>
  <c r="K80" i="6"/>
  <c r="L80" i="6" l="1"/>
  <c r="D81" i="6"/>
  <c r="E81" i="6" l="1"/>
  <c r="I81" i="6"/>
  <c r="F81" i="6" l="1"/>
  <c r="J81" i="6"/>
  <c r="G81" i="6" l="1"/>
  <c r="K81" i="6"/>
  <c r="L81" i="6" l="1"/>
  <c r="D82" i="6"/>
  <c r="E82" i="6" l="1"/>
  <c r="I82" i="6"/>
  <c r="F82" i="6" l="1"/>
  <c r="J82" i="6"/>
  <c r="G82" i="6" l="1"/>
  <c r="K82" i="6"/>
  <c r="L82" i="6" l="1"/>
  <c r="D83" i="6"/>
  <c r="E83" i="6" l="1"/>
  <c r="I83" i="6"/>
  <c r="F83" i="6" l="1"/>
  <c r="J83" i="6"/>
  <c r="G83" i="6" l="1"/>
  <c r="K83" i="6"/>
  <c r="L83" i="6" l="1"/>
  <c r="D84" i="6"/>
  <c r="E84" i="6" l="1"/>
  <c r="I84" i="6"/>
  <c r="F84" i="6" l="1"/>
  <c r="J84" i="6"/>
  <c r="G84" i="6" l="1"/>
  <c r="K84" i="6"/>
  <c r="L84" i="6" l="1"/>
  <c r="D85" i="6"/>
  <c r="E85" i="6" l="1"/>
  <c r="I85" i="6"/>
  <c r="F85" i="6" l="1"/>
  <c r="J85" i="6"/>
  <c r="G85" i="6" l="1"/>
  <c r="K85" i="6"/>
  <c r="D86" i="6" l="1"/>
  <c r="L85" i="6"/>
  <c r="E86" i="6" l="1"/>
  <c r="I86" i="6"/>
  <c r="F86" i="6" l="1"/>
  <c r="J86" i="6"/>
  <c r="G86" i="6" l="1"/>
  <c r="K86" i="6"/>
  <c r="L86" i="6" l="1"/>
  <c r="D87" i="6"/>
  <c r="E87" i="6" l="1"/>
  <c r="I87" i="6"/>
  <c r="F87" i="6" l="1"/>
  <c r="J87" i="6"/>
  <c r="G87" i="6" l="1"/>
  <c r="K87" i="6"/>
  <c r="L87" i="6" l="1"/>
  <c r="D88" i="6"/>
  <c r="E88" i="6" l="1"/>
  <c r="I88" i="6"/>
  <c r="F88" i="6" l="1"/>
  <c r="J88" i="6"/>
  <c r="G88" i="6" l="1"/>
  <c r="K88" i="6"/>
  <c r="L88" i="6" l="1"/>
  <c r="D89" i="6"/>
  <c r="E89" i="6" l="1"/>
  <c r="I89" i="6"/>
  <c r="F89" i="6" l="1"/>
  <c r="J89" i="6"/>
  <c r="G89" i="6" l="1"/>
  <c r="K89" i="6"/>
  <c r="L89" i="6" l="1"/>
  <c r="D90" i="6"/>
  <c r="E90" i="6" l="1"/>
  <c r="I90" i="6"/>
  <c r="F90" i="6" l="1"/>
  <c r="J90" i="6"/>
  <c r="G90" i="6" l="1"/>
  <c r="K90" i="6"/>
  <c r="D91" i="6" l="1"/>
  <c r="L90" i="6"/>
  <c r="E91" i="6" l="1"/>
  <c r="I91" i="6"/>
  <c r="F91" i="6" l="1"/>
  <c r="J91" i="6"/>
  <c r="G91" i="6" l="1"/>
  <c r="K91" i="6"/>
  <c r="L91" i="6" l="1"/>
  <c r="D92" i="6"/>
  <c r="E92" i="6" l="1"/>
  <c r="I92" i="6"/>
  <c r="F92" i="6" l="1"/>
  <c r="J92" i="6"/>
  <c r="G92" i="6" l="1"/>
  <c r="K92" i="6"/>
  <c r="L92" i="6" l="1"/>
  <c r="D93" i="6"/>
  <c r="E93" i="6" l="1"/>
  <c r="I93" i="6"/>
  <c r="F93" i="6" l="1"/>
  <c r="J93" i="6"/>
  <c r="G93" i="6" l="1"/>
  <c r="K93" i="6"/>
  <c r="L93" i="6" l="1"/>
  <c r="D94" i="6"/>
  <c r="E94" i="6" l="1"/>
  <c r="I94" i="6"/>
  <c r="F94" i="6" l="1"/>
  <c r="J94" i="6"/>
  <c r="G94" i="6" l="1"/>
  <c r="K94" i="6"/>
  <c r="L94" i="6" l="1"/>
  <c r="D95" i="6"/>
  <c r="E95" i="6" l="1"/>
  <c r="I95" i="6"/>
  <c r="F95" i="6" l="1"/>
  <c r="J95" i="6"/>
  <c r="G95" i="6" l="1"/>
  <c r="K95" i="6"/>
  <c r="L95" i="6" l="1"/>
  <c r="D96" i="6"/>
  <c r="E96" i="6" l="1"/>
  <c r="I96" i="6"/>
  <c r="F96" i="6" l="1"/>
  <c r="J96" i="6"/>
  <c r="G96" i="6" l="1"/>
  <c r="K96" i="6"/>
  <c r="L96" i="6" l="1"/>
  <c r="D97" i="6"/>
  <c r="E97" i="6" l="1"/>
  <c r="I97" i="6"/>
  <c r="F97" i="6" l="1"/>
  <c r="J97" i="6"/>
  <c r="G97" i="6" l="1"/>
  <c r="K97" i="6"/>
  <c r="L97" i="6" l="1"/>
  <c r="D98" i="6"/>
  <c r="E98" i="6" l="1"/>
  <c r="I98" i="6"/>
  <c r="F98" i="6" l="1"/>
  <c r="J98" i="6"/>
  <c r="G98" i="6" l="1"/>
  <c r="K98" i="6"/>
  <c r="L98" i="6" l="1"/>
  <c r="D99" i="6"/>
  <c r="E99" i="6" l="1"/>
  <c r="I99" i="6"/>
  <c r="F99" i="6" l="1"/>
  <c r="J99" i="6"/>
  <c r="G99" i="6" l="1"/>
  <c r="K99" i="6"/>
  <c r="L99" i="6" l="1"/>
  <c r="D100" i="6"/>
  <c r="E100" i="6" l="1"/>
  <c r="I100" i="6"/>
  <c r="F100" i="6" l="1"/>
  <c r="J100" i="6"/>
  <c r="G100" i="6" l="1"/>
  <c r="K100" i="6"/>
  <c r="L100" i="6" l="1"/>
  <c r="D101" i="6"/>
  <c r="E101" i="6" l="1"/>
  <c r="I101" i="6"/>
  <c r="F101" i="6" l="1"/>
  <c r="J101" i="6"/>
  <c r="G101" i="6" l="1"/>
  <c r="K101" i="6"/>
  <c r="L101" i="6" l="1"/>
  <c r="D102" i="6"/>
  <c r="E102" i="6" l="1"/>
  <c r="I102" i="6"/>
  <c r="F102" i="6" l="1"/>
  <c r="J102" i="6"/>
  <c r="G102" i="6" l="1"/>
  <c r="K102" i="6"/>
  <c r="L102" i="6" l="1"/>
  <c r="D103" i="6"/>
  <c r="E103" i="6" l="1"/>
  <c r="I103" i="6"/>
  <c r="F103" i="6" l="1"/>
  <c r="J103" i="6"/>
  <c r="G103" i="6" l="1"/>
  <c r="K103" i="6"/>
  <c r="L103" i="6" l="1"/>
  <c r="D104" i="6"/>
  <c r="E104" i="6" l="1"/>
  <c r="I104" i="6"/>
  <c r="F104" i="6" l="1"/>
  <c r="J104" i="6"/>
  <c r="G104" i="6" l="1"/>
  <c r="K104" i="6"/>
  <c r="L104" i="6" l="1"/>
  <c r="D105" i="6"/>
  <c r="E105" i="6" l="1"/>
  <c r="I105" i="6"/>
  <c r="F105" i="6" l="1"/>
  <c r="J105" i="6"/>
  <c r="G105" i="6" l="1"/>
  <c r="K105" i="6"/>
  <c r="L105" i="6" l="1"/>
  <c r="D106" i="6"/>
  <c r="E106" i="6" l="1"/>
  <c r="I106" i="6"/>
  <c r="F106" i="6" l="1"/>
  <c r="J106" i="6"/>
  <c r="G106" i="6" l="1"/>
  <c r="K106" i="6"/>
  <c r="L106" i="6" l="1"/>
  <c r="D107" i="6"/>
  <c r="E107" i="6" l="1"/>
  <c r="I107" i="6"/>
  <c r="F107" i="6" l="1"/>
  <c r="J107" i="6"/>
  <c r="G107" i="6" l="1"/>
  <c r="K107" i="6"/>
  <c r="L107" i="6" l="1"/>
  <c r="D108" i="6"/>
  <c r="E108" i="6" l="1"/>
  <c r="I108" i="6"/>
  <c r="F108" i="6" l="1"/>
  <c r="J108" i="6"/>
  <c r="G108" i="6" l="1"/>
  <c r="K108" i="6"/>
  <c r="L108" i="6" l="1"/>
  <c r="D109" i="6"/>
  <c r="E109" i="6" l="1"/>
  <c r="I109" i="6"/>
  <c r="F109" i="6" l="1"/>
  <c r="J109" i="6"/>
  <c r="G109" i="6" l="1"/>
  <c r="K109" i="6"/>
  <c r="L109" i="6" l="1"/>
  <c r="D110" i="6"/>
  <c r="E110" i="6" l="1"/>
  <c r="I110" i="6"/>
  <c r="F110" i="6" l="1"/>
  <c r="J110" i="6"/>
  <c r="G110" i="6" l="1"/>
  <c r="K110" i="6"/>
  <c r="L110" i="6" l="1"/>
  <c r="D111" i="6"/>
  <c r="E111" i="6" l="1"/>
  <c r="I111" i="6"/>
  <c r="F111" i="6" l="1"/>
  <c r="J111" i="6"/>
  <c r="G111" i="6" l="1"/>
  <c r="K111" i="6"/>
  <c r="L111" i="6" l="1"/>
  <c r="D112" i="6"/>
  <c r="E112" i="6" l="1"/>
  <c r="I112" i="6"/>
  <c r="F112" i="6" l="1"/>
  <c r="J112" i="6"/>
  <c r="G112" i="6" l="1"/>
  <c r="K112" i="6"/>
  <c r="L112" i="6" l="1"/>
  <c r="D113" i="6"/>
  <c r="E113" i="6" l="1"/>
  <c r="I113" i="6"/>
  <c r="F113" i="6" l="1"/>
  <c r="J113" i="6"/>
  <c r="G113" i="6" l="1"/>
  <c r="K113" i="6"/>
  <c r="D114" i="6" l="1"/>
  <c r="L113" i="6"/>
  <c r="E114" i="6" l="1"/>
  <c r="I114" i="6"/>
  <c r="F114" i="6" l="1"/>
  <c r="J114" i="6"/>
  <c r="G114" i="6" l="1"/>
  <c r="K114" i="6"/>
  <c r="D115" i="6" l="1"/>
  <c r="L114" i="6"/>
  <c r="E115" i="6" l="1"/>
  <c r="I115" i="6"/>
  <c r="F115" i="6" l="1"/>
  <c r="J115" i="6"/>
  <c r="G115" i="6" l="1"/>
  <c r="K115" i="6"/>
  <c r="L115" i="6" l="1"/>
  <c r="D116" i="6"/>
  <c r="E116" i="6" l="1"/>
  <c r="I116" i="6"/>
  <c r="F116" i="6" l="1"/>
  <c r="J116" i="6"/>
  <c r="G116" i="6" l="1"/>
  <c r="K116" i="6"/>
  <c r="L116" i="6" l="1"/>
  <c r="D117" i="6"/>
  <c r="N2" i="6"/>
  <c r="N502" i="6" s="1"/>
  <c r="P2" i="6"/>
  <c r="P502" i="6" s="1"/>
  <c r="P4" i="6"/>
  <c r="P504" i="6" s="1"/>
  <c r="P6" i="6"/>
  <c r="P506" i="6" s="1"/>
  <c r="P8" i="6"/>
  <c r="P508" i="6" s="1"/>
  <c r="P10" i="6"/>
  <c r="P510" i="6" s="1"/>
  <c r="P12" i="6"/>
  <c r="P512" i="6" s="1"/>
  <c r="P14" i="6"/>
  <c r="P514" i="6" s="1"/>
  <c r="P16" i="6"/>
  <c r="P516" i="6" s="1"/>
  <c r="P18" i="6"/>
  <c r="P518" i="6" s="1"/>
  <c r="P20" i="6"/>
  <c r="P520" i="6" s="1"/>
  <c r="P22" i="6"/>
  <c r="P522" i="6" s="1"/>
  <c r="P24" i="6"/>
  <c r="P524" i="6" s="1"/>
  <c r="P26" i="6"/>
  <c r="P526" i="6" s="1"/>
  <c r="P28" i="6"/>
  <c r="P528" i="6" s="1"/>
  <c r="P30" i="6"/>
  <c r="P530" i="6" s="1"/>
  <c r="P32" i="6"/>
  <c r="P532" i="6" s="1"/>
  <c r="P34" i="6"/>
  <c r="P534" i="6" s="1"/>
  <c r="P36" i="6"/>
  <c r="P536" i="6" s="1"/>
  <c r="P38" i="6"/>
  <c r="P538" i="6" s="1"/>
  <c r="P40" i="6"/>
  <c r="P540" i="6" s="1"/>
  <c r="P42" i="6"/>
  <c r="P542" i="6" s="1"/>
  <c r="P44" i="6"/>
  <c r="P544" i="6" s="1"/>
  <c r="P46" i="6"/>
  <c r="P546" i="6" s="1"/>
  <c r="P48" i="6"/>
  <c r="P548" i="6" s="1"/>
  <c r="P50" i="6"/>
  <c r="P550" i="6" s="1"/>
  <c r="P52" i="6"/>
  <c r="P552" i="6" s="1"/>
  <c r="P54" i="6"/>
  <c r="P554" i="6" s="1"/>
  <c r="P56" i="6"/>
  <c r="P556" i="6" s="1"/>
  <c r="P58" i="6"/>
  <c r="P558" i="6" s="1"/>
  <c r="P60" i="6"/>
  <c r="P560" i="6" s="1"/>
  <c r="P62" i="6"/>
  <c r="P562" i="6" s="1"/>
  <c r="P64" i="6"/>
  <c r="P564" i="6" s="1"/>
  <c r="P66" i="6"/>
  <c r="P566" i="6" s="1"/>
  <c r="P68" i="6"/>
  <c r="P568" i="6" s="1"/>
  <c r="P70" i="6"/>
  <c r="P570" i="6" s="1"/>
  <c r="P72" i="6"/>
  <c r="P572" i="6" s="1"/>
  <c r="P74" i="6"/>
  <c r="P574" i="6" s="1"/>
  <c r="P76" i="6"/>
  <c r="P576" i="6" s="1"/>
  <c r="P78" i="6"/>
  <c r="P578" i="6" s="1"/>
  <c r="Q79" i="6"/>
  <c r="Q579" i="6" s="1"/>
  <c r="O81" i="6"/>
  <c r="O581" i="6" s="1"/>
  <c r="P82" i="6"/>
  <c r="P582" i="6" s="1"/>
  <c r="Q83" i="6"/>
  <c r="Q583" i="6" s="1"/>
  <c r="O85" i="6"/>
  <c r="O585" i="6" s="1"/>
  <c r="P86" i="6"/>
  <c r="P586" i="6" s="1"/>
  <c r="P87" i="6"/>
  <c r="P587" i="6" s="1"/>
  <c r="P88" i="6"/>
  <c r="P588" i="6" s="1"/>
  <c r="P3" i="6"/>
  <c r="P503" i="6" s="1"/>
  <c r="P5" i="6"/>
  <c r="P505" i="6" s="1"/>
  <c r="P7" i="6"/>
  <c r="P507" i="6" s="1"/>
  <c r="P9" i="6"/>
  <c r="P509" i="6" s="1"/>
  <c r="P11" i="6"/>
  <c r="P511" i="6" s="1"/>
  <c r="P13" i="6"/>
  <c r="P513" i="6" s="1"/>
  <c r="P15" i="6"/>
  <c r="P515" i="6" s="1"/>
  <c r="P17" i="6"/>
  <c r="P517" i="6" s="1"/>
  <c r="P19" i="6"/>
  <c r="P519" i="6" s="1"/>
  <c r="P21" i="6"/>
  <c r="P521" i="6" s="1"/>
  <c r="P23" i="6"/>
  <c r="P523" i="6" s="1"/>
  <c r="P25" i="6"/>
  <c r="P525" i="6" s="1"/>
  <c r="P27" i="6"/>
  <c r="P527" i="6" s="1"/>
  <c r="P29" i="6"/>
  <c r="P529" i="6" s="1"/>
  <c r="P31" i="6"/>
  <c r="P531" i="6" s="1"/>
  <c r="P33" i="6"/>
  <c r="P533" i="6" s="1"/>
  <c r="P35" i="6"/>
  <c r="P535" i="6" s="1"/>
  <c r="P37" i="6"/>
  <c r="P537" i="6" s="1"/>
  <c r="P39" i="6"/>
  <c r="P539" i="6" s="1"/>
  <c r="P41" i="6"/>
  <c r="P541" i="6" s="1"/>
  <c r="P43" i="6"/>
  <c r="P543" i="6" s="1"/>
  <c r="P45" i="6"/>
  <c r="P545" i="6" s="1"/>
  <c r="P47" i="6"/>
  <c r="P547" i="6" s="1"/>
  <c r="P49" i="6"/>
  <c r="P549" i="6" s="1"/>
  <c r="P51" i="6"/>
  <c r="P551" i="6" s="1"/>
  <c r="P53" i="6"/>
  <c r="P553" i="6" s="1"/>
  <c r="P55" i="6"/>
  <c r="P555" i="6" s="1"/>
  <c r="P57" i="6"/>
  <c r="P557" i="6" s="1"/>
  <c r="P59" i="6"/>
  <c r="P559" i="6" s="1"/>
  <c r="P61" i="6"/>
  <c r="P561" i="6" s="1"/>
  <c r="P63" i="6"/>
  <c r="P563" i="6" s="1"/>
  <c r="P65" i="6"/>
  <c r="P565" i="6" s="1"/>
  <c r="P67" i="6"/>
  <c r="P567" i="6" s="1"/>
  <c r="P69" i="6"/>
  <c r="P569" i="6" s="1"/>
  <c r="P71" i="6"/>
  <c r="P571" i="6" s="1"/>
  <c r="P73" i="6"/>
  <c r="P573" i="6" s="1"/>
  <c r="P75" i="6"/>
  <c r="P575" i="6" s="1"/>
  <c r="P77" i="6"/>
  <c r="P577" i="6" s="1"/>
  <c r="O79" i="6"/>
  <c r="O579" i="6" s="1"/>
  <c r="P80" i="6"/>
  <c r="P580" i="6" s="1"/>
  <c r="Q81" i="6"/>
  <c r="Q581" i="6" s="1"/>
  <c r="O83" i="6"/>
  <c r="O583" i="6" s="1"/>
  <c r="P84" i="6"/>
  <c r="P584" i="6" s="1"/>
  <c r="Q85" i="6"/>
  <c r="Q585" i="6" s="1"/>
  <c r="N87" i="6"/>
  <c r="N587" i="6" s="1"/>
  <c r="N88" i="6"/>
  <c r="N588" i="6" s="1"/>
  <c r="N89" i="6"/>
  <c r="N589" i="6" s="1"/>
  <c r="N90" i="6"/>
  <c r="N590" i="6" s="1"/>
  <c r="N91" i="6"/>
  <c r="N591" i="6" s="1"/>
  <c r="N92" i="6"/>
  <c r="N592" i="6" s="1"/>
  <c r="N93" i="6"/>
  <c r="N593" i="6" s="1"/>
  <c r="N94" i="6"/>
  <c r="N594" i="6" s="1"/>
  <c r="N95" i="6"/>
  <c r="N595" i="6" s="1"/>
  <c r="N96" i="6"/>
  <c r="N596" i="6" s="1"/>
  <c r="N97" i="6"/>
  <c r="N597" i="6" s="1"/>
  <c r="N98" i="6"/>
  <c r="N598" i="6" s="1"/>
  <c r="N99" i="6"/>
  <c r="N599" i="6" s="1"/>
  <c r="N100" i="6"/>
  <c r="N600" i="6" s="1"/>
  <c r="N101" i="6"/>
  <c r="N601" i="6" s="1"/>
  <c r="N102" i="6"/>
  <c r="N602" i="6" s="1"/>
  <c r="N103" i="6"/>
  <c r="N603" i="6" s="1"/>
  <c r="N104" i="6"/>
  <c r="N604" i="6" s="1"/>
  <c r="N105" i="6"/>
  <c r="N605" i="6" s="1"/>
  <c r="N106" i="6"/>
  <c r="N606" i="6" s="1"/>
  <c r="N107" i="6"/>
  <c r="N607" i="6" s="1"/>
  <c r="N108" i="6"/>
  <c r="N608" i="6" s="1"/>
  <c r="N109" i="6"/>
  <c r="N609" i="6" s="1"/>
  <c r="N110" i="6"/>
  <c r="N610" i="6" s="1"/>
  <c r="N111" i="6"/>
  <c r="N611" i="6" s="1"/>
  <c r="N112" i="6"/>
  <c r="N612" i="6" s="1"/>
  <c r="N113" i="6"/>
  <c r="N613" i="6" s="1"/>
  <c r="N114" i="6"/>
  <c r="N614" i="6" s="1"/>
  <c r="N115" i="6"/>
  <c r="N615" i="6" s="1"/>
  <c r="N116" i="6"/>
  <c r="N616" i="6" s="1"/>
  <c r="Q2" i="6"/>
  <c r="Q502" i="6" s="1"/>
  <c r="Q6" i="6"/>
  <c r="Q506" i="6" s="1"/>
  <c r="Q10" i="6"/>
  <c r="Q510" i="6" s="1"/>
  <c r="Q14" i="6"/>
  <c r="Q514" i="6" s="1"/>
  <c r="Q18" i="6"/>
  <c r="Q518" i="6" s="1"/>
  <c r="Q22" i="6"/>
  <c r="Q522" i="6" s="1"/>
  <c r="Q26" i="6"/>
  <c r="Q526" i="6" s="1"/>
  <c r="Q30" i="6"/>
  <c r="Q530" i="6" s="1"/>
  <c r="Q34" i="6"/>
  <c r="Q534" i="6" s="1"/>
  <c r="Q38" i="6"/>
  <c r="Q538" i="6" s="1"/>
  <c r="Q42" i="6"/>
  <c r="Q542" i="6" s="1"/>
  <c r="Q46" i="6"/>
  <c r="Q546" i="6" s="1"/>
  <c r="Q50" i="6"/>
  <c r="Q550" i="6" s="1"/>
  <c r="Q54" i="6"/>
  <c r="Q554" i="6" s="1"/>
  <c r="Q58" i="6"/>
  <c r="Q558" i="6" s="1"/>
  <c r="Q62" i="6"/>
  <c r="Q562" i="6" s="1"/>
  <c r="Q66" i="6"/>
  <c r="Q566" i="6" s="1"/>
  <c r="Q70" i="6"/>
  <c r="Q570" i="6" s="1"/>
  <c r="Q74" i="6"/>
  <c r="Q574" i="6" s="1"/>
  <c r="Q78" i="6"/>
  <c r="Q578" i="6" s="1"/>
  <c r="P81" i="6"/>
  <c r="P581" i="6" s="1"/>
  <c r="O84" i="6"/>
  <c r="O584" i="6" s="1"/>
  <c r="Q86" i="6"/>
  <c r="Q586" i="6" s="1"/>
  <c r="Q88" i="6"/>
  <c r="Q588" i="6" s="1"/>
  <c r="O90" i="6"/>
  <c r="O590" i="6" s="1"/>
  <c r="P91" i="6"/>
  <c r="P591" i="6" s="1"/>
  <c r="Q92" i="6"/>
  <c r="Q592" i="6" s="1"/>
  <c r="O94" i="6"/>
  <c r="O594" i="6" s="1"/>
  <c r="P95" i="6"/>
  <c r="P595" i="6" s="1"/>
  <c r="Q96" i="6"/>
  <c r="Q596" i="6" s="1"/>
  <c r="O98" i="6"/>
  <c r="O598" i="6" s="1"/>
  <c r="P99" i="6"/>
  <c r="P599" i="6" s="1"/>
  <c r="Q100" i="6"/>
  <c r="Q600" i="6" s="1"/>
  <c r="O102" i="6"/>
  <c r="O602" i="6" s="1"/>
  <c r="P103" i="6"/>
  <c r="P603" i="6" s="1"/>
  <c r="Q104" i="6"/>
  <c r="Q604" i="6" s="1"/>
  <c r="O106" i="6"/>
  <c r="O606" i="6" s="1"/>
  <c r="P107" i="6"/>
  <c r="P607" i="6" s="1"/>
  <c r="Q108" i="6"/>
  <c r="Q608" i="6" s="1"/>
  <c r="O110" i="6"/>
  <c r="O610" i="6" s="1"/>
  <c r="P111" i="6"/>
  <c r="P611" i="6" s="1"/>
  <c r="Q112" i="6"/>
  <c r="Q612" i="6" s="1"/>
  <c r="O114" i="6"/>
  <c r="O614" i="6" s="1"/>
  <c r="P115" i="6"/>
  <c r="P615" i="6" s="1"/>
  <c r="Q116" i="6"/>
  <c r="Q616" i="6" s="1"/>
  <c r="Q3" i="6"/>
  <c r="Q503" i="6" s="1"/>
  <c r="Q7" i="6"/>
  <c r="Q507" i="6" s="1"/>
  <c r="Q11" i="6"/>
  <c r="Q511" i="6" s="1"/>
  <c r="Q15" i="6"/>
  <c r="Q515" i="6" s="1"/>
  <c r="Q19" i="6"/>
  <c r="Q519" i="6" s="1"/>
  <c r="Q23" i="6"/>
  <c r="Q523" i="6" s="1"/>
  <c r="Q27" i="6"/>
  <c r="Q527" i="6" s="1"/>
  <c r="Q31" i="6"/>
  <c r="Q531" i="6" s="1"/>
  <c r="Q35" i="6"/>
  <c r="Q535" i="6" s="1"/>
  <c r="Q39" i="6"/>
  <c r="Q539" i="6" s="1"/>
  <c r="Q43" i="6"/>
  <c r="Q543" i="6" s="1"/>
  <c r="Q47" i="6"/>
  <c r="Q547" i="6" s="1"/>
  <c r="Q51" i="6"/>
  <c r="Q551" i="6" s="1"/>
  <c r="Q55" i="6"/>
  <c r="Q555" i="6" s="1"/>
  <c r="Q59" i="6"/>
  <c r="Q559" i="6" s="1"/>
  <c r="Q63" i="6"/>
  <c r="Q563" i="6" s="1"/>
  <c r="Q67" i="6"/>
  <c r="Q567" i="6" s="1"/>
  <c r="Q71" i="6"/>
  <c r="Q571" i="6" s="1"/>
  <c r="Q75" i="6"/>
  <c r="Q575" i="6" s="1"/>
  <c r="P79" i="6"/>
  <c r="P579" i="6" s="1"/>
  <c r="O82" i="6"/>
  <c r="O582" i="6" s="1"/>
  <c r="Q84" i="6"/>
  <c r="Q584" i="6" s="1"/>
  <c r="O87" i="6"/>
  <c r="O587" i="6" s="1"/>
  <c r="O89" i="6"/>
  <c r="O589" i="6" s="1"/>
  <c r="P90" i="6"/>
  <c r="P590" i="6" s="1"/>
  <c r="Q91" i="6"/>
  <c r="Q591" i="6" s="1"/>
  <c r="O93" i="6"/>
  <c r="O593" i="6" s="1"/>
  <c r="P94" i="6"/>
  <c r="P594" i="6" s="1"/>
  <c r="Q95" i="6"/>
  <c r="Q595" i="6" s="1"/>
  <c r="O97" i="6"/>
  <c r="O597" i="6" s="1"/>
  <c r="P98" i="6"/>
  <c r="P598" i="6" s="1"/>
  <c r="Q99" i="6"/>
  <c r="Q599" i="6" s="1"/>
  <c r="O101" i="6"/>
  <c r="O601" i="6" s="1"/>
  <c r="P102" i="6"/>
  <c r="P602" i="6" s="1"/>
  <c r="Q103" i="6"/>
  <c r="Q603" i="6" s="1"/>
  <c r="O105" i="6"/>
  <c r="O605" i="6" s="1"/>
  <c r="P106" i="6"/>
  <c r="P606" i="6" s="1"/>
  <c r="Q107" i="6"/>
  <c r="Q607" i="6" s="1"/>
  <c r="O109" i="6"/>
  <c r="O609" i="6" s="1"/>
  <c r="P110" i="6"/>
  <c r="P610" i="6" s="1"/>
  <c r="Q111" i="6"/>
  <c r="Q611" i="6" s="1"/>
  <c r="O113" i="6"/>
  <c r="O613" i="6" s="1"/>
  <c r="P114" i="6"/>
  <c r="P614" i="6" s="1"/>
  <c r="Q115" i="6"/>
  <c r="Q615" i="6" s="1"/>
  <c r="Q4" i="6"/>
  <c r="Q504" i="6" s="1"/>
  <c r="Q8" i="6"/>
  <c r="Q508" i="6" s="1"/>
  <c r="Q12" i="6"/>
  <c r="Q512" i="6" s="1"/>
  <c r="Q16" i="6"/>
  <c r="Q516" i="6" s="1"/>
  <c r="Q20" i="6"/>
  <c r="Q520" i="6" s="1"/>
  <c r="Q24" i="6"/>
  <c r="Q524" i="6" s="1"/>
  <c r="Q28" i="6"/>
  <c r="Q528" i="6" s="1"/>
  <c r="Q32" i="6"/>
  <c r="Q532" i="6" s="1"/>
  <c r="Q36" i="6"/>
  <c r="Q536" i="6" s="1"/>
  <c r="Q40" i="6"/>
  <c r="Q540" i="6" s="1"/>
  <c r="Q44" i="6"/>
  <c r="Q544" i="6" s="1"/>
  <c r="Q48" i="6"/>
  <c r="Q548" i="6" s="1"/>
  <c r="Q52" i="6"/>
  <c r="Q552" i="6" s="1"/>
  <c r="Q56" i="6"/>
  <c r="Q556" i="6" s="1"/>
  <c r="Q60" i="6"/>
  <c r="Q560" i="6" s="1"/>
  <c r="Q64" i="6"/>
  <c r="Q564" i="6" s="1"/>
  <c r="Q68" i="6"/>
  <c r="Q568" i="6" s="1"/>
  <c r="Q72" i="6"/>
  <c r="Q572" i="6" s="1"/>
  <c r="Q76" i="6"/>
  <c r="Q576" i="6" s="1"/>
  <c r="O80" i="6"/>
  <c r="O580" i="6" s="1"/>
  <c r="Q82" i="6"/>
  <c r="Q582" i="6" s="1"/>
  <c r="P85" i="6"/>
  <c r="P585" i="6" s="1"/>
  <c r="Q87" i="6"/>
  <c r="Q587" i="6" s="1"/>
  <c r="P89" i="6"/>
  <c r="P589" i="6" s="1"/>
  <c r="Q90" i="6"/>
  <c r="Q590" i="6" s="1"/>
  <c r="O92" i="6"/>
  <c r="O592" i="6" s="1"/>
  <c r="P93" i="6"/>
  <c r="P593" i="6" s="1"/>
  <c r="Q94" i="6"/>
  <c r="Q594" i="6" s="1"/>
  <c r="O96" i="6"/>
  <c r="O596" i="6" s="1"/>
  <c r="P97" i="6"/>
  <c r="P597" i="6" s="1"/>
  <c r="Q98" i="6"/>
  <c r="Q598" i="6" s="1"/>
  <c r="O100" i="6"/>
  <c r="O600" i="6" s="1"/>
  <c r="P101" i="6"/>
  <c r="P601" i="6" s="1"/>
  <c r="Q102" i="6"/>
  <c r="Q602" i="6" s="1"/>
  <c r="O104" i="6"/>
  <c r="O604" i="6" s="1"/>
  <c r="P105" i="6"/>
  <c r="P605" i="6" s="1"/>
  <c r="Q106" i="6"/>
  <c r="Q606" i="6" s="1"/>
  <c r="O108" i="6"/>
  <c r="O608" i="6" s="1"/>
  <c r="P109" i="6"/>
  <c r="P609" i="6" s="1"/>
  <c r="Q110" i="6"/>
  <c r="Q610" i="6" s="1"/>
  <c r="O112" i="6"/>
  <c r="O612" i="6" s="1"/>
  <c r="P113" i="6"/>
  <c r="P613" i="6" s="1"/>
  <c r="Q114" i="6"/>
  <c r="Q614" i="6" s="1"/>
  <c r="O116" i="6"/>
  <c r="O616" i="6" s="1"/>
  <c r="Q5" i="6"/>
  <c r="Q505" i="6" s="1"/>
  <c r="Q9" i="6"/>
  <c r="Q509" i="6" s="1"/>
  <c r="Q13" i="6"/>
  <c r="Q513" i="6" s="1"/>
  <c r="Q17" i="6"/>
  <c r="Q517" i="6" s="1"/>
  <c r="Q21" i="6"/>
  <c r="Q521" i="6" s="1"/>
  <c r="Q25" i="6"/>
  <c r="Q525" i="6" s="1"/>
  <c r="Q29" i="6"/>
  <c r="Q529" i="6" s="1"/>
  <c r="Q33" i="6"/>
  <c r="Q533" i="6" s="1"/>
  <c r="Q37" i="6"/>
  <c r="Q537" i="6" s="1"/>
  <c r="Q41" i="6"/>
  <c r="Q541" i="6" s="1"/>
  <c r="Q45" i="6"/>
  <c r="Q545" i="6" s="1"/>
  <c r="Q49" i="6"/>
  <c r="Q549" i="6" s="1"/>
  <c r="Q53" i="6"/>
  <c r="Q553" i="6" s="1"/>
  <c r="Q57" i="6"/>
  <c r="Q557" i="6" s="1"/>
  <c r="Q61" i="6"/>
  <c r="Q561" i="6" s="1"/>
  <c r="Q65" i="6"/>
  <c r="Q565" i="6" s="1"/>
  <c r="Q69" i="6"/>
  <c r="Q569" i="6" s="1"/>
  <c r="Q73" i="6"/>
  <c r="Q573" i="6" s="1"/>
  <c r="Q77" i="6"/>
  <c r="Q577" i="6" s="1"/>
  <c r="Q80" i="6"/>
  <c r="Q580" i="6" s="1"/>
  <c r="P83" i="6"/>
  <c r="P583" i="6" s="1"/>
  <c r="O86" i="6"/>
  <c r="O586" i="6" s="1"/>
  <c r="O88" i="6"/>
  <c r="O588" i="6" s="1"/>
  <c r="Q89" i="6"/>
  <c r="Q589" i="6" s="1"/>
  <c r="O91" i="6"/>
  <c r="O591" i="6" s="1"/>
  <c r="P92" i="6"/>
  <c r="P592" i="6" s="1"/>
  <c r="Q93" i="6"/>
  <c r="Q593" i="6" s="1"/>
  <c r="O95" i="6"/>
  <c r="O595" i="6" s="1"/>
  <c r="P96" i="6"/>
  <c r="P596" i="6" s="1"/>
  <c r="Q97" i="6"/>
  <c r="Q597" i="6" s="1"/>
  <c r="O99" i="6"/>
  <c r="O599" i="6" s="1"/>
  <c r="P100" i="6"/>
  <c r="P600" i="6" s="1"/>
  <c r="Q101" i="6"/>
  <c r="Q601" i="6" s="1"/>
  <c r="O103" i="6"/>
  <c r="O603" i="6" s="1"/>
  <c r="P104" i="6"/>
  <c r="P604" i="6" s="1"/>
  <c r="Q105" i="6"/>
  <c r="Q605" i="6" s="1"/>
  <c r="O107" i="6"/>
  <c r="O607" i="6" s="1"/>
  <c r="P108" i="6"/>
  <c r="P608" i="6" s="1"/>
  <c r="Q109" i="6"/>
  <c r="Q609" i="6" s="1"/>
  <c r="O111" i="6"/>
  <c r="O611" i="6" s="1"/>
  <c r="P112" i="6"/>
  <c r="P612" i="6" s="1"/>
  <c r="Q113" i="6"/>
  <c r="Q613" i="6" s="1"/>
  <c r="O115" i="6"/>
  <c r="O615" i="6" s="1"/>
  <c r="P116" i="6"/>
  <c r="P616" i="6" s="1"/>
  <c r="O75" i="6"/>
  <c r="O575" i="6" s="1"/>
  <c r="O71" i="6"/>
  <c r="O571" i="6" s="1"/>
  <c r="O67" i="6"/>
  <c r="O567" i="6" s="1"/>
  <c r="O63" i="6"/>
  <c r="O563" i="6" s="1"/>
  <c r="O59" i="6"/>
  <c r="O559" i="6" s="1"/>
  <c r="O55" i="6"/>
  <c r="O555" i="6" s="1"/>
  <c r="O51" i="6"/>
  <c r="O551" i="6" s="1"/>
  <c r="O47" i="6"/>
  <c r="O547" i="6" s="1"/>
  <c r="O43" i="6"/>
  <c r="O543" i="6" s="1"/>
  <c r="O39" i="6"/>
  <c r="O539" i="6" s="1"/>
  <c r="O35" i="6"/>
  <c r="O535" i="6" s="1"/>
  <c r="O31" i="6"/>
  <c r="O531" i="6" s="1"/>
  <c r="O27" i="6"/>
  <c r="O527" i="6" s="1"/>
  <c r="O23" i="6"/>
  <c r="O523" i="6" s="1"/>
  <c r="O19" i="6"/>
  <c r="O519" i="6" s="1"/>
  <c r="O15" i="6"/>
  <c r="O515" i="6" s="1"/>
  <c r="O11" i="6"/>
  <c r="O511" i="6" s="1"/>
  <c r="O7" i="6"/>
  <c r="O507" i="6" s="1"/>
  <c r="O3" i="6"/>
  <c r="O503" i="6" s="1"/>
  <c r="N84" i="6"/>
  <c r="N584" i="6" s="1"/>
  <c r="N80" i="6"/>
  <c r="N76" i="6"/>
  <c r="N576" i="6" s="1"/>
  <c r="N72" i="6"/>
  <c r="N572" i="6" s="1"/>
  <c r="N68" i="6"/>
  <c r="N568" i="6" s="1"/>
  <c r="N64" i="6"/>
  <c r="N564" i="6" s="1"/>
  <c r="N60" i="6"/>
  <c r="N560" i="6" s="1"/>
  <c r="N56" i="6"/>
  <c r="N556" i="6" s="1"/>
  <c r="N52" i="6"/>
  <c r="N552" i="6" s="1"/>
  <c r="N48" i="6"/>
  <c r="N44" i="6"/>
  <c r="N544" i="6" s="1"/>
  <c r="N40" i="6"/>
  <c r="N540" i="6" s="1"/>
  <c r="N36" i="6"/>
  <c r="N536" i="6" s="1"/>
  <c r="N32" i="6"/>
  <c r="N28" i="6"/>
  <c r="N528" i="6" s="1"/>
  <c r="N24" i="6"/>
  <c r="N524" i="6" s="1"/>
  <c r="N20" i="6"/>
  <c r="N520" i="6" s="1"/>
  <c r="N16" i="6"/>
  <c r="N516" i="6" s="1"/>
  <c r="N12" i="6"/>
  <c r="N512" i="6" s="1"/>
  <c r="N8" i="6"/>
  <c r="N508" i="6" s="1"/>
  <c r="N4" i="6"/>
  <c r="N504" i="6" s="1"/>
  <c r="O74" i="6"/>
  <c r="O574" i="6" s="1"/>
  <c r="O48" i="6"/>
  <c r="O548" i="6" s="1"/>
  <c r="O21" i="6"/>
  <c r="O521" i="6" s="1"/>
  <c r="N74" i="6"/>
  <c r="N574" i="6" s="1"/>
  <c r="N53" i="6"/>
  <c r="N37" i="6"/>
  <c r="N537" i="6" s="1"/>
  <c r="N31" i="6"/>
  <c r="N531" i="6" s="1"/>
  <c r="N15" i="6"/>
  <c r="O78" i="6"/>
  <c r="O578" i="6" s="1"/>
  <c r="O73" i="6"/>
  <c r="O573" i="6" s="1"/>
  <c r="O68" i="6"/>
  <c r="O568" i="6" s="1"/>
  <c r="O62" i="6"/>
  <c r="O562" i="6" s="1"/>
  <c r="O57" i="6"/>
  <c r="O557" i="6" s="1"/>
  <c r="O52" i="6"/>
  <c r="O552" i="6" s="1"/>
  <c r="O46" i="6"/>
  <c r="O546" i="6" s="1"/>
  <c r="O41" i="6"/>
  <c r="O541" i="6" s="1"/>
  <c r="O36" i="6"/>
  <c r="O536" i="6" s="1"/>
  <c r="O30" i="6"/>
  <c r="O530" i="6" s="1"/>
  <c r="O25" i="6"/>
  <c r="O525" i="6" s="1"/>
  <c r="O20" i="6"/>
  <c r="O520" i="6" s="1"/>
  <c r="O14" i="6"/>
  <c r="O514" i="6" s="1"/>
  <c r="O9" i="6"/>
  <c r="O509" i="6" s="1"/>
  <c r="O4" i="6"/>
  <c r="O504" i="6" s="1"/>
  <c r="N83" i="6"/>
  <c r="N583" i="6" s="1"/>
  <c r="N78" i="6"/>
  <c r="N73" i="6"/>
  <c r="N573" i="6" s="1"/>
  <c r="N67" i="6"/>
  <c r="N62" i="6"/>
  <c r="N562" i="6" s="1"/>
  <c r="N57" i="6"/>
  <c r="N51" i="6"/>
  <c r="N551" i="6" s="1"/>
  <c r="N46" i="6"/>
  <c r="N546" i="6" s="1"/>
  <c r="N41" i="6"/>
  <c r="N541" i="6" s="1"/>
  <c r="N35" i="6"/>
  <c r="N30" i="6"/>
  <c r="N530" i="6" s="1"/>
  <c r="N25" i="6"/>
  <c r="N525" i="6" s="1"/>
  <c r="N19" i="6"/>
  <c r="N14" i="6"/>
  <c r="N9" i="6"/>
  <c r="N509" i="6" s="1"/>
  <c r="N3" i="6"/>
  <c r="O77" i="6"/>
  <c r="O577" i="6" s="1"/>
  <c r="O72" i="6"/>
  <c r="O572" i="6" s="1"/>
  <c r="O66" i="6"/>
  <c r="O566" i="6" s="1"/>
  <c r="O61" i="6"/>
  <c r="O561" i="6" s="1"/>
  <c r="O56" i="6"/>
  <c r="O556" i="6" s="1"/>
  <c r="O50" i="6"/>
  <c r="O550" i="6" s="1"/>
  <c r="O45" i="6"/>
  <c r="O545" i="6" s="1"/>
  <c r="O40" i="6"/>
  <c r="O540" i="6" s="1"/>
  <c r="O34" i="6"/>
  <c r="O534" i="6" s="1"/>
  <c r="O29" i="6"/>
  <c r="O529" i="6" s="1"/>
  <c r="O24" i="6"/>
  <c r="O524" i="6" s="1"/>
  <c r="O18" i="6"/>
  <c r="O518" i="6" s="1"/>
  <c r="O13" i="6"/>
  <c r="O513" i="6" s="1"/>
  <c r="O8" i="6"/>
  <c r="O508" i="6" s="1"/>
  <c r="O2" i="6"/>
  <c r="O502" i="6" s="1"/>
  <c r="N82" i="6"/>
  <c r="N582" i="6" s="1"/>
  <c r="N77" i="6"/>
  <c r="N71" i="6"/>
  <c r="N66" i="6"/>
  <c r="N61" i="6"/>
  <c r="N55" i="6"/>
  <c r="N555" i="6" s="1"/>
  <c r="N50" i="6"/>
  <c r="N45" i="6"/>
  <c r="N39" i="6"/>
  <c r="N539" i="6" s="1"/>
  <c r="N34" i="6"/>
  <c r="N29" i="6"/>
  <c r="N23" i="6"/>
  <c r="N523" i="6" s="1"/>
  <c r="N18" i="6"/>
  <c r="N13" i="6"/>
  <c r="N7" i="6"/>
  <c r="O76" i="6"/>
  <c r="O576" i="6" s="1"/>
  <c r="O70" i="6"/>
  <c r="O570" i="6" s="1"/>
  <c r="O65" i="6"/>
  <c r="O565" i="6" s="1"/>
  <c r="O60" i="6"/>
  <c r="O560" i="6" s="1"/>
  <c r="O54" i="6"/>
  <c r="O554" i="6" s="1"/>
  <c r="O49" i="6"/>
  <c r="O549" i="6" s="1"/>
  <c r="O44" i="6"/>
  <c r="O544" i="6" s="1"/>
  <c r="O38" i="6"/>
  <c r="O538" i="6" s="1"/>
  <c r="O33" i="6"/>
  <c r="O533" i="6" s="1"/>
  <c r="O28" i="6"/>
  <c r="O528" i="6" s="1"/>
  <c r="O22" i="6"/>
  <c r="O522" i="6" s="1"/>
  <c r="O17" i="6"/>
  <c r="O517" i="6" s="1"/>
  <c r="O12" i="6"/>
  <c r="O512" i="6" s="1"/>
  <c r="O6" i="6"/>
  <c r="O506" i="6" s="1"/>
  <c r="N86" i="6"/>
  <c r="N586" i="6" s="1"/>
  <c r="N81" i="6"/>
  <c r="N75" i="6"/>
  <c r="N575" i="6" s="1"/>
  <c r="N70" i="6"/>
  <c r="N570" i="6" s="1"/>
  <c r="N65" i="6"/>
  <c r="N565" i="6" s="1"/>
  <c r="N59" i="6"/>
  <c r="N54" i="6"/>
  <c r="N554" i="6" s="1"/>
  <c r="N49" i="6"/>
  <c r="N549" i="6" s="1"/>
  <c r="N43" i="6"/>
  <c r="N543" i="6" s="1"/>
  <c r="N38" i="6"/>
  <c r="N33" i="6"/>
  <c r="N533" i="6" s="1"/>
  <c r="N27" i="6"/>
  <c r="N527" i="6" s="1"/>
  <c r="N22" i="6"/>
  <c r="N522" i="6" s="1"/>
  <c r="N17" i="6"/>
  <c r="N11" i="6"/>
  <c r="N511" i="6" s="1"/>
  <c r="N6" i="6"/>
  <c r="N506" i="6" s="1"/>
  <c r="O69" i="6"/>
  <c r="O569" i="6" s="1"/>
  <c r="O64" i="6"/>
  <c r="O564" i="6" s="1"/>
  <c r="O58" i="6"/>
  <c r="O558" i="6" s="1"/>
  <c r="O53" i="6"/>
  <c r="O553" i="6" s="1"/>
  <c r="O42" i="6"/>
  <c r="O542" i="6" s="1"/>
  <c r="O37" i="6"/>
  <c r="O537" i="6" s="1"/>
  <c r="O32" i="6"/>
  <c r="O532" i="6" s="1"/>
  <c r="O26" i="6"/>
  <c r="O526" i="6" s="1"/>
  <c r="O16" i="6"/>
  <c r="O516" i="6" s="1"/>
  <c r="O10" i="6"/>
  <c r="O510" i="6" s="1"/>
  <c r="O5" i="6"/>
  <c r="O505" i="6" s="1"/>
  <c r="N85" i="6"/>
  <c r="N585" i="6" s="1"/>
  <c r="N79" i="6"/>
  <c r="N69" i="6"/>
  <c r="N569" i="6" s="1"/>
  <c r="N63" i="6"/>
  <c r="N563" i="6" s="1"/>
  <c r="N58" i="6"/>
  <c r="N558" i="6" s="1"/>
  <c r="N47" i="6"/>
  <c r="N42" i="6"/>
  <c r="N542" i="6" s="1"/>
  <c r="N26" i="6"/>
  <c r="N526" i="6" s="1"/>
  <c r="N21" i="6"/>
  <c r="N521" i="6" s="1"/>
  <c r="N10" i="6"/>
  <c r="N510" i="6" s="1"/>
  <c r="N5" i="6"/>
  <c r="N545" i="6" l="1"/>
  <c r="N566" i="6"/>
  <c r="N518" i="6"/>
  <c r="N561" i="6"/>
  <c r="N503" i="6"/>
  <c r="N567" i="6"/>
  <c r="N505" i="6"/>
  <c r="N517" i="6"/>
  <c r="N538" i="6"/>
  <c r="N559" i="6"/>
  <c r="N581" i="6"/>
  <c r="N507" i="6"/>
  <c r="N529" i="6"/>
  <c r="N550" i="6"/>
  <c r="N571" i="6"/>
  <c r="N514" i="6"/>
  <c r="N535" i="6"/>
  <c r="N557" i="6"/>
  <c r="N578" i="6"/>
  <c r="N553" i="6"/>
  <c r="N532" i="6"/>
  <c r="N548" i="6"/>
  <c r="N580" i="6"/>
  <c r="N547" i="6"/>
  <c r="N579" i="6"/>
  <c r="N513" i="6"/>
  <c r="N534" i="6"/>
  <c r="N577" i="6"/>
  <c r="N519" i="6"/>
  <c r="N515" i="6"/>
  <c r="E117" i="6"/>
  <c r="I117" i="6"/>
  <c r="N117" i="6" s="1"/>
  <c r="N617" i="6" s="1"/>
  <c r="F117" i="6" l="1"/>
  <c r="J117" i="6"/>
  <c r="O117" i="6" s="1"/>
  <c r="O617" i="6" s="1"/>
  <c r="G117" i="6" l="1"/>
  <c r="K117" i="6"/>
  <c r="P117" i="6" s="1"/>
  <c r="P617" i="6" s="1"/>
  <c r="L117" i="6" l="1"/>
  <c r="Q117" i="6" s="1"/>
  <c r="D118" i="6"/>
  <c r="Q617" i="6" l="1"/>
  <c r="E118" i="6"/>
  <c r="I118" i="6"/>
  <c r="N118" i="6" s="1"/>
  <c r="N618" i="6" s="1"/>
  <c r="F118" i="6" l="1"/>
  <c r="J118" i="6"/>
  <c r="O118" i="6" s="1"/>
  <c r="O618" i="6" s="1"/>
  <c r="G118" i="6" l="1"/>
  <c r="K118" i="6"/>
  <c r="P118" i="6" s="1"/>
  <c r="P618" i="6" s="1"/>
  <c r="L118" i="6" l="1"/>
  <c r="Q118" i="6" s="1"/>
  <c r="D119" i="6"/>
  <c r="Q618" i="6" l="1"/>
  <c r="E119" i="6"/>
  <c r="I119" i="6"/>
  <c r="N119" i="6" s="1"/>
  <c r="N619" i="6" s="1"/>
  <c r="F119" i="6" l="1"/>
  <c r="J119" i="6"/>
  <c r="O119" i="6" s="1"/>
  <c r="O619" i="6" s="1"/>
  <c r="G119" i="6" l="1"/>
  <c r="K119" i="6"/>
  <c r="P119" i="6" s="1"/>
  <c r="P619" i="6" s="1"/>
  <c r="L119" i="6" l="1"/>
  <c r="Q119" i="6" s="1"/>
  <c r="D120" i="6"/>
  <c r="Q619" i="6" l="1"/>
  <c r="E120" i="6"/>
  <c r="I120" i="6"/>
  <c r="N120" i="6" s="1"/>
  <c r="N620" i="6" s="1"/>
  <c r="F120" i="6" l="1"/>
  <c r="J120" i="6"/>
  <c r="O120" i="6" s="1"/>
  <c r="O620" i="6" s="1"/>
  <c r="G120" i="6" l="1"/>
  <c r="K120" i="6"/>
  <c r="P120" i="6" s="1"/>
  <c r="P620" i="6" s="1"/>
  <c r="L120" i="6" l="1"/>
  <c r="Q120" i="6" s="1"/>
  <c r="D121" i="6"/>
  <c r="Q620" i="6" l="1"/>
  <c r="E121" i="6"/>
  <c r="I121" i="6"/>
  <c r="N121" i="6" s="1"/>
  <c r="N621" i="6" s="1"/>
  <c r="F121" i="6" l="1"/>
  <c r="J121" i="6"/>
  <c r="O121" i="6" s="1"/>
  <c r="O621" i="6" s="1"/>
  <c r="G121" i="6" l="1"/>
  <c r="K121" i="6"/>
  <c r="P121" i="6" s="1"/>
  <c r="P621" i="6" s="1"/>
  <c r="L121" i="6" l="1"/>
  <c r="Q121" i="6" s="1"/>
  <c r="D122" i="6"/>
  <c r="Q621" i="6" l="1"/>
  <c r="E122" i="6"/>
  <c r="I122" i="6"/>
  <c r="N122" i="6" s="1"/>
  <c r="N622" i="6" s="1"/>
  <c r="F122" i="6" l="1"/>
  <c r="J122" i="6"/>
  <c r="O122" i="6" s="1"/>
  <c r="O622" i="6" s="1"/>
  <c r="G122" i="6" l="1"/>
  <c r="K122" i="6"/>
  <c r="P122" i="6" s="1"/>
  <c r="P622" i="6" s="1"/>
  <c r="L122" i="6" l="1"/>
  <c r="Q122" i="6" s="1"/>
  <c r="D123" i="6"/>
  <c r="Q622" i="6" l="1"/>
  <c r="E123" i="6"/>
  <c r="I123" i="6"/>
  <c r="N123" i="6" s="1"/>
  <c r="N623" i="6" s="1"/>
  <c r="F123" i="6" l="1"/>
  <c r="J123" i="6"/>
  <c r="O123" i="6" s="1"/>
  <c r="O623" i="6" s="1"/>
  <c r="G123" i="6" l="1"/>
  <c r="K123" i="6"/>
  <c r="P123" i="6" s="1"/>
  <c r="P623" i="6" s="1"/>
  <c r="L123" i="6" l="1"/>
  <c r="Q123" i="6" s="1"/>
  <c r="D124" i="6"/>
  <c r="Q623" i="6" l="1"/>
  <c r="E124" i="6"/>
  <c r="I124" i="6"/>
  <c r="N124" i="6" s="1"/>
  <c r="N624" i="6" s="1"/>
  <c r="F124" i="6" l="1"/>
  <c r="J124" i="6"/>
  <c r="O124" i="6" s="1"/>
  <c r="O624" i="6" s="1"/>
  <c r="G124" i="6" l="1"/>
  <c r="K124" i="6"/>
  <c r="P124" i="6" s="1"/>
  <c r="P624" i="6" s="1"/>
  <c r="L124" i="6" l="1"/>
  <c r="Q124" i="6" s="1"/>
  <c r="D125" i="6"/>
  <c r="Q624" i="6" l="1"/>
  <c r="E125" i="6"/>
  <c r="I125" i="6"/>
  <c r="N125" i="6" s="1"/>
  <c r="N625" i="6" s="1"/>
  <c r="F125" i="6" l="1"/>
  <c r="J125" i="6"/>
  <c r="O125" i="6" s="1"/>
  <c r="O625" i="6" s="1"/>
  <c r="G125" i="6" l="1"/>
  <c r="K125" i="6"/>
  <c r="P125" i="6" s="1"/>
  <c r="P625" i="6" s="1"/>
  <c r="L125" i="6" l="1"/>
  <c r="Q125" i="6" s="1"/>
  <c r="D126" i="6"/>
  <c r="Q625" i="6" l="1"/>
  <c r="E126" i="6"/>
  <c r="I126" i="6"/>
  <c r="N126" i="6" s="1"/>
  <c r="N626" i="6" s="1"/>
  <c r="F126" i="6" l="1"/>
  <c r="J126" i="6"/>
  <c r="O126" i="6" s="1"/>
  <c r="O626" i="6" s="1"/>
  <c r="G126" i="6" l="1"/>
  <c r="K126" i="6"/>
  <c r="P126" i="6" s="1"/>
  <c r="P626" i="6" s="1"/>
  <c r="L126" i="6" l="1"/>
  <c r="Q126" i="6" s="1"/>
  <c r="D127" i="6"/>
  <c r="Q626" i="6" l="1"/>
  <c r="E127" i="6"/>
  <c r="I127" i="6"/>
  <c r="N127" i="6" s="1"/>
  <c r="N627" i="6" s="1"/>
  <c r="F127" i="6" l="1"/>
  <c r="J127" i="6"/>
  <c r="O127" i="6" s="1"/>
  <c r="O627" i="6" s="1"/>
  <c r="G127" i="6" l="1"/>
  <c r="K127" i="6"/>
  <c r="P127" i="6" s="1"/>
  <c r="P627" i="6" s="1"/>
  <c r="L127" i="6" l="1"/>
  <c r="Q127" i="6" s="1"/>
  <c r="D128" i="6"/>
  <c r="Q627" i="6" l="1"/>
  <c r="E128" i="6"/>
  <c r="I128" i="6"/>
  <c r="N128" i="6" s="1"/>
  <c r="N628" i="6" s="1"/>
  <c r="F128" i="6" l="1"/>
  <c r="J128" i="6"/>
  <c r="O128" i="6" s="1"/>
  <c r="O628" i="6" s="1"/>
  <c r="G128" i="6" l="1"/>
  <c r="K128" i="6"/>
  <c r="P128" i="6" s="1"/>
  <c r="P628" i="6" s="1"/>
  <c r="L128" i="6" l="1"/>
  <c r="Q128" i="6" s="1"/>
  <c r="D129" i="6"/>
  <c r="Q628" i="6" l="1"/>
  <c r="E129" i="6"/>
  <c r="I129" i="6"/>
  <c r="N129" i="6" s="1"/>
  <c r="N629" i="6" s="1"/>
  <c r="F129" i="6" l="1"/>
  <c r="J129" i="6"/>
  <c r="O129" i="6" s="1"/>
  <c r="O629" i="6" s="1"/>
  <c r="G129" i="6" l="1"/>
  <c r="K129" i="6"/>
  <c r="P129" i="6" s="1"/>
  <c r="P629" i="6" s="1"/>
  <c r="L129" i="6" l="1"/>
  <c r="Q129" i="6" s="1"/>
  <c r="Q629" i="6" s="1"/>
  <c r="D130" i="6"/>
  <c r="E130" i="6" l="1"/>
  <c r="I130" i="6"/>
  <c r="N130" i="6" s="1"/>
  <c r="N630" i="6" s="1"/>
  <c r="F130" i="6" l="1"/>
  <c r="J130" i="6"/>
  <c r="O130" i="6" s="1"/>
  <c r="O630" i="6" s="1"/>
  <c r="G130" i="6" l="1"/>
  <c r="K130" i="6"/>
  <c r="P130" i="6" s="1"/>
  <c r="P630" i="6" s="1"/>
  <c r="L130" i="6" l="1"/>
  <c r="Q130" i="6" s="1"/>
  <c r="D131" i="6"/>
  <c r="Q630" i="6" l="1"/>
  <c r="E131" i="6"/>
  <c r="I131" i="6"/>
  <c r="N131" i="6" s="1"/>
  <c r="N631" i="6" s="1"/>
  <c r="F131" i="6" l="1"/>
  <c r="J131" i="6"/>
  <c r="O131" i="6" s="1"/>
  <c r="O631" i="6" s="1"/>
  <c r="G131" i="6" l="1"/>
  <c r="K131" i="6"/>
  <c r="P131" i="6" s="1"/>
  <c r="P631" i="6" s="1"/>
  <c r="L131" i="6" l="1"/>
  <c r="Q131" i="6" s="1"/>
  <c r="D132" i="6"/>
  <c r="Q631" i="6" l="1"/>
  <c r="E132" i="6"/>
  <c r="I132" i="6"/>
  <c r="N132" i="6" s="1"/>
  <c r="N632" i="6" s="1"/>
  <c r="F132" i="6" l="1"/>
  <c r="J132" i="6"/>
  <c r="O132" i="6" s="1"/>
  <c r="O632" i="6" s="1"/>
  <c r="G132" i="6" l="1"/>
  <c r="K132" i="6"/>
  <c r="P132" i="6" s="1"/>
  <c r="P632" i="6" s="1"/>
  <c r="L132" i="6" l="1"/>
  <c r="Q132" i="6" s="1"/>
  <c r="D133" i="6"/>
  <c r="Q632" i="6" l="1"/>
  <c r="E133" i="6"/>
  <c r="I133" i="6"/>
  <c r="N133" i="6" s="1"/>
  <c r="N633" i="6" s="1"/>
  <c r="F133" i="6" l="1"/>
  <c r="J133" i="6"/>
  <c r="O133" i="6" s="1"/>
  <c r="O633" i="6" s="1"/>
  <c r="G133" i="6" l="1"/>
  <c r="K133" i="6"/>
  <c r="P133" i="6" s="1"/>
  <c r="P633" i="6" s="1"/>
  <c r="L133" i="6" l="1"/>
  <c r="Q133" i="6" s="1"/>
  <c r="D134" i="6"/>
  <c r="Q633" i="6" l="1"/>
  <c r="E134" i="6"/>
  <c r="I134" i="6"/>
  <c r="N134" i="6" s="1"/>
  <c r="N634" i="6" s="1"/>
  <c r="F134" i="6" l="1"/>
  <c r="J134" i="6"/>
  <c r="O134" i="6" s="1"/>
  <c r="O634" i="6" s="1"/>
  <c r="G134" i="6" l="1"/>
  <c r="K134" i="6"/>
  <c r="P134" i="6" s="1"/>
  <c r="P634" i="6" s="1"/>
  <c r="L134" i="6" l="1"/>
  <c r="Q134" i="6" s="1"/>
  <c r="D135" i="6"/>
  <c r="Q634" i="6" l="1"/>
  <c r="E135" i="6"/>
  <c r="I135" i="6"/>
  <c r="N135" i="6" s="1"/>
  <c r="N635" i="6" s="1"/>
  <c r="F135" i="6" l="1"/>
  <c r="J135" i="6"/>
  <c r="O135" i="6" s="1"/>
  <c r="O635" i="6" s="1"/>
  <c r="G135" i="6" l="1"/>
  <c r="K135" i="6"/>
  <c r="P135" i="6" s="1"/>
  <c r="P635" i="6" s="1"/>
  <c r="L135" i="6" l="1"/>
  <c r="Q135" i="6" s="1"/>
  <c r="Q635" i="6" s="1"/>
  <c r="D136" i="6"/>
  <c r="E136" i="6" l="1"/>
  <c r="I136" i="6"/>
  <c r="N136" i="6" s="1"/>
  <c r="N636" i="6" s="1"/>
  <c r="F136" i="6" l="1"/>
  <c r="J136" i="6"/>
  <c r="O136" i="6" s="1"/>
  <c r="O636" i="6" s="1"/>
  <c r="G136" i="6" l="1"/>
  <c r="K136" i="6"/>
  <c r="P136" i="6" s="1"/>
  <c r="P636" i="6" s="1"/>
  <c r="L136" i="6" l="1"/>
  <c r="Q136" i="6" s="1"/>
  <c r="D137" i="6"/>
  <c r="Q636" i="6" l="1"/>
  <c r="E137" i="6"/>
  <c r="I137" i="6"/>
  <c r="N137" i="6" s="1"/>
  <c r="N637" i="6" s="1"/>
  <c r="F137" i="6" l="1"/>
  <c r="J137" i="6"/>
  <c r="O137" i="6" s="1"/>
  <c r="O637" i="6" s="1"/>
  <c r="G137" i="6" l="1"/>
  <c r="K137" i="6"/>
  <c r="P137" i="6" s="1"/>
  <c r="P637" i="6" s="1"/>
  <c r="L137" i="6" l="1"/>
  <c r="Q137" i="6" s="1"/>
  <c r="D138" i="6"/>
  <c r="Q637" i="6" l="1"/>
  <c r="E138" i="6"/>
  <c r="I138" i="6"/>
  <c r="N138" i="6" s="1"/>
  <c r="N638" i="6" s="1"/>
  <c r="F138" i="6" l="1"/>
  <c r="J138" i="6"/>
  <c r="O138" i="6" s="1"/>
  <c r="O638" i="6" s="1"/>
  <c r="G138" i="6" l="1"/>
  <c r="K138" i="6"/>
  <c r="P138" i="6" s="1"/>
  <c r="P638" i="6" s="1"/>
  <c r="L138" i="6" l="1"/>
  <c r="Q138" i="6" s="1"/>
  <c r="D139" i="6"/>
  <c r="Q638" i="6" l="1"/>
  <c r="I139" i="6"/>
  <c r="N139" i="6" s="1"/>
  <c r="N639" i="6" s="1"/>
  <c r="E139" i="6"/>
  <c r="F139" i="6" l="1"/>
  <c r="J139" i="6"/>
  <c r="O139" i="6" s="1"/>
  <c r="O639" i="6" s="1"/>
  <c r="G139" i="6" l="1"/>
  <c r="K139" i="6"/>
  <c r="P139" i="6" s="1"/>
  <c r="P639" i="6" s="1"/>
  <c r="L139" i="6" l="1"/>
  <c r="Q139" i="6" s="1"/>
  <c r="D140" i="6"/>
  <c r="Q639" i="6" l="1"/>
  <c r="E140" i="6"/>
  <c r="I140" i="6"/>
  <c r="N140" i="6" s="1"/>
  <c r="N640" i="6" s="1"/>
  <c r="F140" i="6" l="1"/>
  <c r="J140" i="6"/>
  <c r="O140" i="6" s="1"/>
  <c r="O640" i="6" s="1"/>
  <c r="G140" i="6" l="1"/>
  <c r="K140" i="6"/>
  <c r="P140" i="6" s="1"/>
  <c r="P640" i="6" s="1"/>
  <c r="L140" i="6" l="1"/>
  <c r="Q140" i="6" s="1"/>
  <c r="D141" i="6"/>
  <c r="Q640" i="6" l="1"/>
  <c r="E141" i="6"/>
  <c r="I141" i="6"/>
  <c r="N141" i="6" s="1"/>
  <c r="N641" i="6" s="1"/>
  <c r="F141" i="6" l="1"/>
  <c r="J141" i="6"/>
  <c r="O141" i="6" s="1"/>
  <c r="O641" i="6" s="1"/>
  <c r="G141" i="6" l="1"/>
  <c r="K141" i="6"/>
  <c r="P141" i="6" s="1"/>
  <c r="P641" i="6" s="1"/>
  <c r="D142" i="6" l="1"/>
  <c r="L141" i="6"/>
  <c r="Q141" i="6" s="1"/>
  <c r="Q641" i="6" l="1"/>
  <c r="E142" i="6"/>
  <c r="I142" i="6"/>
  <c r="N142" i="6" s="1"/>
  <c r="N642" i="6" s="1"/>
  <c r="F142" i="6" l="1"/>
  <c r="J142" i="6"/>
  <c r="O142" i="6" s="1"/>
  <c r="O642" i="6" s="1"/>
  <c r="G142" i="6" l="1"/>
  <c r="K142" i="6"/>
  <c r="P142" i="6" s="1"/>
  <c r="P642" i="6" s="1"/>
  <c r="D143" i="6" l="1"/>
  <c r="L142" i="6"/>
  <c r="Q142" i="6" s="1"/>
  <c r="Q642" i="6" l="1"/>
  <c r="E143" i="6"/>
  <c r="I143" i="6"/>
  <c r="N143" i="6" s="1"/>
  <c r="N643" i="6" s="1"/>
  <c r="F143" i="6" l="1"/>
  <c r="J143" i="6"/>
  <c r="O143" i="6" s="1"/>
  <c r="O643" i="6" s="1"/>
  <c r="G143" i="6" l="1"/>
  <c r="K143" i="6"/>
  <c r="P143" i="6" s="1"/>
  <c r="P643" i="6" s="1"/>
  <c r="L143" i="6" l="1"/>
  <c r="Q143" i="6" s="1"/>
  <c r="D144" i="6"/>
  <c r="Q643" i="6" l="1"/>
  <c r="E144" i="6"/>
  <c r="I144" i="6"/>
  <c r="N144" i="6" s="1"/>
  <c r="N644" i="6" s="1"/>
  <c r="F144" i="6" l="1"/>
  <c r="J144" i="6"/>
  <c r="O144" i="6" s="1"/>
  <c r="O644" i="6" s="1"/>
  <c r="G144" i="6" l="1"/>
  <c r="K144" i="6"/>
  <c r="P144" i="6" s="1"/>
  <c r="P644" i="6" s="1"/>
  <c r="L144" i="6" l="1"/>
  <c r="Q144" i="6" s="1"/>
  <c r="D145" i="6"/>
  <c r="Q644" i="6" l="1"/>
  <c r="E145" i="6"/>
  <c r="I145" i="6"/>
  <c r="N145" i="6" s="1"/>
  <c r="N645" i="6" s="1"/>
  <c r="F145" i="6" l="1"/>
  <c r="J145" i="6"/>
  <c r="O145" i="6" s="1"/>
  <c r="O645" i="6" s="1"/>
  <c r="G145" i="6" l="1"/>
  <c r="K145" i="6"/>
  <c r="P145" i="6" s="1"/>
  <c r="P645" i="6" s="1"/>
  <c r="L145" i="6" l="1"/>
  <c r="Q145" i="6" s="1"/>
  <c r="D146" i="6"/>
  <c r="Q645" i="6" l="1"/>
  <c r="E146" i="6"/>
  <c r="I146" i="6"/>
  <c r="N146" i="6" s="1"/>
  <c r="N646" i="6" s="1"/>
  <c r="F146" i="6" l="1"/>
  <c r="J146" i="6"/>
  <c r="O146" i="6" s="1"/>
  <c r="O646" i="6" s="1"/>
  <c r="G146" i="6" l="1"/>
  <c r="K146" i="6"/>
  <c r="P146" i="6" s="1"/>
  <c r="P646" i="6" s="1"/>
  <c r="L146" i="6" l="1"/>
  <c r="Q146" i="6" s="1"/>
  <c r="D147" i="6"/>
  <c r="Q646" i="6" l="1"/>
  <c r="E147" i="6"/>
  <c r="I147" i="6"/>
  <c r="N147" i="6" s="1"/>
  <c r="N647" i="6" s="1"/>
  <c r="F147" i="6" l="1"/>
  <c r="J147" i="6"/>
  <c r="O147" i="6" s="1"/>
  <c r="O647" i="6" s="1"/>
  <c r="G147" i="6" l="1"/>
  <c r="K147" i="6"/>
  <c r="P147" i="6" s="1"/>
  <c r="P647" i="6" s="1"/>
  <c r="L147" i="6" l="1"/>
  <c r="Q147" i="6" s="1"/>
  <c r="D148" i="6"/>
  <c r="Q647" i="6" l="1"/>
  <c r="E148" i="6"/>
  <c r="I148" i="6"/>
  <c r="N148" i="6" s="1"/>
  <c r="N648" i="6" s="1"/>
  <c r="F148" i="6" l="1"/>
  <c r="J148" i="6"/>
  <c r="O148" i="6" s="1"/>
  <c r="O648" i="6" s="1"/>
  <c r="G148" i="6" l="1"/>
  <c r="K148" i="6"/>
  <c r="P148" i="6" s="1"/>
  <c r="P648" i="6" s="1"/>
  <c r="L148" i="6" l="1"/>
  <c r="Q148" i="6" s="1"/>
  <c r="D149" i="6"/>
  <c r="Q648" i="6" l="1"/>
  <c r="E149" i="6"/>
  <c r="I149" i="6"/>
  <c r="N149" i="6" s="1"/>
  <c r="N649" i="6" s="1"/>
  <c r="F149" i="6" l="1"/>
  <c r="J149" i="6"/>
  <c r="O149" i="6" s="1"/>
  <c r="O649" i="6" s="1"/>
  <c r="G149" i="6" l="1"/>
  <c r="K149" i="6"/>
  <c r="P149" i="6" s="1"/>
  <c r="P649" i="6" s="1"/>
  <c r="L149" i="6" l="1"/>
  <c r="Q149" i="6" s="1"/>
  <c r="D150" i="6"/>
  <c r="Q649" i="6" l="1"/>
  <c r="E150" i="6"/>
  <c r="I150" i="6"/>
  <c r="N150" i="6" s="1"/>
  <c r="N650" i="6" s="1"/>
  <c r="F150" i="6" l="1"/>
  <c r="J150" i="6"/>
  <c r="O150" i="6" s="1"/>
  <c r="O650" i="6" s="1"/>
  <c r="G150" i="6" l="1"/>
  <c r="K150" i="6"/>
  <c r="P150" i="6" s="1"/>
  <c r="P650" i="6" s="1"/>
  <c r="L150" i="6" l="1"/>
  <c r="Q150" i="6" s="1"/>
  <c r="D151" i="6"/>
  <c r="Q650" i="6" l="1"/>
  <c r="E151" i="6"/>
  <c r="I151" i="6"/>
  <c r="N151" i="6" s="1"/>
  <c r="N651" i="6" s="1"/>
  <c r="F151" i="6" l="1"/>
  <c r="J151" i="6"/>
  <c r="O151" i="6" s="1"/>
  <c r="O651" i="6" s="1"/>
  <c r="G151" i="6" l="1"/>
  <c r="K151" i="6"/>
  <c r="P151" i="6" s="1"/>
  <c r="P651" i="6" s="1"/>
  <c r="L151" i="6" l="1"/>
  <c r="Q151" i="6" s="1"/>
  <c r="D152" i="6"/>
  <c r="Q651" i="6" l="1"/>
  <c r="E152" i="6"/>
  <c r="I152" i="6"/>
  <c r="N152" i="6" s="1"/>
  <c r="N652" i="6" s="1"/>
  <c r="F152" i="6" l="1"/>
  <c r="J152" i="6"/>
  <c r="O152" i="6" s="1"/>
  <c r="O652" i="6" s="1"/>
  <c r="G152" i="6" l="1"/>
  <c r="K152" i="6"/>
  <c r="P152" i="6" s="1"/>
  <c r="P652" i="6" s="1"/>
  <c r="L152" i="6" l="1"/>
  <c r="Q152" i="6" s="1"/>
  <c r="Q652" i="6" s="1"/>
  <c r="D153" i="6"/>
  <c r="E153" i="6" l="1"/>
  <c r="I153" i="6"/>
  <c r="N153" i="6" s="1"/>
  <c r="N653" i="6" s="1"/>
  <c r="F153" i="6" l="1"/>
  <c r="J153" i="6"/>
  <c r="O153" i="6" s="1"/>
  <c r="O653" i="6" s="1"/>
  <c r="G153" i="6" l="1"/>
  <c r="K153" i="6"/>
  <c r="P153" i="6" s="1"/>
  <c r="P653" i="6" s="1"/>
  <c r="L153" i="6" l="1"/>
  <c r="Q153" i="6" s="1"/>
  <c r="D154" i="6"/>
  <c r="Q653" i="6" l="1"/>
  <c r="E154" i="6"/>
  <c r="I154" i="6"/>
  <c r="N154" i="6" s="1"/>
  <c r="N654" i="6" s="1"/>
  <c r="F154" i="6" l="1"/>
  <c r="J154" i="6"/>
  <c r="O154" i="6" s="1"/>
  <c r="O654" i="6" s="1"/>
  <c r="G154" i="6" l="1"/>
  <c r="K154" i="6"/>
  <c r="P154" i="6" s="1"/>
  <c r="P654" i="6" s="1"/>
  <c r="L154" i="6" l="1"/>
  <c r="Q154" i="6" s="1"/>
  <c r="Q654" i="6" s="1"/>
  <c r="D155" i="6"/>
  <c r="E155" i="6" l="1"/>
  <c r="I155" i="6"/>
  <c r="N155" i="6" s="1"/>
  <c r="N655" i="6" s="1"/>
  <c r="F155" i="6" l="1"/>
  <c r="J155" i="6"/>
  <c r="O155" i="6" s="1"/>
  <c r="O655" i="6" s="1"/>
  <c r="G155" i="6" l="1"/>
  <c r="K155" i="6"/>
  <c r="P155" i="6" s="1"/>
  <c r="P655" i="6" s="1"/>
  <c r="L155" i="6" l="1"/>
  <c r="Q155" i="6" s="1"/>
  <c r="D156" i="6"/>
  <c r="Q655" i="6" l="1"/>
  <c r="E156" i="6"/>
  <c r="I156" i="6"/>
  <c r="N156" i="6" s="1"/>
  <c r="N656" i="6" s="1"/>
  <c r="F156" i="6" l="1"/>
  <c r="J156" i="6"/>
  <c r="O156" i="6" s="1"/>
  <c r="O656" i="6" s="1"/>
  <c r="G156" i="6" l="1"/>
  <c r="K156" i="6"/>
  <c r="P156" i="6" s="1"/>
  <c r="P656" i="6" s="1"/>
  <c r="L156" i="6" l="1"/>
  <c r="Q156" i="6" s="1"/>
  <c r="D157" i="6"/>
  <c r="Q656" i="6" l="1"/>
  <c r="E157" i="6"/>
  <c r="I157" i="6"/>
  <c r="N157" i="6" s="1"/>
  <c r="N657" i="6" s="1"/>
  <c r="F157" i="6" l="1"/>
  <c r="J157" i="6"/>
  <c r="O157" i="6" s="1"/>
  <c r="O657" i="6" s="1"/>
  <c r="G157" i="6" l="1"/>
  <c r="K157" i="6"/>
  <c r="P157" i="6" s="1"/>
  <c r="P657" i="6" s="1"/>
  <c r="L157" i="6" l="1"/>
  <c r="Q157" i="6" s="1"/>
  <c r="D158" i="6"/>
  <c r="Q657" i="6" l="1"/>
  <c r="E158" i="6"/>
  <c r="I158" i="6"/>
  <c r="N158" i="6" s="1"/>
  <c r="N658" i="6" s="1"/>
  <c r="F158" i="6" l="1"/>
  <c r="J158" i="6"/>
  <c r="O158" i="6" s="1"/>
  <c r="O658" i="6" s="1"/>
  <c r="G158" i="6" l="1"/>
  <c r="K158" i="6"/>
  <c r="P158" i="6" s="1"/>
  <c r="P658" i="6" s="1"/>
  <c r="L158" i="6" l="1"/>
  <c r="Q158" i="6" s="1"/>
  <c r="D159" i="6"/>
  <c r="Q658" i="6" l="1"/>
  <c r="E159" i="6"/>
  <c r="I159" i="6"/>
  <c r="N159" i="6" s="1"/>
  <c r="N659" i="6" s="1"/>
  <c r="F159" i="6" l="1"/>
  <c r="J159" i="6"/>
  <c r="O159" i="6" s="1"/>
  <c r="O659" i="6" s="1"/>
  <c r="G159" i="6" l="1"/>
  <c r="K159" i="6"/>
  <c r="P159" i="6" s="1"/>
  <c r="P659" i="6" s="1"/>
  <c r="L159" i="6" l="1"/>
  <c r="Q159" i="6" s="1"/>
  <c r="D160" i="6"/>
  <c r="Q659" i="6" l="1"/>
  <c r="E160" i="6"/>
  <c r="I160" i="6"/>
  <c r="N160" i="6" s="1"/>
  <c r="N660" i="6" s="1"/>
  <c r="F160" i="6" l="1"/>
  <c r="J160" i="6"/>
  <c r="O160" i="6" s="1"/>
  <c r="O660" i="6" s="1"/>
  <c r="G160" i="6" l="1"/>
  <c r="K160" i="6"/>
  <c r="P160" i="6" s="1"/>
  <c r="P660" i="6" s="1"/>
  <c r="L160" i="6" l="1"/>
  <c r="Q160" i="6" s="1"/>
  <c r="D161" i="6"/>
  <c r="Q660" i="6" l="1"/>
  <c r="E161" i="6"/>
  <c r="I161" i="6"/>
  <c r="N161" i="6" s="1"/>
  <c r="N661" i="6" s="1"/>
  <c r="F161" i="6" l="1"/>
  <c r="J161" i="6"/>
  <c r="O161" i="6" s="1"/>
  <c r="O661" i="6" s="1"/>
  <c r="G161" i="6" l="1"/>
  <c r="K161" i="6"/>
  <c r="P161" i="6" s="1"/>
  <c r="P661" i="6" s="1"/>
  <c r="L161" i="6" l="1"/>
  <c r="Q161" i="6" s="1"/>
  <c r="D162" i="6"/>
  <c r="Q661" i="6" l="1"/>
  <c r="E162" i="6"/>
  <c r="I162" i="6"/>
  <c r="N162" i="6" s="1"/>
  <c r="N662" i="6" s="1"/>
  <c r="F162" i="6" l="1"/>
  <c r="J162" i="6"/>
  <c r="O162" i="6" s="1"/>
  <c r="O662" i="6" s="1"/>
  <c r="G162" i="6" l="1"/>
  <c r="K162" i="6"/>
  <c r="P162" i="6" s="1"/>
  <c r="P662" i="6" s="1"/>
  <c r="L162" i="6" l="1"/>
  <c r="Q162" i="6" s="1"/>
  <c r="Q662" i="6" s="1"/>
  <c r="D163" i="6"/>
  <c r="E163" i="6" l="1"/>
  <c r="I163" i="6"/>
  <c r="N163" i="6" s="1"/>
  <c r="N663" i="6" s="1"/>
  <c r="F163" i="6" l="1"/>
  <c r="J163" i="6"/>
  <c r="O163" i="6" s="1"/>
  <c r="O663" i="6" s="1"/>
  <c r="G163" i="6" l="1"/>
  <c r="K163" i="6"/>
  <c r="P163" i="6" s="1"/>
  <c r="P663" i="6" s="1"/>
  <c r="L163" i="6" l="1"/>
  <c r="Q163" i="6" s="1"/>
  <c r="D164" i="6"/>
  <c r="Q663" i="6" l="1"/>
  <c r="E164" i="6"/>
  <c r="I164" i="6"/>
  <c r="N164" i="6" s="1"/>
  <c r="N664" i="6" s="1"/>
  <c r="F164" i="6" l="1"/>
  <c r="J164" i="6"/>
  <c r="O164" i="6" s="1"/>
  <c r="O664" i="6" s="1"/>
  <c r="G164" i="6" l="1"/>
  <c r="K164" i="6"/>
  <c r="P164" i="6" s="1"/>
  <c r="P664" i="6" s="1"/>
  <c r="L164" i="6" l="1"/>
  <c r="Q164" i="6" s="1"/>
  <c r="D165" i="6"/>
  <c r="Q664" i="6" l="1"/>
  <c r="E165" i="6"/>
  <c r="I165" i="6"/>
  <c r="N165" i="6" s="1"/>
  <c r="N665" i="6" s="1"/>
  <c r="F165" i="6" l="1"/>
  <c r="J165" i="6"/>
  <c r="O165" i="6" s="1"/>
  <c r="O665" i="6" s="1"/>
  <c r="G165" i="6" l="1"/>
  <c r="K165" i="6"/>
  <c r="P165" i="6" s="1"/>
  <c r="P665" i="6" s="1"/>
  <c r="L165" i="6" l="1"/>
  <c r="Q165" i="6" s="1"/>
  <c r="D166" i="6"/>
  <c r="Q665" i="6" l="1"/>
  <c r="E166" i="6"/>
  <c r="I166" i="6"/>
  <c r="N166" i="6" s="1"/>
  <c r="N666" i="6" s="1"/>
  <c r="F166" i="6" l="1"/>
  <c r="J166" i="6"/>
  <c r="O166" i="6" s="1"/>
  <c r="O666" i="6" s="1"/>
  <c r="G166" i="6" l="1"/>
  <c r="K166" i="6"/>
  <c r="P166" i="6" s="1"/>
  <c r="P666" i="6" s="1"/>
  <c r="L166" i="6" l="1"/>
  <c r="Q166" i="6" s="1"/>
  <c r="D167" i="6"/>
  <c r="Q666" i="6" l="1"/>
  <c r="E167" i="6"/>
  <c r="I167" i="6"/>
  <c r="N167" i="6" s="1"/>
  <c r="N667" i="6" s="1"/>
  <c r="F167" i="6" l="1"/>
  <c r="J167" i="6"/>
  <c r="O167" i="6" s="1"/>
  <c r="O667" i="6" s="1"/>
  <c r="G167" i="6" l="1"/>
  <c r="K167" i="6"/>
  <c r="P167" i="6" s="1"/>
  <c r="P667" i="6" s="1"/>
  <c r="L167" i="6" l="1"/>
  <c r="Q167" i="6" s="1"/>
  <c r="D168" i="6"/>
  <c r="Q667" i="6" l="1"/>
  <c r="E168" i="6"/>
  <c r="I168" i="6"/>
  <c r="N168" i="6" s="1"/>
  <c r="N668" i="6" s="1"/>
  <c r="F168" i="6" l="1"/>
  <c r="J168" i="6"/>
  <c r="O168" i="6" s="1"/>
  <c r="O668" i="6" s="1"/>
  <c r="G168" i="6" l="1"/>
  <c r="K168" i="6"/>
  <c r="P168" i="6" s="1"/>
  <c r="P668" i="6" s="1"/>
  <c r="L168" i="6" l="1"/>
  <c r="Q168" i="6" s="1"/>
  <c r="D169" i="6"/>
  <c r="Q668" i="6" l="1"/>
  <c r="E169" i="6"/>
  <c r="I169" i="6"/>
  <c r="N169" i="6" s="1"/>
  <c r="N669" i="6" s="1"/>
  <c r="F169" i="6" l="1"/>
  <c r="J169" i="6"/>
  <c r="O169" i="6" s="1"/>
  <c r="O669" i="6" s="1"/>
  <c r="G169" i="6" l="1"/>
  <c r="K169" i="6"/>
  <c r="P169" i="6" s="1"/>
  <c r="P669" i="6" s="1"/>
  <c r="D170" i="6" l="1"/>
  <c r="L169" i="6"/>
  <c r="Q169" i="6" s="1"/>
  <c r="Q669" i="6" l="1"/>
  <c r="E170" i="6"/>
  <c r="I170" i="6"/>
  <c r="N170" i="6" s="1"/>
  <c r="N670" i="6" s="1"/>
  <c r="F170" i="6" l="1"/>
  <c r="J170" i="6"/>
  <c r="O170" i="6" s="1"/>
  <c r="O670" i="6" s="1"/>
  <c r="G170" i="6" l="1"/>
  <c r="K170" i="6"/>
  <c r="P170" i="6" s="1"/>
  <c r="P670" i="6" s="1"/>
  <c r="L170" i="6" l="1"/>
  <c r="Q170" i="6" s="1"/>
  <c r="D171" i="6"/>
  <c r="Q670" i="6" l="1"/>
  <c r="E171" i="6"/>
  <c r="I171" i="6"/>
  <c r="N171" i="6" s="1"/>
  <c r="N671" i="6" s="1"/>
  <c r="F171" i="6" l="1"/>
  <c r="J171" i="6"/>
  <c r="O171" i="6" s="1"/>
  <c r="O671" i="6" s="1"/>
  <c r="G171" i="6" l="1"/>
  <c r="K171" i="6"/>
  <c r="P171" i="6" s="1"/>
  <c r="P671" i="6" s="1"/>
  <c r="L171" i="6" l="1"/>
  <c r="Q171" i="6" s="1"/>
  <c r="D172" i="6"/>
  <c r="Q671" i="6" l="1"/>
  <c r="E172" i="6"/>
  <c r="I172" i="6"/>
  <c r="N172" i="6" s="1"/>
  <c r="N672" i="6" s="1"/>
  <c r="F172" i="6" l="1"/>
  <c r="J172" i="6"/>
  <c r="O172" i="6" s="1"/>
  <c r="O672" i="6" s="1"/>
  <c r="G172" i="6" l="1"/>
  <c r="K172" i="6"/>
  <c r="P172" i="6" s="1"/>
  <c r="P672" i="6" s="1"/>
  <c r="L172" i="6" l="1"/>
  <c r="Q172" i="6" s="1"/>
  <c r="D173" i="6"/>
  <c r="Q672" i="6" l="1"/>
  <c r="E173" i="6"/>
  <c r="I173" i="6"/>
  <c r="N173" i="6" s="1"/>
  <c r="N673" i="6" s="1"/>
  <c r="F173" i="6" l="1"/>
  <c r="J173" i="6"/>
  <c r="O173" i="6" s="1"/>
  <c r="O673" i="6" s="1"/>
  <c r="G173" i="6" l="1"/>
  <c r="K173" i="6"/>
  <c r="P173" i="6" s="1"/>
  <c r="P673" i="6" s="1"/>
  <c r="L173" i="6" l="1"/>
  <c r="Q173" i="6" s="1"/>
  <c r="D174" i="6"/>
  <c r="Q673" i="6" l="1"/>
  <c r="E174" i="6"/>
  <c r="I174" i="6"/>
  <c r="N174" i="6" s="1"/>
  <c r="N674" i="6" s="1"/>
  <c r="F174" i="6" l="1"/>
  <c r="J174" i="6"/>
  <c r="O174" i="6" s="1"/>
  <c r="O674" i="6" s="1"/>
  <c r="G174" i="6" l="1"/>
  <c r="K174" i="6"/>
  <c r="P174" i="6" s="1"/>
  <c r="P674" i="6" s="1"/>
  <c r="L174" i="6" l="1"/>
  <c r="Q174" i="6" s="1"/>
  <c r="Q674" i="6" s="1"/>
  <c r="D175" i="6"/>
  <c r="E175" i="6" l="1"/>
  <c r="I175" i="6"/>
  <c r="N175" i="6" s="1"/>
  <c r="N675" i="6" s="1"/>
  <c r="F175" i="6" l="1"/>
  <c r="J175" i="6"/>
  <c r="O175" i="6" s="1"/>
  <c r="O675" i="6" s="1"/>
  <c r="G175" i="6" l="1"/>
  <c r="K175" i="6"/>
  <c r="P175" i="6" s="1"/>
  <c r="P675" i="6" s="1"/>
  <c r="L175" i="6" l="1"/>
  <c r="Q175" i="6" s="1"/>
  <c r="Q675" i="6" s="1"/>
  <c r="D176" i="6"/>
  <c r="E176" i="6" l="1"/>
  <c r="I176" i="6"/>
  <c r="N176" i="6" s="1"/>
  <c r="N676" i="6" s="1"/>
  <c r="F176" i="6" l="1"/>
  <c r="J176" i="6"/>
  <c r="O176" i="6" s="1"/>
  <c r="O676" i="6" s="1"/>
  <c r="G176" i="6" l="1"/>
  <c r="K176" i="6"/>
  <c r="P176" i="6" s="1"/>
  <c r="P676" i="6" s="1"/>
  <c r="L176" i="6" l="1"/>
  <c r="Q176" i="6" s="1"/>
  <c r="D177" i="6"/>
  <c r="Q676" i="6" l="1"/>
  <c r="E177" i="6"/>
  <c r="I177" i="6"/>
  <c r="N177" i="6" s="1"/>
  <c r="N677" i="6" s="1"/>
  <c r="F177" i="6" l="1"/>
  <c r="J177" i="6"/>
  <c r="O177" i="6" s="1"/>
  <c r="O677" i="6" s="1"/>
  <c r="G177" i="6" l="1"/>
  <c r="K177" i="6"/>
  <c r="P177" i="6" s="1"/>
  <c r="P677" i="6" s="1"/>
  <c r="L177" i="6" l="1"/>
  <c r="Q177" i="6" s="1"/>
  <c r="D178" i="6"/>
  <c r="Q677" i="6" l="1"/>
  <c r="E178" i="6"/>
  <c r="I178" i="6"/>
  <c r="N178" i="6" s="1"/>
  <c r="N678" i="6" s="1"/>
  <c r="F178" i="6" l="1"/>
  <c r="J178" i="6"/>
  <c r="O178" i="6" s="1"/>
  <c r="O678" i="6" s="1"/>
  <c r="G178" i="6" l="1"/>
  <c r="K178" i="6"/>
  <c r="P178" i="6" s="1"/>
  <c r="P678" i="6" s="1"/>
  <c r="L178" i="6" l="1"/>
  <c r="Q178" i="6" s="1"/>
  <c r="D179" i="6"/>
  <c r="Q678" i="6" l="1"/>
  <c r="E179" i="6"/>
  <c r="I179" i="6"/>
  <c r="N179" i="6" s="1"/>
  <c r="N679" i="6" s="1"/>
  <c r="F179" i="6" l="1"/>
  <c r="J179" i="6"/>
  <c r="O179" i="6" s="1"/>
  <c r="O679" i="6" s="1"/>
  <c r="G179" i="6" l="1"/>
  <c r="K179" i="6"/>
  <c r="P179" i="6" s="1"/>
  <c r="P679" i="6" s="1"/>
  <c r="L179" i="6" l="1"/>
  <c r="Q179" i="6" s="1"/>
  <c r="D180" i="6"/>
  <c r="Q679" i="6" l="1"/>
  <c r="E180" i="6"/>
  <c r="I180" i="6"/>
  <c r="N180" i="6" s="1"/>
  <c r="N680" i="6" s="1"/>
  <c r="F180" i="6" l="1"/>
  <c r="J180" i="6"/>
  <c r="O180" i="6" s="1"/>
  <c r="O680" i="6" s="1"/>
  <c r="G180" i="6" l="1"/>
  <c r="K180" i="6"/>
  <c r="P180" i="6" s="1"/>
  <c r="P680" i="6" s="1"/>
  <c r="L180" i="6" l="1"/>
  <c r="Q180" i="6" s="1"/>
  <c r="D181" i="6"/>
  <c r="Q680" i="6" l="1"/>
  <c r="E181" i="6"/>
  <c r="I181" i="6"/>
  <c r="N181" i="6" s="1"/>
  <c r="N681" i="6" s="1"/>
  <c r="F181" i="6" l="1"/>
  <c r="J181" i="6"/>
  <c r="O181" i="6" s="1"/>
  <c r="O681" i="6" s="1"/>
  <c r="G181" i="6" l="1"/>
  <c r="K181" i="6"/>
  <c r="P181" i="6" s="1"/>
  <c r="P681" i="6" s="1"/>
  <c r="L181" i="6" l="1"/>
  <c r="Q181" i="6" s="1"/>
  <c r="D182" i="6"/>
  <c r="Q681" i="6" l="1"/>
  <c r="E182" i="6"/>
  <c r="I182" i="6"/>
  <c r="N182" i="6" s="1"/>
  <c r="N682" i="6" s="1"/>
  <c r="F182" i="6" l="1"/>
  <c r="J182" i="6"/>
  <c r="O182" i="6" s="1"/>
  <c r="O682" i="6" s="1"/>
  <c r="G182" i="6" l="1"/>
  <c r="K182" i="6"/>
  <c r="P182" i="6" s="1"/>
  <c r="P682" i="6" s="1"/>
  <c r="L182" i="6" l="1"/>
  <c r="Q182" i="6" s="1"/>
  <c r="D183" i="6"/>
  <c r="Q682" i="6" l="1"/>
  <c r="E183" i="6"/>
  <c r="I183" i="6"/>
  <c r="N183" i="6" s="1"/>
  <c r="N683" i="6" s="1"/>
  <c r="F183" i="6" l="1"/>
  <c r="J183" i="6"/>
  <c r="O183" i="6" s="1"/>
  <c r="O683" i="6" s="1"/>
  <c r="G183" i="6" l="1"/>
  <c r="K183" i="6"/>
  <c r="P183" i="6" s="1"/>
  <c r="P683" i="6" s="1"/>
  <c r="L183" i="6" l="1"/>
  <c r="Q183" i="6" s="1"/>
  <c r="D184" i="6"/>
  <c r="Q683" i="6" l="1"/>
  <c r="E184" i="6"/>
  <c r="I184" i="6"/>
  <c r="N184" i="6" s="1"/>
  <c r="N684" i="6" s="1"/>
  <c r="F184" i="6" l="1"/>
  <c r="J184" i="6"/>
  <c r="O184" i="6" s="1"/>
  <c r="O684" i="6" s="1"/>
  <c r="G184" i="6" l="1"/>
  <c r="K184" i="6"/>
  <c r="P184" i="6" s="1"/>
  <c r="P684" i="6" s="1"/>
  <c r="L184" i="6" l="1"/>
  <c r="Q184" i="6" s="1"/>
  <c r="D185" i="6"/>
  <c r="Q684" i="6" l="1"/>
  <c r="E185" i="6"/>
  <c r="I185" i="6"/>
  <c r="N185" i="6" s="1"/>
  <c r="N685" i="6" s="1"/>
  <c r="F185" i="6" l="1"/>
  <c r="J185" i="6"/>
  <c r="O185" i="6" s="1"/>
  <c r="O685" i="6" s="1"/>
  <c r="G185" i="6" l="1"/>
  <c r="K185" i="6"/>
  <c r="P185" i="6" s="1"/>
  <c r="P685" i="6" s="1"/>
  <c r="L185" i="6" l="1"/>
  <c r="Q185" i="6" s="1"/>
  <c r="D186" i="6"/>
  <c r="Q685" i="6" l="1"/>
  <c r="E186" i="6"/>
  <c r="I186" i="6"/>
  <c r="N186" i="6" s="1"/>
  <c r="N686" i="6" s="1"/>
  <c r="F186" i="6" l="1"/>
  <c r="J186" i="6"/>
  <c r="O186" i="6" s="1"/>
  <c r="O686" i="6" s="1"/>
  <c r="G186" i="6" l="1"/>
  <c r="K186" i="6"/>
  <c r="P186" i="6" s="1"/>
  <c r="P686" i="6" s="1"/>
  <c r="L186" i="6" l="1"/>
  <c r="Q186" i="6" s="1"/>
  <c r="D187" i="6"/>
  <c r="Q686" i="6" l="1"/>
  <c r="E187" i="6"/>
  <c r="I187" i="6"/>
  <c r="N187" i="6" s="1"/>
  <c r="N687" i="6" s="1"/>
  <c r="F187" i="6" l="1"/>
  <c r="J187" i="6"/>
  <c r="O187" i="6" s="1"/>
  <c r="O687" i="6" s="1"/>
  <c r="G187" i="6" l="1"/>
  <c r="K187" i="6"/>
  <c r="P187" i="6" s="1"/>
  <c r="P687" i="6" s="1"/>
  <c r="L187" i="6" l="1"/>
  <c r="Q187" i="6" s="1"/>
  <c r="D188" i="6"/>
  <c r="Q687" i="6" l="1"/>
  <c r="E188" i="6"/>
  <c r="I188" i="6"/>
  <c r="N188" i="6" s="1"/>
  <c r="N688" i="6" s="1"/>
  <c r="F188" i="6" l="1"/>
  <c r="J188" i="6"/>
  <c r="O188" i="6" s="1"/>
  <c r="O688" i="6" s="1"/>
  <c r="G188" i="6" l="1"/>
  <c r="K188" i="6"/>
  <c r="P188" i="6" s="1"/>
  <c r="P688" i="6" s="1"/>
  <c r="L188" i="6" l="1"/>
  <c r="Q188" i="6" s="1"/>
  <c r="D189" i="6"/>
  <c r="Q688" i="6" l="1"/>
  <c r="E189" i="6"/>
  <c r="I189" i="6"/>
  <c r="N189" i="6" s="1"/>
  <c r="N689" i="6" s="1"/>
  <c r="F189" i="6" l="1"/>
  <c r="J189" i="6"/>
  <c r="O189" i="6" s="1"/>
  <c r="O689" i="6" s="1"/>
  <c r="G189" i="6" l="1"/>
  <c r="K189" i="6"/>
  <c r="P189" i="6" s="1"/>
  <c r="P689" i="6" s="1"/>
  <c r="L189" i="6" l="1"/>
  <c r="Q189" i="6" s="1"/>
  <c r="D190" i="6"/>
  <c r="Q689" i="6" l="1"/>
  <c r="E190" i="6"/>
  <c r="I190" i="6"/>
  <c r="N190" i="6" s="1"/>
  <c r="N690" i="6" s="1"/>
  <c r="F190" i="6" l="1"/>
  <c r="J190" i="6"/>
  <c r="O190" i="6" s="1"/>
  <c r="O690" i="6" s="1"/>
  <c r="G190" i="6" l="1"/>
  <c r="K190" i="6"/>
  <c r="P190" i="6" s="1"/>
  <c r="P690" i="6" s="1"/>
  <c r="L190" i="6" l="1"/>
  <c r="Q190" i="6" s="1"/>
  <c r="D191" i="6"/>
  <c r="Q690" i="6" l="1"/>
  <c r="E191" i="6"/>
  <c r="I191" i="6"/>
  <c r="N191" i="6" s="1"/>
  <c r="N691" i="6" s="1"/>
  <c r="F191" i="6" l="1"/>
  <c r="J191" i="6"/>
  <c r="O191" i="6" s="1"/>
  <c r="O691" i="6" s="1"/>
  <c r="G191" i="6" l="1"/>
  <c r="K191" i="6"/>
  <c r="P191" i="6" s="1"/>
  <c r="P691" i="6" s="1"/>
  <c r="L191" i="6" l="1"/>
  <c r="Q191" i="6" s="1"/>
  <c r="D192" i="6"/>
  <c r="Q691" i="6" l="1"/>
  <c r="E192" i="6"/>
  <c r="I192" i="6"/>
  <c r="N192" i="6" s="1"/>
  <c r="N692" i="6" s="1"/>
  <c r="F192" i="6" l="1"/>
  <c r="J192" i="6"/>
  <c r="O192" i="6" s="1"/>
  <c r="O692" i="6" s="1"/>
  <c r="G192" i="6" l="1"/>
  <c r="K192" i="6"/>
  <c r="P192" i="6" s="1"/>
  <c r="P692" i="6" s="1"/>
  <c r="L192" i="6" l="1"/>
  <c r="Q192" i="6" s="1"/>
  <c r="D193" i="6"/>
  <c r="Q692" i="6" l="1"/>
  <c r="E193" i="6"/>
  <c r="I193" i="6"/>
  <c r="N193" i="6" s="1"/>
  <c r="N693" i="6" s="1"/>
  <c r="F193" i="6" l="1"/>
  <c r="J193" i="6"/>
  <c r="O193" i="6" s="1"/>
  <c r="O693" i="6" s="1"/>
  <c r="G193" i="6" l="1"/>
  <c r="K193" i="6"/>
  <c r="P193" i="6" s="1"/>
  <c r="P693" i="6" s="1"/>
  <c r="L193" i="6" l="1"/>
  <c r="Q193" i="6" s="1"/>
  <c r="D194" i="6"/>
  <c r="Q693" i="6" l="1"/>
  <c r="E194" i="6"/>
  <c r="I194" i="6"/>
  <c r="N194" i="6" s="1"/>
  <c r="N694" i="6" s="1"/>
  <c r="F194" i="6" l="1"/>
  <c r="J194" i="6"/>
  <c r="O194" i="6" s="1"/>
  <c r="O694" i="6" s="1"/>
  <c r="G194" i="6" l="1"/>
  <c r="K194" i="6"/>
  <c r="P194" i="6" s="1"/>
  <c r="P694" i="6" s="1"/>
  <c r="L194" i="6" l="1"/>
  <c r="Q194" i="6" s="1"/>
  <c r="D195" i="6"/>
  <c r="Q694" i="6" l="1"/>
  <c r="E195" i="6"/>
  <c r="I195" i="6"/>
  <c r="N195" i="6" s="1"/>
  <c r="N695" i="6" s="1"/>
  <c r="F195" i="6" l="1"/>
  <c r="J195" i="6"/>
  <c r="O195" i="6" s="1"/>
  <c r="O695" i="6" s="1"/>
  <c r="G195" i="6" l="1"/>
  <c r="K195" i="6"/>
  <c r="P195" i="6" s="1"/>
  <c r="P695" i="6" s="1"/>
  <c r="L195" i="6" l="1"/>
  <c r="Q195" i="6" s="1"/>
  <c r="D196" i="6"/>
  <c r="Q695" i="6" l="1"/>
  <c r="E196" i="6"/>
  <c r="I196" i="6"/>
  <c r="N196" i="6" s="1"/>
  <c r="N696" i="6" s="1"/>
  <c r="F196" i="6" l="1"/>
  <c r="J196" i="6"/>
  <c r="O196" i="6" s="1"/>
  <c r="O696" i="6" s="1"/>
  <c r="G196" i="6" l="1"/>
  <c r="K196" i="6"/>
  <c r="P196" i="6" s="1"/>
  <c r="P696" i="6" s="1"/>
  <c r="L196" i="6" l="1"/>
  <c r="Q196" i="6" s="1"/>
  <c r="Q696" i="6" s="1"/>
  <c r="D197" i="6"/>
  <c r="E197" i="6" l="1"/>
  <c r="I197" i="6"/>
  <c r="N197" i="6" s="1"/>
  <c r="N697" i="6" s="1"/>
  <c r="F197" i="6" l="1"/>
  <c r="J197" i="6"/>
  <c r="O197" i="6" s="1"/>
  <c r="O697" i="6" s="1"/>
  <c r="G197" i="6" l="1"/>
  <c r="K197" i="6"/>
  <c r="P197" i="6" s="1"/>
  <c r="P697" i="6" s="1"/>
  <c r="D198" i="6" l="1"/>
  <c r="L197" i="6"/>
  <c r="Q197" i="6" s="1"/>
  <c r="Q697" i="6" l="1"/>
  <c r="E198" i="6"/>
  <c r="I198" i="6"/>
  <c r="N198" i="6" s="1"/>
  <c r="N698" i="6" s="1"/>
  <c r="F198" i="6" l="1"/>
  <c r="J198" i="6"/>
  <c r="O198" i="6" s="1"/>
  <c r="O698" i="6" s="1"/>
  <c r="G198" i="6" l="1"/>
  <c r="K198" i="6"/>
  <c r="P198" i="6" s="1"/>
  <c r="P698" i="6" s="1"/>
  <c r="L198" i="6" l="1"/>
  <c r="Q198" i="6" s="1"/>
  <c r="Q698" i="6" s="1"/>
  <c r="D199" i="6"/>
  <c r="E199" i="6" l="1"/>
  <c r="I199" i="6"/>
  <c r="N199" i="6" s="1"/>
  <c r="N699" i="6" s="1"/>
  <c r="F199" i="6" l="1"/>
  <c r="J199" i="6"/>
  <c r="O199" i="6" s="1"/>
  <c r="O699" i="6" s="1"/>
  <c r="G199" i="6" l="1"/>
  <c r="K199" i="6"/>
  <c r="P199" i="6" s="1"/>
  <c r="P699" i="6" s="1"/>
  <c r="L199" i="6" l="1"/>
  <c r="Q199" i="6" s="1"/>
  <c r="D200" i="6"/>
  <c r="Q699" i="6" l="1"/>
  <c r="E200" i="6"/>
  <c r="I200" i="6"/>
  <c r="N200" i="6" s="1"/>
  <c r="N700" i="6" s="1"/>
  <c r="F200" i="6" l="1"/>
  <c r="J200" i="6"/>
  <c r="O200" i="6" s="1"/>
  <c r="O700" i="6" s="1"/>
  <c r="G200" i="6" l="1"/>
  <c r="K200" i="6"/>
  <c r="P200" i="6" s="1"/>
  <c r="P700" i="6" s="1"/>
  <c r="L200" i="6" l="1"/>
  <c r="Q200" i="6" s="1"/>
  <c r="Q700" i="6" s="1"/>
  <c r="D201" i="6"/>
  <c r="E201" i="6" l="1"/>
  <c r="I201" i="6"/>
  <c r="N201" i="6" s="1"/>
  <c r="N701" i="6" s="1"/>
  <c r="F201" i="6" l="1"/>
  <c r="J201" i="6"/>
  <c r="O201" i="6" s="1"/>
  <c r="O701" i="6" s="1"/>
  <c r="G201" i="6" l="1"/>
  <c r="K201" i="6"/>
  <c r="P201" i="6" s="1"/>
  <c r="P701" i="6" s="1"/>
  <c r="L201" i="6" l="1"/>
  <c r="Q201" i="6" s="1"/>
  <c r="Q701" i="6" s="1"/>
  <c r="D202" i="6"/>
  <c r="E202" i="6" l="1"/>
  <c r="I202" i="6"/>
  <c r="N202" i="6" s="1"/>
  <c r="N702" i="6" s="1"/>
  <c r="F202" i="6" l="1"/>
  <c r="J202" i="6"/>
  <c r="O202" i="6" s="1"/>
  <c r="O702" i="6" s="1"/>
  <c r="G202" i="6" l="1"/>
  <c r="K202" i="6"/>
  <c r="P202" i="6" s="1"/>
  <c r="P702" i="6" s="1"/>
  <c r="L202" i="6" l="1"/>
  <c r="Q202" i="6" s="1"/>
  <c r="D203" i="6"/>
  <c r="Q702" i="6" l="1"/>
  <c r="E203" i="6"/>
  <c r="I203" i="6"/>
  <c r="N203" i="6" s="1"/>
  <c r="N703" i="6" s="1"/>
  <c r="F203" i="6" l="1"/>
  <c r="J203" i="6"/>
  <c r="O203" i="6" s="1"/>
  <c r="O703" i="6" s="1"/>
  <c r="G203" i="6" l="1"/>
  <c r="K203" i="6"/>
  <c r="P203" i="6" s="1"/>
  <c r="P703" i="6" s="1"/>
  <c r="L203" i="6" l="1"/>
  <c r="Q203" i="6" s="1"/>
  <c r="Q703" i="6" s="1"/>
  <c r="D204" i="6"/>
  <c r="E204" i="6" l="1"/>
  <c r="I204" i="6"/>
  <c r="N204" i="6" s="1"/>
  <c r="N704" i="6" s="1"/>
  <c r="F204" i="6" l="1"/>
  <c r="J204" i="6"/>
  <c r="O204" i="6" s="1"/>
  <c r="O704" i="6" s="1"/>
  <c r="G204" i="6" l="1"/>
  <c r="K204" i="6"/>
  <c r="P204" i="6" s="1"/>
  <c r="P704" i="6" s="1"/>
  <c r="L204" i="6" l="1"/>
  <c r="Q204" i="6" s="1"/>
  <c r="Q704" i="6" s="1"/>
  <c r="D205" i="6"/>
  <c r="E205" i="6" l="1"/>
  <c r="I205" i="6"/>
  <c r="N205" i="6" s="1"/>
  <c r="N705" i="6" s="1"/>
  <c r="F205" i="6" l="1"/>
  <c r="J205" i="6"/>
  <c r="O205" i="6" s="1"/>
  <c r="O705" i="6" s="1"/>
  <c r="G205" i="6" l="1"/>
  <c r="K205" i="6"/>
  <c r="P205" i="6" s="1"/>
  <c r="P705" i="6" s="1"/>
  <c r="L205" i="6" l="1"/>
  <c r="Q205" i="6" s="1"/>
  <c r="Q705" i="6" s="1"/>
  <c r="D206" i="6"/>
  <c r="E206" i="6" l="1"/>
  <c r="I206" i="6"/>
  <c r="N206" i="6" s="1"/>
  <c r="N706" i="6" s="1"/>
  <c r="F206" i="6" l="1"/>
  <c r="J206" i="6"/>
  <c r="O206" i="6" s="1"/>
  <c r="O706" i="6" s="1"/>
  <c r="G206" i="6" l="1"/>
  <c r="K206" i="6"/>
  <c r="P206" i="6" s="1"/>
  <c r="P706" i="6" s="1"/>
  <c r="L206" i="6" l="1"/>
  <c r="Q206" i="6" s="1"/>
  <c r="D207" i="6"/>
  <c r="Q706" i="6" l="1"/>
  <c r="E207" i="6"/>
  <c r="I207" i="6"/>
  <c r="N207" i="6" s="1"/>
  <c r="N707" i="6" s="1"/>
  <c r="F207" i="6" l="1"/>
  <c r="J207" i="6"/>
  <c r="O207" i="6" s="1"/>
  <c r="O707" i="6" s="1"/>
  <c r="G207" i="6" l="1"/>
  <c r="K207" i="6"/>
  <c r="P207" i="6" s="1"/>
  <c r="P707" i="6" s="1"/>
  <c r="L207" i="6" l="1"/>
  <c r="Q207" i="6" s="1"/>
  <c r="D208" i="6"/>
  <c r="Q707" i="6" l="1"/>
  <c r="E208" i="6"/>
  <c r="I208" i="6"/>
  <c r="N208" i="6" s="1"/>
  <c r="N708" i="6" s="1"/>
  <c r="F208" i="6" l="1"/>
  <c r="J208" i="6"/>
  <c r="O208" i="6" s="1"/>
  <c r="O708" i="6" s="1"/>
  <c r="G208" i="6" l="1"/>
  <c r="K208" i="6"/>
  <c r="P208" i="6" s="1"/>
  <c r="P708" i="6" s="1"/>
  <c r="L208" i="6" l="1"/>
  <c r="Q208" i="6" s="1"/>
  <c r="D209" i="6"/>
  <c r="Q708" i="6" l="1"/>
  <c r="E209" i="6"/>
  <c r="I209" i="6"/>
  <c r="N209" i="6" s="1"/>
  <c r="N709" i="6" s="1"/>
  <c r="F209" i="6" l="1"/>
  <c r="J209" i="6"/>
  <c r="O209" i="6" s="1"/>
  <c r="O709" i="6" s="1"/>
  <c r="G209" i="6" l="1"/>
  <c r="K209" i="6"/>
  <c r="P209" i="6" s="1"/>
  <c r="P709" i="6" s="1"/>
  <c r="L209" i="6" l="1"/>
  <c r="Q209" i="6" s="1"/>
  <c r="D210" i="6"/>
  <c r="Q709" i="6" l="1"/>
  <c r="E210" i="6"/>
  <c r="I210" i="6"/>
  <c r="N210" i="6" s="1"/>
  <c r="N710" i="6" s="1"/>
  <c r="F210" i="6" l="1"/>
  <c r="J210" i="6"/>
  <c r="O210" i="6" s="1"/>
  <c r="O710" i="6" s="1"/>
  <c r="G210" i="6" l="1"/>
  <c r="K210" i="6"/>
  <c r="P210" i="6" s="1"/>
  <c r="P710" i="6" s="1"/>
  <c r="L210" i="6" l="1"/>
  <c r="Q210" i="6" s="1"/>
  <c r="Q710" i="6" s="1"/>
  <c r="D211" i="6"/>
  <c r="E211" i="6" l="1"/>
  <c r="I211" i="6"/>
  <c r="N211" i="6" s="1"/>
  <c r="N711" i="6" s="1"/>
  <c r="F211" i="6" l="1"/>
  <c r="J211" i="6"/>
  <c r="O211" i="6" s="1"/>
  <c r="O711" i="6" s="1"/>
  <c r="G211" i="6" l="1"/>
  <c r="K211" i="6"/>
  <c r="P211" i="6" s="1"/>
  <c r="P711" i="6" s="1"/>
  <c r="L211" i="6" l="1"/>
  <c r="Q211" i="6" s="1"/>
  <c r="D212" i="6"/>
  <c r="Q711" i="6" l="1"/>
  <c r="E212" i="6"/>
  <c r="I212" i="6"/>
  <c r="N212" i="6" s="1"/>
  <c r="N712" i="6" s="1"/>
  <c r="F212" i="6" l="1"/>
  <c r="J212" i="6"/>
  <c r="O212" i="6" s="1"/>
  <c r="O712" i="6" s="1"/>
  <c r="G212" i="6" l="1"/>
  <c r="K212" i="6"/>
  <c r="P212" i="6" s="1"/>
  <c r="P712" i="6" s="1"/>
  <c r="L212" i="6" l="1"/>
  <c r="Q212" i="6" s="1"/>
  <c r="D213" i="6"/>
  <c r="Q712" i="6" l="1"/>
  <c r="E213" i="6"/>
  <c r="I213" i="6"/>
  <c r="N213" i="6" s="1"/>
  <c r="N713" i="6" s="1"/>
  <c r="F213" i="6" l="1"/>
  <c r="J213" i="6"/>
  <c r="O213" i="6" s="1"/>
  <c r="O713" i="6" s="1"/>
  <c r="G213" i="6" l="1"/>
  <c r="K213" i="6"/>
  <c r="P213" i="6" s="1"/>
  <c r="P713" i="6" s="1"/>
  <c r="D214" i="6" l="1"/>
  <c r="L213" i="6"/>
  <c r="Q213" i="6" s="1"/>
  <c r="Q713" i="6" l="1"/>
  <c r="E214" i="6"/>
  <c r="I214" i="6"/>
  <c r="N214" i="6" s="1"/>
  <c r="N714" i="6" s="1"/>
  <c r="F214" i="6" l="1"/>
  <c r="J214" i="6"/>
  <c r="O214" i="6" s="1"/>
  <c r="O714" i="6" s="1"/>
  <c r="G214" i="6" l="1"/>
  <c r="K214" i="6"/>
  <c r="P214" i="6" s="1"/>
  <c r="P714" i="6" s="1"/>
  <c r="L214" i="6" l="1"/>
  <c r="Q214" i="6" s="1"/>
  <c r="D215" i="6"/>
  <c r="Q714" i="6" l="1"/>
  <c r="E215" i="6"/>
  <c r="I215" i="6"/>
  <c r="N215" i="6" s="1"/>
  <c r="N715" i="6" s="1"/>
  <c r="F215" i="6" l="1"/>
  <c r="J215" i="6"/>
  <c r="O215" i="6" s="1"/>
  <c r="O715" i="6" s="1"/>
  <c r="G215" i="6" l="1"/>
  <c r="K215" i="6"/>
  <c r="P215" i="6" s="1"/>
  <c r="P715" i="6" s="1"/>
  <c r="L215" i="6" l="1"/>
  <c r="Q215" i="6" s="1"/>
  <c r="D216" i="6"/>
  <c r="Q715" i="6" l="1"/>
  <c r="E216" i="6"/>
  <c r="I216" i="6"/>
  <c r="N216" i="6" s="1"/>
  <c r="N716" i="6" s="1"/>
  <c r="F216" i="6" l="1"/>
  <c r="J216" i="6"/>
  <c r="O216" i="6" s="1"/>
  <c r="O716" i="6" s="1"/>
  <c r="G216" i="6" l="1"/>
  <c r="K216" i="6"/>
  <c r="P216" i="6" s="1"/>
  <c r="P716" i="6" s="1"/>
  <c r="L216" i="6" l="1"/>
  <c r="Q216" i="6" s="1"/>
  <c r="D217" i="6"/>
  <c r="Q716" i="6" l="1"/>
  <c r="E217" i="6"/>
  <c r="I217" i="6"/>
  <c r="N217" i="6" s="1"/>
  <c r="N717" i="6" s="1"/>
  <c r="F217" i="6" l="1"/>
  <c r="J217" i="6"/>
  <c r="O217" i="6" s="1"/>
  <c r="O717" i="6" s="1"/>
  <c r="G217" i="6" l="1"/>
  <c r="K217" i="6"/>
  <c r="P217" i="6" s="1"/>
  <c r="P717" i="6" s="1"/>
  <c r="L217" i="6" l="1"/>
  <c r="Q217" i="6" s="1"/>
  <c r="D218" i="6"/>
  <c r="Q717" i="6" l="1"/>
  <c r="E218" i="6"/>
  <c r="I218" i="6"/>
  <c r="N218" i="6" s="1"/>
  <c r="N718" i="6" s="1"/>
  <c r="F218" i="6" l="1"/>
  <c r="J218" i="6"/>
  <c r="O218" i="6" s="1"/>
  <c r="O718" i="6" s="1"/>
  <c r="G218" i="6" l="1"/>
  <c r="K218" i="6"/>
  <c r="P218" i="6" s="1"/>
  <c r="P718" i="6" s="1"/>
  <c r="L218" i="6" l="1"/>
  <c r="Q218" i="6" s="1"/>
  <c r="D219" i="6"/>
  <c r="Q718" i="6" l="1"/>
  <c r="E219" i="6"/>
  <c r="I219" i="6"/>
  <c r="N219" i="6" s="1"/>
  <c r="N719" i="6" s="1"/>
  <c r="F219" i="6" l="1"/>
  <c r="J219" i="6"/>
  <c r="O219" i="6" s="1"/>
  <c r="O719" i="6" s="1"/>
  <c r="G219" i="6" l="1"/>
  <c r="K219" i="6"/>
  <c r="P219" i="6" s="1"/>
  <c r="P719" i="6" s="1"/>
  <c r="L219" i="6" l="1"/>
  <c r="Q219" i="6" s="1"/>
  <c r="D220" i="6"/>
  <c r="Q719" i="6" l="1"/>
  <c r="E220" i="6"/>
  <c r="I220" i="6"/>
  <c r="N220" i="6" s="1"/>
  <c r="N720" i="6" s="1"/>
  <c r="F220" i="6" l="1"/>
  <c r="J220" i="6"/>
  <c r="O220" i="6" s="1"/>
  <c r="O720" i="6" s="1"/>
  <c r="G220" i="6" l="1"/>
  <c r="K220" i="6"/>
  <c r="P220" i="6" s="1"/>
  <c r="P720" i="6" s="1"/>
  <c r="L220" i="6" l="1"/>
  <c r="Q220" i="6" s="1"/>
  <c r="D221" i="6"/>
  <c r="Q720" i="6" l="1"/>
  <c r="E221" i="6"/>
  <c r="I221" i="6"/>
  <c r="N221" i="6" s="1"/>
  <c r="N721" i="6" s="1"/>
  <c r="F221" i="6" l="1"/>
  <c r="J221" i="6"/>
  <c r="O221" i="6" s="1"/>
  <c r="O721" i="6" s="1"/>
  <c r="G221" i="6" l="1"/>
  <c r="K221" i="6"/>
  <c r="P221" i="6" s="1"/>
  <c r="P721" i="6" s="1"/>
  <c r="L221" i="6" l="1"/>
  <c r="Q221" i="6" s="1"/>
  <c r="D222" i="6"/>
  <c r="Q721" i="6" l="1"/>
  <c r="E222" i="6"/>
  <c r="I222" i="6"/>
  <c r="N222" i="6" s="1"/>
  <c r="N722" i="6" s="1"/>
  <c r="F222" i="6" l="1"/>
  <c r="J222" i="6"/>
  <c r="O222" i="6" s="1"/>
  <c r="O722" i="6" s="1"/>
  <c r="G222" i="6" l="1"/>
  <c r="K222" i="6"/>
  <c r="P222" i="6" s="1"/>
  <c r="P722" i="6" s="1"/>
  <c r="L222" i="6" l="1"/>
  <c r="Q222" i="6" s="1"/>
  <c r="D223" i="6"/>
  <c r="Q722" i="6" l="1"/>
  <c r="E223" i="6"/>
  <c r="I223" i="6"/>
  <c r="N223" i="6" s="1"/>
  <c r="N723" i="6" s="1"/>
  <c r="F223" i="6" l="1"/>
  <c r="J223" i="6"/>
  <c r="O223" i="6" s="1"/>
  <c r="O723" i="6" s="1"/>
  <c r="G223" i="6" l="1"/>
  <c r="K223" i="6"/>
  <c r="P223" i="6" s="1"/>
  <c r="P723" i="6" s="1"/>
  <c r="L223" i="6" l="1"/>
  <c r="Q223" i="6" s="1"/>
  <c r="D224" i="6"/>
  <c r="Q723" i="6" l="1"/>
  <c r="E224" i="6"/>
  <c r="I224" i="6"/>
  <c r="N224" i="6" s="1"/>
  <c r="N724" i="6" s="1"/>
  <c r="F224" i="6" l="1"/>
  <c r="J224" i="6"/>
  <c r="O224" i="6" s="1"/>
  <c r="O724" i="6" s="1"/>
  <c r="G224" i="6" l="1"/>
  <c r="K224" i="6"/>
  <c r="P224" i="6" s="1"/>
  <c r="P724" i="6" s="1"/>
  <c r="L224" i="6" l="1"/>
  <c r="Q224" i="6" s="1"/>
  <c r="D225" i="6"/>
  <c r="Q724" i="6" l="1"/>
  <c r="E225" i="6"/>
  <c r="I225" i="6"/>
  <c r="N225" i="6" s="1"/>
  <c r="N725" i="6" s="1"/>
  <c r="F225" i="6" l="1"/>
  <c r="J225" i="6"/>
  <c r="O225" i="6" s="1"/>
  <c r="O725" i="6" s="1"/>
  <c r="G225" i="6" l="1"/>
  <c r="K225" i="6"/>
  <c r="P225" i="6" s="1"/>
  <c r="P725" i="6" s="1"/>
  <c r="D226" i="6" l="1"/>
  <c r="L225" i="6"/>
  <c r="Q225" i="6" s="1"/>
  <c r="Q725" i="6" l="1"/>
  <c r="E226" i="6"/>
  <c r="I226" i="6"/>
  <c r="N226" i="6" s="1"/>
  <c r="N726" i="6" s="1"/>
  <c r="F226" i="6" l="1"/>
  <c r="J226" i="6"/>
  <c r="O226" i="6" s="1"/>
  <c r="O726" i="6" s="1"/>
  <c r="G226" i="6" l="1"/>
  <c r="K226" i="6"/>
  <c r="P226" i="6" s="1"/>
  <c r="P726" i="6" s="1"/>
  <c r="L226" i="6" l="1"/>
  <c r="Q226" i="6" s="1"/>
  <c r="D227" i="6"/>
  <c r="Q726" i="6" l="1"/>
  <c r="E227" i="6"/>
  <c r="I227" i="6"/>
  <c r="N227" i="6" s="1"/>
  <c r="N727" i="6" s="1"/>
  <c r="F227" i="6" l="1"/>
  <c r="J227" i="6"/>
  <c r="O227" i="6" s="1"/>
  <c r="O727" i="6" s="1"/>
  <c r="G227" i="6" l="1"/>
  <c r="K227" i="6"/>
  <c r="P227" i="6" s="1"/>
  <c r="P727" i="6" s="1"/>
  <c r="L227" i="6" l="1"/>
  <c r="Q227" i="6" s="1"/>
  <c r="Q727" i="6" s="1"/>
  <c r="D228" i="6"/>
  <c r="E228" i="6" l="1"/>
  <c r="I228" i="6"/>
  <c r="N228" i="6" s="1"/>
  <c r="N728" i="6" s="1"/>
  <c r="F228" i="6" l="1"/>
  <c r="J228" i="6"/>
  <c r="O228" i="6" s="1"/>
  <c r="O728" i="6" s="1"/>
  <c r="G228" i="6" l="1"/>
  <c r="K228" i="6"/>
  <c r="P228" i="6" s="1"/>
  <c r="P728" i="6" s="1"/>
  <c r="L228" i="6" l="1"/>
  <c r="Q228" i="6" s="1"/>
  <c r="D229" i="6"/>
  <c r="Q728" i="6" l="1"/>
  <c r="E229" i="6"/>
  <c r="I229" i="6"/>
  <c r="N229" i="6" s="1"/>
  <c r="N729" i="6" s="1"/>
  <c r="F229" i="6" l="1"/>
  <c r="J229" i="6"/>
  <c r="O229" i="6" s="1"/>
  <c r="O729" i="6" s="1"/>
  <c r="G229" i="6" l="1"/>
  <c r="K229" i="6"/>
  <c r="P229" i="6" s="1"/>
  <c r="P729" i="6" s="1"/>
  <c r="L229" i="6" l="1"/>
  <c r="Q229" i="6" s="1"/>
  <c r="D230" i="6"/>
  <c r="Q729" i="6" l="1"/>
  <c r="E230" i="6"/>
  <c r="I230" i="6"/>
  <c r="N230" i="6" s="1"/>
  <c r="N730" i="6" s="1"/>
  <c r="F230" i="6" l="1"/>
  <c r="J230" i="6"/>
  <c r="O230" i="6" s="1"/>
  <c r="O730" i="6" s="1"/>
  <c r="G230" i="6" l="1"/>
  <c r="K230" i="6"/>
  <c r="P230" i="6" s="1"/>
  <c r="P730" i="6" s="1"/>
  <c r="L230" i="6" l="1"/>
  <c r="Q230" i="6" s="1"/>
  <c r="D231" i="6"/>
  <c r="Q730" i="6" l="1"/>
  <c r="E231" i="6"/>
  <c r="I231" i="6"/>
  <c r="N231" i="6" s="1"/>
  <c r="N731" i="6" s="1"/>
  <c r="F231" i="6" l="1"/>
  <c r="J231" i="6"/>
  <c r="O231" i="6" s="1"/>
  <c r="O731" i="6" s="1"/>
  <c r="G231" i="6" l="1"/>
  <c r="K231" i="6"/>
  <c r="P231" i="6" s="1"/>
  <c r="P731" i="6" s="1"/>
  <c r="L231" i="6" l="1"/>
  <c r="Q231" i="6" s="1"/>
  <c r="D232" i="6"/>
  <c r="Q731" i="6" l="1"/>
  <c r="E232" i="6"/>
  <c r="I232" i="6"/>
  <c r="N232" i="6" s="1"/>
  <c r="N732" i="6" s="1"/>
  <c r="F232" i="6" l="1"/>
  <c r="J232" i="6"/>
  <c r="O232" i="6" s="1"/>
  <c r="O732" i="6" s="1"/>
  <c r="G232" i="6" l="1"/>
  <c r="K232" i="6"/>
  <c r="P232" i="6" s="1"/>
  <c r="P732" i="6" s="1"/>
  <c r="L232" i="6" l="1"/>
  <c r="Q232" i="6" s="1"/>
  <c r="D233" i="6"/>
  <c r="Q732" i="6" l="1"/>
  <c r="E233" i="6"/>
  <c r="I233" i="6"/>
  <c r="N233" i="6" s="1"/>
  <c r="N733" i="6" s="1"/>
  <c r="F233" i="6" l="1"/>
  <c r="J233" i="6"/>
  <c r="O233" i="6" s="1"/>
  <c r="O733" i="6" s="1"/>
  <c r="G233" i="6" l="1"/>
  <c r="K233" i="6"/>
  <c r="P233" i="6" s="1"/>
  <c r="P733" i="6" s="1"/>
  <c r="L233" i="6" l="1"/>
  <c r="Q233" i="6" s="1"/>
  <c r="D234" i="6"/>
  <c r="Q733" i="6" l="1"/>
  <c r="E234" i="6"/>
  <c r="I234" i="6"/>
  <c r="N234" i="6" s="1"/>
  <c r="N734" i="6" s="1"/>
  <c r="F234" i="6" l="1"/>
  <c r="J234" i="6"/>
  <c r="O234" i="6" s="1"/>
  <c r="O734" i="6" s="1"/>
  <c r="G234" i="6" l="1"/>
  <c r="K234" i="6"/>
  <c r="P234" i="6" s="1"/>
  <c r="P734" i="6" s="1"/>
  <c r="L234" i="6" l="1"/>
  <c r="Q234" i="6" s="1"/>
  <c r="D235" i="6"/>
  <c r="Q734" i="6" l="1"/>
  <c r="E235" i="6"/>
  <c r="I235" i="6"/>
  <c r="N235" i="6" s="1"/>
  <c r="N735" i="6" s="1"/>
  <c r="F235" i="6" l="1"/>
  <c r="J235" i="6"/>
  <c r="O235" i="6" s="1"/>
  <c r="O735" i="6" s="1"/>
  <c r="G235" i="6" l="1"/>
  <c r="K235" i="6"/>
  <c r="P235" i="6" s="1"/>
  <c r="P735" i="6" s="1"/>
  <c r="L235" i="6" l="1"/>
  <c r="Q235" i="6" s="1"/>
  <c r="D236" i="6"/>
  <c r="Q735" i="6" l="1"/>
  <c r="E236" i="6"/>
  <c r="I236" i="6"/>
  <c r="N236" i="6" s="1"/>
  <c r="N736" i="6" s="1"/>
  <c r="F236" i="6" l="1"/>
  <c r="J236" i="6"/>
  <c r="O236" i="6" s="1"/>
  <c r="O736" i="6" s="1"/>
  <c r="G236" i="6" l="1"/>
  <c r="K236" i="6"/>
  <c r="P236" i="6" s="1"/>
  <c r="P736" i="6" s="1"/>
  <c r="L236" i="6" l="1"/>
  <c r="Q236" i="6" s="1"/>
  <c r="D237" i="6"/>
  <c r="Q736" i="6" l="1"/>
  <c r="E237" i="6"/>
  <c r="I237" i="6"/>
  <c r="N237" i="6" s="1"/>
  <c r="N737" i="6" s="1"/>
  <c r="F237" i="6" l="1"/>
  <c r="J237" i="6"/>
  <c r="O237" i="6" s="1"/>
  <c r="O737" i="6" s="1"/>
  <c r="G237" i="6" l="1"/>
  <c r="K237" i="6"/>
  <c r="P237" i="6" s="1"/>
  <c r="P737" i="6" s="1"/>
  <c r="L237" i="6" l="1"/>
  <c r="Q237" i="6" s="1"/>
  <c r="Q737" i="6" s="1"/>
  <c r="D238" i="6"/>
  <c r="E238" i="6" l="1"/>
  <c r="I238" i="6"/>
  <c r="N238" i="6" s="1"/>
  <c r="N738" i="6" s="1"/>
  <c r="F238" i="6" l="1"/>
  <c r="J238" i="6"/>
  <c r="O238" i="6" s="1"/>
  <c r="O738" i="6" s="1"/>
  <c r="G238" i="6" l="1"/>
  <c r="K238" i="6"/>
  <c r="P238" i="6" s="1"/>
  <c r="P738" i="6" s="1"/>
  <c r="L238" i="6" l="1"/>
  <c r="Q238" i="6" s="1"/>
  <c r="Q738" i="6" s="1"/>
  <c r="D239" i="6"/>
  <c r="E239" i="6" l="1"/>
  <c r="I239" i="6"/>
  <c r="N239" i="6" s="1"/>
  <c r="N739" i="6" s="1"/>
  <c r="F239" i="6" l="1"/>
  <c r="J239" i="6"/>
  <c r="O239" i="6" s="1"/>
  <c r="O739" i="6" s="1"/>
  <c r="G239" i="6" l="1"/>
  <c r="K239" i="6"/>
  <c r="P239" i="6" s="1"/>
  <c r="P739" i="6" s="1"/>
  <c r="L239" i="6" l="1"/>
  <c r="Q239" i="6" s="1"/>
  <c r="D240" i="6"/>
  <c r="Q739" i="6" l="1"/>
  <c r="E240" i="6"/>
  <c r="I240" i="6"/>
  <c r="N240" i="6" s="1"/>
  <c r="N740" i="6" s="1"/>
  <c r="F240" i="6" l="1"/>
  <c r="J240" i="6"/>
  <c r="O240" i="6" s="1"/>
  <c r="O740" i="6" s="1"/>
  <c r="G240" i="6" l="1"/>
  <c r="K240" i="6"/>
  <c r="P240" i="6" s="1"/>
  <c r="P740" i="6" s="1"/>
  <c r="L240" i="6" l="1"/>
  <c r="Q240" i="6" s="1"/>
  <c r="Q740" i="6" s="1"/>
  <c r="D241" i="6"/>
  <c r="E241" i="6" l="1"/>
  <c r="I241" i="6"/>
  <c r="N241" i="6" s="1"/>
  <c r="N741" i="6" s="1"/>
  <c r="F241" i="6" l="1"/>
  <c r="J241" i="6"/>
  <c r="O241" i="6" s="1"/>
  <c r="O741" i="6" s="1"/>
  <c r="G241" i="6" l="1"/>
  <c r="K241" i="6"/>
  <c r="P241" i="6" s="1"/>
  <c r="P741" i="6" s="1"/>
  <c r="L241" i="6" l="1"/>
  <c r="Q241" i="6" s="1"/>
  <c r="D242" i="6"/>
  <c r="Q741" i="6" l="1"/>
  <c r="E242" i="6"/>
  <c r="I242" i="6"/>
  <c r="N242" i="6" s="1"/>
  <c r="N742" i="6" s="1"/>
  <c r="F242" i="6" l="1"/>
  <c r="J242" i="6"/>
  <c r="O242" i="6" s="1"/>
  <c r="O742" i="6" s="1"/>
  <c r="G242" i="6" l="1"/>
  <c r="K242" i="6"/>
  <c r="P242" i="6" s="1"/>
  <c r="P742" i="6" s="1"/>
  <c r="L242" i="6" l="1"/>
  <c r="Q242" i="6" s="1"/>
  <c r="D243" i="6"/>
  <c r="Q742" i="6" l="1"/>
  <c r="E243" i="6"/>
  <c r="I243" i="6"/>
  <c r="N243" i="6" s="1"/>
  <c r="N743" i="6" s="1"/>
  <c r="F243" i="6" l="1"/>
  <c r="J243" i="6"/>
  <c r="O243" i="6" s="1"/>
  <c r="O743" i="6" s="1"/>
  <c r="G243" i="6" l="1"/>
  <c r="K243" i="6"/>
  <c r="P243" i="6" s="1"/>
  <c r="P743" i="6" s="1"/>
  <c r="L243" i="6" l="1"/>
  <c r="Q243" i="6" s="1"/>
  <c r="D244" i="6"/>
  <c r="Q743" i="6" l="1"/>
  <c r="E244" i="6"/>
  <c r="I244" i="6"/>
  <c r="N244" i="6" s="1"/>
  <c r="N744" i="6" s="1"/>
  <c r="F244" i="6" l="1"/>
  <c r="J244" i="6"/>
  <c r="O244" i="6" s="1"/>
  <c r="O744" i="6" s="1"/>
  <c r="G244" i="6" l="1"/>
  <c r="K244" i="6"/>
  <c r="P244" i="6" s="1"/>
  <c r="P744" i="6" s="1"/>
  <c r="L244" i="6" l="1"/>
  <c r="Q244" i="6" s="1"/>
  <c r="D245" i="6"/>
  <c r="Q744" i="6" l="1"/>
  <c r="E245" i="6"/>
  <c r="I245" i="6"/>
  <c r="N245" i="6" s="1"/>
  <c r="N745" i="6" s="1"/>
  <c r="F245" i="6" l="1"/>
  <c r="J245" i="6"/>
  <c r="O245" i="6" s="1"/>
  <c r="O745" i="6" s="1"/>
  <c r="G245" i="6" l="1"/>
  <c r="K245" i="6"/>
  <c r="P245" i="6" s="1"/>
  <c r="P745" i="6" s="1"/>
  <c r="L245" i="6" l="1"/>
  <c r="Q245" i="6" s="1"/>
  <c r="D246" i="6"/>
  <c r="Q745" i="6" l="1"/>
  <c r="E246" i="6"/>
  <c r="I246" i="6"/>
  <c r="N246" i="6" s="1"/>
  <c r="N746" i="6" s="1"/>
  <c r="F246" i="6" l="1"/>
  <c r="J246" i="6"/>
  <c r="O246" i="6" s="1"/>
  <c r="O746" i="6" s="1"/>
  <c r="G246" i="6" l="1"/>
  <c r="K246" i="6"/>
  <c r="P246" i="6" s="1"/>
  <c r="P746" i="6" s="1"/>
  <c r="L246" i="6" l="1"/>
  <c r="Q246" i="6" s="1"/>
  <c r="D247" i="6"/>
  <c r="Q746" i="6" l="1"/>
  <c r="E247" i="6"/>
  <c r="I247" i="6"/>
  <c r="N247" i="6" s="1"/>
  <c r="N747" i="6" s="1"/>
  <c r="F247" i="6" l="1"/>
  <c r="J247" i="6"/>
  <c r="O247" i="6" s="1"/>
  <c r="O747" i="6" s="1"/>
  <c r="G247" i="6" l="1"/>
  <c r="K247" i="6"/>
  <c r="P247" i="6" s="1"/>
  <c r="P747" i="6" s="1"/>
  <c r="L247" i="6" l="1"/>
  <c r="Q247" i="6" s="1"/>
  <c r="D248" i="6"/>
  <c r="Q747" i="6" l="1"/>
  <c r="E248" i="6"/>
  <c r="I248" i="6"/>
  <c r="N248" i="6" s="1"/>
  <c r="N748" i="6" s="1"/>
  <c r="F248" i="6" l="1"/>
  <c r="J248" i="6"/>
  <c r="O248" i="6" s="1"/>
  <c r="O748" i="6" s="1"/>
  <c r="G248" i="6" l="1"/>
  <c r="K248" i="6"/>
  <c r="P248" i="6" s="1"/>
  <c r="P748" i="6" s="1"/>
  <c r="L248" i="6" l="1"/>
  <c r="Q248" i="6" s="1"/>
  <c r="D249" i="6"/>
  <c r="Q748" i="6" l="1"/>
  <c r="E249" i="6"/>
  <c r="I249" i="6"/>
  <c r="N249" i="6" s="1"/>
  <c r="N749" i="6" s="1"/>
  <c r="F249" i="6" l="1"/>
  <c r="J249" i="6"/>
  <c r="O249" i="6" s="1"/>
  <c r="O749" i="6" s="1"/>
  <c r="G249" i="6" l="1"/>
  <c r="K249" i="6"/>
  <c r="P249" i="6" s="1"/>
  <c r="P749" i="6" s="1"/>
  <c r="L249" i="6" l="1"/>
  <c r="Q249" i="6" s="1"/>
  <c r="D250" i="6"/>
  <c r="Q749" i="6" l="1"/>
  <c r="E250" i="6"/>
  <c r="I250" i="6"/>
  <c r="N250" i="6" s="1"/>
  <c r="N750" i="6" s="1"/>
  <c r="F250" i="6" l="1"/>
  <c r="J250" i="6"/>
  <c r="O250" i="6" s="1"/>
  <c r="O750" i="6" s="1"/>
  <c r="G250" i="6" l="1"/>
  <c r="K250" i="6"/>
  <c r="P250" i="6" s="1"/>
  <c r="P750" i="6" s="1"/>
  <c r="L250" i="6" l="1"/>
  <c r="Q250" i="6" s="1"/>
  <c r="D251" i="6"/>
  <c r="Q750" i="6" l="1"/>
  <c r="E251" i="6"/>
  <c r="I251" i="6"/>
  <c r="N251" i="6" s="1"/>
  <c r="N751" i="6" s="1"/>
  <c r="F251" i="6" l="1"/>
  <c r="J251" i="6"/>
  <c r="O251" i="6" s="1"/>
  <c r="O751" i="6" s="1"/>
  <c r="G251" i="6" l="1"/>
  <c r="K251" i="6"/>
  <c r="P251" i="6" s="1"/>
  <c r="P751" i="6" s="1"/>
  <c r="L251" i="6" l="1"/>
  <c r="Q251" i="6" s="1"/>
  <c r="D252" i="6"/>
  <c r="Q751" i="6" l="1"/>
  <c r="E252" i="6"/>
  <c r="I252" i="6"/>
  <c r="N252" i="6" s="1"/>
  <c r="N752" i="6" s="1"/>
  <c r="F252" i="6" l="1"/>
  <c r="J252" i="6"/>
  <c r="O252" i="6" s="1"/>
  <c r="O752" i="6" s="1"/>
  <c r="G252" i="6" l="1"/>
  <c r="K252" i="6"/>
  <c r="P252" i="6" s="1"/>
  <c r="P752" i="6" s="1"/>
  <c r="L252" i="6" l="1"/>
  <c r="Q252" i="6" s="1"/>
  <c r="D253" i="6"/>
  <c r="Q752" i="6" l="1"/>
  <c r="E253" i="6"/>
  <c r="I253" i="6"/>
  <c r="N253" i="6" s="1"/>
  <c r="N753" i="6" s="1"/>
  <c r="F253" i="6" l="1"/>
  <c r="J253" i="6"/>
  <c r="O253" i="6" s="1"/>
  <c r="O753" i="6" s="1"/>
  <c r="G253" i="6" l="1"/>
  <c r="K253" i="6"/>
  <c r="P253" i="6" s="1"/>
  <c r="P753" i="6" s="1"/>
  <c r="D254" i="6" l="1"/>
  <c r="L253" i="6"/>
  <c r="Q253" i="6" s="1"/>
  <c r="Q753" i="6" s="1"/>
  <c r="E254" i="6" l="1"/>
  <c r="I254" i="6"/>
  <c r="N254" i="6" s="1"/>
  <c r="N754" i="6" s="1"/>
  <c r="F254" i="6" l="1"/>
  <c r="J254" i="6"/>
  <c r="O254" i="6" s="1"/>
  <c r="O754" i="6" s="1"/>
  <c r="G254" i="6" l="1"/>
  <c r="K254" i="6"/>
  <c r="P254" i="6" s="1"/>
  <c r="P754" i="6" s="1"/>
  <c r="L254" i="6" l="1"/>
  <c r="Q254" i="6" s="1"/>
  <c r="D255" i="6"/>
  <c r="Q754" i="6" l="1"/>
  <c r="E255" i="6"/>
  <c r="I255" i="6"/>
  <c r="N255" i="6" s="1"/>
  <c r="N755" i="6" s="1"/>
  <c r="F255" i="6" l="1"/>
  <c r="J255" i="6"/>
  <c r="O255" i="6" s="1"/>
  <c r="O755" i="6" s="1"/>
  <c r="G255" i="6" l="1"/>
  <c r="K255" i="6"/>
  <c r="P255" i="6" s="1"/>
  <c r="P755" i="6" s="1"/>
  <c r="L255" i="6" l="1"/>
  <c r="Q255" i="6" s="1"/>
  <c r="D256" i="6"/>
  <c r="Q755" i="6" l="1"/>
  <c r="E256" i="6"/>
  <c r="I256" i="6"/>
  <c r="N256" i="6" s="1"/>
  <c r="N756" i="6" s="1"/>
  <c r="F256" i="6" l="1"/>
  <c r="J256" i="6"/>
  <c r="O256" i="6" s="1"/>
  <c r="O756" i="6" s="1"/>
  <c r="G256" i="6" l="1"/>
  <c r="K256" i="6"/>
  <c r="P256" i="6" s="1"/>
  <c r="P756" i="6" s="1"/>
  <c r="L256" i="6" l="1"/>
  <c r="Q256" i="6" s="1"/>
  <c r="Q756" i="6" s="1"/>
  <c r="D257" i="6"/>
  <c r="E257" i="6" l="1"/>
  <c r="I257" i="6"/>
  <c r="N257" i="6" s="1"/>
  <c r="N757" i="6" s="1"/>
  <c r="F257" i="6" l="1"/>
  <c r="J257" i="6"/>
  <c r="O257" i="6" s="1"/>
  <c r="O757" i="6" s="1"/>
  <c r="G257" i="6" l="1"/>
  <c r="K257" i="6"/>
  <c r="P257" i="6" s="1"/>
  <c r="P757" i="6" s="1"/>
  <c r="L257" i="6" l="1"/>
  <c r="Q257" i="6" s="1"/>
  <c r="Q757" i="6" s="1"/>
  <c r="D258" i="6"/>
  <c r="E258" i="6" l="1"/>
  <c r="I258" i="6"/>
  <c r="N258" i="6" s="1"/>
  <c r="N758" i="6" s="1"/>
  <c r="F258" i="6" l="1"/>
  <c r="J258" i="6"/>
  <c r="O258" i="6" s="1"/>
  <c r="O758" i="6" s="1"/>
  <c r="G258" i="6" l="1"/>
  <c r="K258" i="6"/>
  <c r="P258" i="6" s="1"/>
  <c r="P758" i="6" s="1"/>
  <c r="L258" i="6" l="1"/>
  <c r="Q258" i="6" s="1"/>
  <c r="Q758" i="6" s="1"/>
  <c r="D259" i="6"/>
  <c r="E259" i="6" l="1"/>
  <c r="I259" i="6"/>
  <c r="N259" i="6" s="1"/>
  <c r="N759" i="6" s="1"/>
  <c r="F259" i="6" l="1"/>
  <c r="J259" i="6"/>
  <c r="O259" i="6" s="1"/>
  <c r="O759" i="6" s="1"/>
  <c r="G259" i="6" l="1"/>
  <c r="K259" i="6"/>
  <c r="P259" i="6" s="1"/>
  <c r="P759" i="6" s="1"/>
  <c r="L259" i="6" l="1"/>
  <c r="Q259" i="6" s="1"/>
  <c r="Q759" i="6" s="1"/>
  <c r="D260" i="6"/>
  <c r="E260" i="6" l="1"/>
  <c r="I260" i="6"/>
  <c r="N260" i="6" s="1"/>
  <c r="N760" i="6" s="1"/>
  <c r="F260" i="6" l="1"/>
  <c r="J260" i="6"/>
  <c r="O260" i="6" s="1"/>
  <c r="O760" i="6" s="1"/>
  <c r="G260" i="6" l="1"/>
  <c r="K260" i="6"/>
  <c r="P260" i="6" s="1"/>
  <c r="P760" i="6" s="1"/>
  <c r="L260" i="6" l="1"/>
  <c r="Q260" i="6" s="1"/>
  <c r="Q760" i="6" s="1"/>
  <c r="D261" i="6"/>
  <c r="E261" i="6" l="1"/>
  <c r="I261" i="6"/>
  <c r="N261" i="6" s="1"/>
  <c r="N761" i="6" s="1"/>
  <c r="F261" i="6" l="1"/>
  <c r="J261" i="6"/>
  <c r="O261" i="6" s="1"/>
  <c r="O761" i="6" s="1"/>
  <c r="G261" i="6" l="1"/>
  <c r="K261" i="6"/>
  <c r="P261" i="6" s="1"/>
  <c r="P761" i="6" s="1"/>
  <c r="L261" i="6" l="1"/>
  <c r="Q261" i="6" s="1"/>
  <c r="Q761" i="6" s="1"/>
  <c r="D262" i="6"/>
  <c r="E262" i="6" l="1"/>
  <c r="I262" i="6"/>
  <c r="N262" i="6" s="1"/>
  <c r="N762" i="6" s="1"/>
  <c r="F262" i="6" l="1"/>
  <c r="J262" i="6"/>
  <c r="O262" i="6" s="1"/>
  <c r="O762" i="6" s="1"/>
  <c r="G262" i="6" l="1"/>
  <c r="K262" i="6"/>
  <c r="P262" i="6" s="1"/>
  <c r="P762" i="6" s="1"/>
  <c r="L262" i="6" l="1"/>
  <c r="Q262" i="6" s="1"/>
  <c r="Q762" i="6" s="1"/>
  <c r="D263" i="6"/>
  <c r="E263" i="6" l="1"/>
  <c r="I263" i="6"/>
  <c r="N263" i="6" s="1"/>
  <c r="N763" i="6" s="1"/>
  <c r="F263" i="6" l="1"/>
  <c r="J263" i="6"/>
  <c r="O263" i="6" s="1"/>
  <c r="O763" i="6" s="1"/>
  <c r="G263" i="6" l="1"/>
  <c r="K263" i="6"/>
  <c r="P263" i="6" s="1"/>
  <c r="P763" i="6" s="1"/>
  <c r="L263" i="6" l="1"/>
  <c r="Q263" i="6" s="1"/>
  <c r="D264" i="6"/>
  <c r="Q763" i="6" l="1"/>
  <c r="E264" i="6"/>
  <c r="I264" i="6"/>
  <c r="N264" i="6" s="1"/>
  <c r="N764" i="6" s="1"/>
  <c r="F264" i="6" l="1"/>
  <c r="J264" i="6"/>
  <c r="O264" i="6" s="1"/>
  <c r="O764" i="6" s="1"/>
  <c r="G264" i="6" l="1"/>
  <c r="K264" i="6"/>
  <c r="P264" i="6" s="1"/>
  <c r="P764" i="6" s="1"/>
  <c r="L264" i="6" l="1"/>
  <c r="Q264" i="6" s="1"/>
  <c r="Q764" i="6" s="1"/>
  <c r="D265" i="6"/>
  <c r="E265" i="6" l="1"/>
  <c r="I265" i="6"/>
  <c r="N265" i="6" s="1"/>
  <c r="N765" i="6" s="1"/>
  <c r="F265" i="6" l="1"/>
  <c r="J265" i="6"/>
  <c r="O265" i="6" s="1"/>
  <c r="O765" i="6" s="1"/>
  <c r="G265" i="6" l="1"/>
  <c r="K265" i="6"/>
  <c r="P265" i="6" s="1"/>
  <c r="P765" i="6" s="1"/>
  <c r="L265" i="6" l="1"/>
  <c r="Q265" i="6" s="1"/>
  <c r="Q765" i="6" s="1"/>
  <c r="D266" i="6"/>
  <c r="E266" i="6" l="1"/>
  <c r="I266" i="6"/>
  <c r="N266" i="6" s="1"/>
  <c r="N766" i="6" s="1"/>
  <c r="F266" i="6" l="1"/>
  <c r="J266" i="6"/>
  <c r="O266" i="6" s="1"/>
  <c r="O766" i="6" s="1"/>
  <c r="G266" i="6" l="1"/>
  <c r="K266" i="6"/>
  <c r="P266" i="6" s="1"/>
  <c r="P766" i="6" s="1"/>
  <c r="L266" i="6" l="1"/>
  <c r="Q266" i="6" s="1"/>
  <c r="D267" i="6"/>
  <c r="Q766" i="6" l="1"/>
  <c r="E267" i="6"/>
  <c r="I267" i="6"/>
  <c r="N267" i="6" s="1"/>
  <c r="N767" i="6" s="1"/>
  <c r="F267" i="6" l="1"/>
  <c r="J267" i="6"/>
  <c r="O267" i="6" s="1"/>
  <c r="O767" i="6" s="1"/>
  <c r="G267" i="6" l="1"/>
  <c r="K267" i="6"/>
  <c r="P267" i="6" s="1"/>
  <c r="P767" i="6" s="1"/>
  <c r="L267" i="6" l="1"/>
  <c r="Q267" i="6" s="1"/>
  <c r="D268" i="6"/>
  <c r="Q767" i="6" l="1"/>
  <c r="E268" i="6"/>
  <c r="I268" i="6"/>
  <c r="N268" i="6" s="1"/>
  <c r="N768" i="6" s="1"/>
  <c r="F268" i="6" l="1"/>
  <c r="J268" i="6"/>
  <c r="O268" i="6" s="1"/>
  <c r="O768" i="6" s="1"/>
  <c r="G268" i="6" l="1"/>
  <c r="K268" i="6"/>
  <c r="P268" i="6" s="1"/>
  <c r="P768" i="6" s="1"/>
  <c r="L268" i="6" l="1"/>
  <c r="Q268" i="6" s="1"/>
  <c r="Q768" i="6" s="1"/>
  <c r="D269" i="6"/>
  <c r="E269" i="6" l="1"/>
  <c r="I269" i="6"/>
  <c r="N269" i="6" s="1"/>
  <c r="N769" i="6" s="1"/>
  <c r="F269" i="6" l="1"/>
  <c r="J269" i="6"/>
  <c r="O269" i="6" s="1"/>
  <c r="O769" i="6" s="1"/>
  <c r="G269" i="6" l="1"/>
  <c r="K269" i="6"/>
  <c r="P269" i="6" s="1"/>
  <c r="P769" i="6" s="1"/>
  <c r="L269" i="6" l="1"/>
  <c r="Q269" i="6" s="1"/>
  <c r="D270" i="6"/>
  <c r="Q769" i="6" l="1"/>
  <c r="E270" i="6"/>
  <c r="I270" i="6"/>
  <c r="N270" i="6" s="1"/>
  <c r="N770" i="6" s="1"/>
  <c r="F270" i="6" l="1"/>
  <c r="J270" i="6"/>
  <c r="O270" i="6" s="1"/>
  <c r="O770" i="6" s="1"/>
  <c r="G270" i="6" l="1"/>
  <c r="K270" i="6"/>
  <c r="P270" i="6" s="1"/>
  <c r="P770" i="6" s="1"/>
  <c r="L270" i="6" l="1"/>
  <c r="Q270" i="6" s="1"/>
  <c r="Q770" i="6" s="1"/>
  <c r="D271" i="6"/>
  <c r="E271" i="6" l="1"/>
  <c r="I271" i="6"/>
  <c r="N271" i="6" s="1"/>
  <c r="N771" i="6" s="1"/>
  <c r="F271" i="6" l="1"/>
  <c r="J271" i="6"/>
  <c r="O271" i="6" s="1"/>
  <c r="O771" i="6" s="1"/>
  <c r="G271" i="6" l="1"/>
  <c r="K271" i="6"/>
  <c r="P271" i="6" s="1"/>
  <c r="P771" i="6" s="1"/>
  <c r="L271" i="6" l="1"/>
  <c r="Q271" i="6" s="1"/>
  <c r="Q771" i="6" s="1"/>
  <c r="D272" i="6"/>
  <c r="E272" i="6" l="1"/>
  <c r="I272" i="6"/>
  <c r="N272" i="6" s="1"/>
  <c r="N772" i="6" s="1"/>
  <c r="F272" i="6" l="1"/>
  <c r="J272" i="6"/>
  <c r="O272" i="6" s="1"/>
  <c r="O772" i="6" s="1"/>
  <c r="G272" i="6" l="1"/>
  <c r="K272" i="6"/>
  <c r="P272" i="6" s="1"/>
  <c r="P772" i="6" s="1"/>
  <c r="L272" i="6" l="1"/>
  <c r="Q272" i="6" s="1"/>
  <c r="Q772" i="6" s="1"/>
  <c r="D273" i="6"/>
  <c r="E273" i="6" l="1"/>
  <c r="I273" i="6"/>
  <c r="N273" i="6" s="1"/>
  <c r="N773" i="6" s="1"/>
  <c r="F273" i="6" l="1"/>
  <c r="J273" i="6"/>
  <c r="O273" i="6" s="1"/>
  <c r="O773" i="6" s="1"/>
  <c r="G273" i="6" l="1"/>
  <c r="K273" i="6"/>
  <c r="P273" i="6" s="1"/>
  <c r="P773" i="6" s="1"/>
  <c r="L273" i="6" l="1"/>
  <c r="Q273" i="6" s="1"/>
  <c r="Q773" i="6" s="1"/>
  <c r="D274" i="6"/>
  <c r="E274" i="6" l="1"/>
  <c r="I274" i="6"/>
  <c r="N274" i="6" s="1"/>
  <c r="N774" i="6" s="1"/>
  <c r="F274" i="6" l="1"/>
  <c r="J274" i="6"/>
  <c r="O274" i="6" s="1"/>
  <c r="O774" i="6" s="1"/>
  <c r="G274" i="6" l="1"/>
  <c r="K274" i="6"/>
  <c r="P274" i="6" s="1"/>
  <c r="P774" i="6" s="1"/>
  <c r="L274" i="6" l="1"/>
  <c r="Q274" i="6" s="1"/>
  <c r="Q774" i="6" s="1"/>
  <c r="D275" i="6"/>
  <c r="E275" i="6" l="1"/>
  <c r="I275" i="6"/>
  <c r="N275" i="6" s="1"/>
  <c r="N775" i="6" s="1"/>
  <c r="F275" i="6" l="1"/>
  <c r="J275" i="6"/>
  <c r="O275" i="6" s="1"/>
  <c r="O775" i="6" s="1"/>
  <c r="G275" i="6" l="1"/>
  <c r="K275" i="6"/>
  <c r="P275" i="6" s="1"/>
  <c r="P775" i="6" s="1"/>
  <c r="L275" i="6" l="1"/>
  <c r="Q275" i="6" s="1"/>
  <c r="D276" i="6"/>
  <c r="Q775" i="6" l="1"/>
  <c r="E276" i="6"/>
  <c r="I276" i="6"/>
  <c r="N276" i="6" s="1"/>
  <c r="N776" i="6" s="1"/>
  <c r="F276" i="6" l="1"/>
  <c r="J276" i="6"/>
  <c r="O276" i="6" s="1"/>
  <c r="O776" i="6" s="1"/>
  <c r="G276" i="6" l="1"/>
  <c r="K276" i="6"/>
  <c r="P276" i="6" s="1"/>
  <c r="P776" i="6" s="1"/>
  <c r="L276" i="6" l="1"/>
  <c r="Q276" i="6" s="1"/>
  <c r="D277" i="6"/>
  <c r="Q776" i="6" l="1"/>
  <c r="E277" i="6"/>
  <c r="I277" i="6"/>
  <c r="N277" i="6" s="1"/>
  <c r="N777" i="6" s="1"/>
  <c r="F277" i="6" l="1"/>
  <c r="J277" i="6"/>
  <c r="O277" i="6" s="1"/>
  <c r="O777" i="6" s="1"/>
  <c r="G277" i="6" l="1"/>
  <c r="K277" i="6"/>
  <c r="P277" i="6" s="1"/>
  <c r="P777" i="6" s="1"/>
  <c r="L277" i="6" l="1"/>
  <c r="Q277" i="6" s="1"/>
  <c r="D278" i="6"/>
  <c r="Q777" i="6" l="1"/>
  <c r="E278" i="6"/>
  <c r="I278" i="6"/>
  <c r="N278" i="6" s="1"/>
  <c r="N778" i="6" s="1"/>
  <c r="F278" i="6" l="1"/>
  <c r="J278" i="6"/>
  <c r="O278" i="6" s="1"/>
  <c r="O778" i="6" s="1"/>
  <c r="G278" i="6" l="1"/>
  <c r="K278" i="6"/>
  <c r="P278" i="6" s="1"/>
  <c r="P778" i="6" s="1"/>
  <c r="L278" i="6" l="1"/>
  <c r="Q278" i="6" s="1"/>
  <c r="D279" i="6"/>
  <c r="Q778" i="6" l="1"/>
  <c r="E279" i="6"/>
  <c r="I279" i="6"/>
  <c r="N279" i="6" s="1"/>
  <c r="N779" i="6" s="1"/>
  <c r="F279" i="6" l="1"/>
  <c r="J279" i="6"/>
  <c r="O279" i="6" s="1"/>
  <c r="O779" i="6" s="1"/>
  <c r="G279" i="6" l="1"/>
  <c r="K279" i="6"/>
  <c r="P279" i="6" s="1"/>
  <c r="P779" i="6" s="1"/>
  <c r="L279" i="6" l="1"/>
  <c r="Q279" i="6" s="1"/>
  <c r="D280" i="6"/>
  <c r="Q779" i="6" l="1"/>
  <c r="E280" i="6"/>
  <c r="I280" i="6"/>
  <c r="N280" i="6" s="1"/>
  <c r="N780" i="6" s="1"/>
  <c r="F280" i="6" l="1"/>
  <c r="J280" i="6"/>
  <c r="O280" i="6" s="1"/>
  <c r="O780" i="6" s="1"/>
  <c r="G280" i="6" l="1"/>
  <c r="K280" i="6"/>
  <c r="P280" i="6" s="1"/>
  <c r="P780" i="6" s="1"/>
  <c r="L280" i="6" l="1"/>
  <c r="Q280" i="6" s="1"/>
  <c r="D281" i="6"/>
  <c r="Q780" i="6" l="1"/>
  <c r="E281" i="6"/>
  <c r="I281" i="6"/>
  <c r="N281" i="6" s="1"/>
  <c r="N781" i="6" s="1"/>
  <c r="F281" i="6" l="1"/>
  <c r="J281" i="6"/>
  <c r="O281" i="6" s="1"/>
  <c r="O781" i="6" s="1"/>
  <c r="G281" i="6" l="1"/>
  <c r="K281" i="6"/>
  <c r="P281" i="6" s="1"/>
  <c r="P781" i="6" s="1"/>
  <c r="D282" i="6" l="1"/>
  <c r="L281" i="6"/>
  <c r="Q281" i="6" s="1"/>
  <c r="Q781" i="6" l="1"/>
  <c r="E282" i="6"/>
  <c r="I282" i="6"/>
  <c r="N282" i="6" s="1"/>
  <c r="N782" i="6" s="1"/>
  <c r="F282" i="6" l="1"/>
  <c r="J282" i="6"/>
  <c r="O282" i="6" s="1"/>
  <c r="O782" i="6" s="1"/>
  <c r="G282" i="6" l="1"/>
  <c r="K282" i="6"/>
  <c r="P282" i="6" s="1"/>
  <c r="P782" i="6" s="1"/>
  <c r="L282" i="6" l="1"/>
  <c r="Q282" i="6" s="1"/>
  <c r="D283" i="6"/>
  <c r="Q782" i="6" l="1"/>
  <c r="E283" i="6"/>
  <c r="I283" i="6"/>
  <c r="N283" i="6" s="1"/>
  <c r="N783" i="6" s="1"/>
  <c r="F283" i="6" l="1"/>
  <c r="J283" i="6"/>
  <c r="O283" i="6" s="1"/>
  <c r="O783" i="6" s="1"/>
  <c r="G283" i="6" l="1"/>
  <c r="K283" i="6"/>
  <c r="P283" i="6" s="1"/>
  <c r="P783" i="6" s="1"/>
  <c r="L283" i="6" l="1"/>
  <c r="Q283" i="6" s="1"/>
  <c r="D284" i="6"/>
  <c r="Q783" i="6" l="1"/>
  <c r="E284" i="6"/>
  <c r="I284" i="6"/>
  <c r="N284" i="6" s="1"/>
  <c r="N784" i="6" s="1"/>
  <c r="F284" i="6" l="1"/>
  <c r="J284" i="6"/>
  <c r="O284" i="6" s="1"/>
  <c r="O784" i="6" s="1"/>
  <c r="G284" i="6" l="1"/>
  <c r="K284" i="6"/>
  <c r="P284" i="6" s="1"/>
  <c r="P784" i="6" s="1"/>
  <c r="L284" i="6" l="1"/>
  <c r="Q284" i="6" s="1"/>
  <c r="D285" i="6"/>
  <c r="Q784" i="6" l="1"/>
  <c r="E285" i="6"/>
  <c r="I285" i="6"/>
  <c r="N285" i="6" s="1"/>
  <c r="N785" i="6" s="1"/>
  <c r="F285" i="6" l="1"/>
  <c r="J285" i="6"/>
  <c r="O285" i="6" s="1"/>
  <c r="O785" i="6" s="1"/>
  <c r="G285" i="6" l="1"/>
  <c r="K285" i="6"/>
  <c r="P285" i="6" s="1"/>
  <c r="P785" i="6" s="1"/>
  <c r="L285" i="6" l="1"/>
  <c r="Q285" i="6" s="1"/>
  <c r="D286" i="6"/>
  <c r="Q785" i="6" l="1"/>
  <c r="E286" i="6"/>
  <c r="I286" i="6"/>
  <c r="N286" i="6" s="1"/>
  <c r="N786" i="6" s="1"/>
  <c r="F286" i="6" l="1"/>
  <c r="J286" i="6"/>
  <c r="O286" i="6" s="1"/>
  <c r="O786" i="6" s="1"/>
  <c r="G286" i="6" l="1"/>
  <c r="K286" i="6"/>
  <c r="P286" i="6" s="1"/>
  <c r="P786" i="6" s="1"/>
  <c r="L286" i="6" l="1"/>
  <c r="Q286" i="6" s="1"/>
  <c r="D287" i="6"/>
  <c r="Q786" i="6" l="1"/>
  <c r="E287" i="6"/>
  <c r="I287" i="6"/>
  <c r="N287" i="6" s="1"/>
  <c r="N787" i="6" s="1"/>
  <c r="F287" i="6" l="1"/>
  <c r="J287" i="6"/>
  <c r="O287" i="6" s="1"/>
  <c r="O787" i="6" s="1"/>
  <c r="G287" i="6" l="1"/>
  <c r="K287" i="6"/>
  <c r="P287" i="6" s="1"/>
  <c r="P787" i="6" s="1"/>
  <c r="L287" i="6" l="1"/>
  <c r="Q287" i="6" s="1"/>
  <c r="Q787" i="6" s="1"/>
  <c r="D288" i="6"/>
  <c r="E288" i="6" l="1"/>
  <c r="I288" i="6"/>
  <c r="N288" i="6" s="1"/>
  <c r="N788" i="6" s="1"/>
  <c r="F288" i="6" l="1"/>
  <c r="J288" i="6"/>
  <c r="O288" i="6" s="1"/>
  <c r="O788" i="6" s="1"/>
  <c r="G288" i="6" l="1"/>
  <c r="K288" i="6"/>
  <c r="P288" i="6" s="1"/>
  <c r="P788" i="6" s="1"/>
  <c r="L288" i="6" l="1"/>
  <c r="Q288" i="6" s="1"/>
  <c r="D289" i="6"/>
  <c r="Q788" i="6" l="1"/>
  <c r="E289" i="6"/>
  <c r="I289" i="6"/>
  <c r="N289" i="6" s="1"/>
  <c r="N789" i="6" s="1"/>
  <c r="F289" i="6" l="1"/>
  <c r="J289" i="6"/>
  <c r="O289" i="6" s="1"/>
  <c r="O789" i="6" s="1"/>
  <c r="G289" i="6" l="1"/>
  <c r="K289" i="6"/>
  <c r="P289" i="6" s="1"/>
  <c r="P789" i="6" s="1"/>
  <c r="L289" i="6" l="1"/>
  <c r="Q289" i="6" s="1"/>
  <c r="D290" i="6"/>
  <c r="Q789" i="6" l="1"/>
  <c r="E290" i="6"/>
  <c r="I290" i="6"/>
  <c r="N290" i="6" s="1"/>
  <c r="N790" i="6" s="1"/>
  <c r="F290" i="6" l="1"/>
  <c r="J290" i="6"/>
  <c r="O290" i="6" s="1"/>
  <c r="O790" i="6" s="1"/>
  <c r="G290" i="6" l="1"/>
  <c r="K290" i="6"/>
  <c r="P290" i="6" s="1"/>
  <c r="P790" i="6" s="1"/>
  <c r="L290" i="6" l="1"/>
  <c r="Q290" i="6" s="1"/>
  <c r="D291" i="6"/>
  <c r="Q790" i="6" l="1"/>
  <c r="E291" i="6"/>
  <c r="I291" i="6"/>
  <c r="N291" i="6" s="1"/>
  <c r="N791" i="6" s="1"/>
  <c r="F291" i="6" l="1"/>
  <c r="J291" i="6"/>
  <c r="O291" i="6" s="1"/>
  <c r="O791" i="6" s="1"/>
  <c r="G291" i="6" l="1"/>
  <c r="K291" i="6"/>
  <c r="P291" i="6" s="1"/>
  <c r="P791" i="6" s="1"/>
  <c r="L291" i="6" l="1"/>
  <c r="Q291" i="6" s="1"/>
  <c r="D292" i="6"/>
  <c r="Q791" i="6" l="1"/>
  <c r="E292" i="6"/>
  <c r="I292" i="6"/>
  <c r="N292" i="6" s="1"/>
  <c r="N792" i="6" s="1"/>
  <c r="F292" i="6" l="1"/>
  <c r="J292" i="6"/>
  <c r="O292" i="6" s="1"/>
  <c r="O792" i="6" s="1"/>
  <c r="G292" i="6" l="1"/>
  <c r="K292" i="6"/>
  <c r="P292" i="6" s="1"/>
  <c r="P792" i="6" s="1"/>
  <c r="L292" i="6" l="1"/>
  <c r="Q292" i="6" s="1"/>
  <c r="D293" i="6"/>
  <c r="Q792" i="6" l="1"/>
  <c r="E293" i="6"/>
  <c r="I293" i="6"/>
  <c r="N293" i="6" s="1"/>
  <c r="N793" i="6" s="1"/>
  <c r="F293" i="6" l="1"/>
  <c r="J293" i="6"/>
  <c r="O293" i="6" s="1"/>
  <c r="O793" i="6" s="1"/>
  <c r="G293" i="6" l="1"/>
  <c r="K293" i="6"/>
  <c r="P293" i="6" s="1"/>
  <c r="P793" i="6" s="1"/>
  <c r="L293" i="6" l="1"/>
  <c r="Q293" i="6" s="1"/>
  <c r="D294" i="6"/>
  <c r="Q793" i="6" l="1"/>
  <c r="E294" i="6"/>
  <c r="I294" i="6"/>
  <c r="N294" i="6" s="1"/>
  <c r="N794" i="6" s="1"/>
  <c r="F294" i="6" l="1"/>
  <c r="J294" i="6"/>
  <c r="O294" i="6" s="1"/>
  <c r="O794" i="6" s="1"/>
  <c r="G294" i="6" l="1"/>
  <c r="K294" i="6"/>
  <c r="P294" i="6" s="1"/>
  <c r="P794" i="6" s="1"/>
  <c r="L294" i="6" l="1"/>
  <c r="Q294" i="6" s="1"/>
  <c r="D295" i="6"/>
  <c r="Q794" i="6" l="1"/>
  <c r="E295" i="6"/>
  <c r="I295" i="6"/>
  <c r="N295" i="6" s="1"/>
  <c r="N795" i="6" s="1"/>
  <c r="F295" i="6" l="1"/>
  <c r="J295" i="6"/>
  <c r="O295" i="6" s="1"/>
  <c r="O795" i="6" s="1"/>
  <c r="G295" i="6" l="1"/>
  <c r="K295" i="6"/>
  <c r="P295" i="6" s="1"/>
  <c r="P795" i="6" s="1"/>
  <c r="D296" i="6" l="1"/>
  <c r="L295" i="6"/>
  <c r="Q295" i="6" s="1"/>
  <c r="Q795" i="6" s="1"/>
  <c r="E296" i="6" l="1"/>
  <c r="I296" i="6"/>
  <c r="N296" i="6" s="1"/>
  <c r="N796" i="6" s="1"/>
  <c r="F296" i="6" l="1"/>
  <c r="J296" i="6"/>
  <c r="O296" i="6" s="1"/>
  <c r="O796" i="6" s="1"/>
  <c r="G296" i="6" l="1"/>
  <c r="K296" i="6"/>
  <c r="P296" i="6" s="1"/>
  <c r="P796" i="6" s="1"/>
  <c r="L296" i="6" l="1"/>
  <c r="Q296" i="6" s="1"/>
  <c r="Q796" i="6" s="1"/>
  <c r="D297" i="6"/>
  <c r="E297" i="6" l="1"/>
  <c r="I297" i="6"/>
  <c r="N297" i="6" s="1"/>
  <c r="N797" i="6" s="1"/>
  <c r="F297" i="6" l="1"/>
  <c r="J297" i="6"/>
  <c r="O297" i="6" s="1"/>
  <c r="O797" i="6" s="1"/>
  <c r="G297" i="6" l="1"/>
  <c r="K297" i="6"/>
  <c r="P297" i="6" s="1"/>
  <c r="P797" i="6" s="1"/>
  <c r="L297" i="6" l="1"/>
  <c r="Q297" i="6" s="1"/>
  <c r="D298" i="6"/>
  <c r="Q797" i="6" l="1"/>
  <c r="E298" i="6"/>
  <c r="I298" i="6"/>
  <c r="N298" i="6" s="1"/>
  <c r="N798" i="6" s="1"/>
  <c r="F298" i="6" l="1"/>
  <c r="J298" i="6"/>
  <c r="O298" i="6" s="1"/>
  <c r="O798" i="6" s="1"/>
  <c r="G298" i="6" l="1"/>
  <c r="K298" i="6"/>
  <c r="P298" i="6" s="1"/>
  <c r="P798" i="6" s="1"/>
  <c r="L298" i="6" l="1"/>
  <c r="Q298" i="6" s="1"/>
  <c r="D299" i="6"/>
  <c r="Q798" i="6" l="1"/>
  <c r="E299" i="6"/>
  <c r="I299" i="6"/>
  <c r="N299" i="6" s="1"/>
  <c r="N799" i="6" s="1"/>
  <c r="F299" i="6" l="1"/>
  <c r="J299" i="6"/>
  <c r="O299" i="6" s="1"/>
  <c r="O799" i="6" s="1"/>
  <c r="G299" i="6" l="1"/>
  <c r="K299" i="6"/>
  <c r="P299" i="6" s="1"/>
  <c r="P799" i="6" s="1"/>
  <c r="L299" i="6" l="1"/>
  <c r="Q299" i="6" s="1"/>
  <c r="D300" i="6"/>
  <c r="Q799" i="6" l="1"/>
  <c r="E300" i="6"/>
  <c r="I300" i="6"/>
  <c r="N300" i="6" s="1"/>
  <c r="N800" i="6" s="1"/>
  <c r="F300" i="6" l="1"/>
  <c r="J300" i="6"/>
  <c r="O300" i="6" s="1"/>
  <c r="O800" i="6" s="1"/>
  <c r="G300" i="6" l="1"/>
  <c r="K300" i="6"/>
  <c r="P300" i="6" s="1"/>
  <c r="P800" i="6" s="1"/>
  <c r="L300" i="6" l="1"/>
  <c r="Q300" i="6" s="1"/>
  <c r="D301" i="6"/>
  <c r="Q800" i="6" l="1"/>
  <c r="E301" i="6"/>
  <c r="I301" i="6"/>
  <c r="N301" i="6" s="1"/>
  <c r="N801" i="6" s="1"/>
  <c r="F301" i="6" l="1"/>
  <c r="J301" i="6"/>
  <c r="O301" i="6" s="1"/>
  <c r="O801" i="6" s="1"/>
  <c r="G301" i="6" l="1"/>
  <c r="K301" i="6"/>
  <c r="P301" i="6" s="1"/>
  <c r="P801" i="6" s="1"/>
  <c r="L301" i="6" l="1"/>
  <c r="Q301" i="6" s="1"/>
  <c r="D302" i="6"/>
  <c r="Q801" i="6" l="1"/>
  <c r="E302" i="6"/>
  <c r="I302" i="6"/>
  <c r="N302" i="6" s="1"/>
  <c r="N802" i="6" s="1"/>
  <c r="F302" i="6" l="1"/>
  <c r="J302" i="6"/>
  <c r="O302" i="6" s="1"/>
  <c r="O802" i="6" s="1"/>
  <c r="G302" i="6" l="1"/>
  <c r="K302" i="6"/>
  <c r="P302" i="6" s="1"/>
  <c r="P802" i="6" s="1"/>
  <c r="L302" i="6" l="1"/>
  <c r="Q302" i="6" s="1"/>
  <c r="Q802" i="6" s="1"/>
  <c r="D303" i="6"/>
  <c r="E303" i="6" l="1"/>
  <c r="I303" i="6"/>
  <c r="N303" i="6" s="1"/>
  <c r="N803" i="6" s="1"/>
  <c r="F303" i="6" l="1"/>
  <c r="J303" i="6"/>
  <c r="O303" i="6" s="1"/>
  <c r="O803" i="6" s="1"/>
  <c r="G303" i="6" l="1"/>
  <c r="K303" i="6"/>
  <c r="P303" i="6" s="1"/>
  <c r="P803" i="6" s="1"/>
  <c r="L303" i="6" l="1"/>
  <c r="Q303" i="6" s="1"/>
  <c r="D304" i="6"/>
  <c r="Q803" i="6" l="1"/>
  <c r="E304" i="6"/>
  <c r="I304" i="6"/>
  <c r="N304" i="6" s="1"/>
  <c r="N804" i="6" s="1"/>
  <c r="F304" i="6" l="1"/>
  <c r="J304" i="6"/>
  <c r="O304" i="6" s="1"/>
  <c r="O804" i="6" s="1"/>
  <c r="G304" i="6" l="1"/>
  <c r="K304" i="6"/>
  <c r="P304" i="6" s="1"/>
  <c r="P804" i="6" s="1"/>
  <c r="L304" i="6" l="1"/>
  <c r="Q304" i="6" s="1"/>
  <c r="D305" i="6"/>
  <c r="Q804" i="6" l="1"/>
  <c r="E305" i="6"/>
  <c r="I305" i="6"/>
  <c r="N305" i="6" s="1"/>
  <c r="N805" i="6" s="1"/>
  <c r="F305" i="6" l="1"/>
  <c r="J305" i="6"/>
  <c r="O305" i="6" s="1"/>
  <c r="O805" i="6" s="1"/>
  <c r="G305" i="6" l="1"/>
  <c r="K305" i="6"/>
  <c r="P305" i="6" s="1"/>
  <c r="P805" i="6" s="1"/>
  <c r="L305" i="6" l="1"/>
  <c r="Q305" i="6" s="1"/>
  <c r="D306" i="6"/>
  <c r="Q805" i="6" l="1"/>
  <c r="E306" i="6"/>
  <c r="I306" i="6"/>
  <c r="N306" i="6" s="1"/>
  <c r="N806" i="6" s="1"/>
  <c r="F306" i="6" l="1"/>
  <c r="J306" i="6"/>
  <c r="O306" i="6" s="1"/>
  <c r="O806" i="6" s="1"/>
  <c r="G306" i="6" l="1"/>
  <c r="K306" i="6"/>
  <c r="P306" i="6" s="1"/>
  <c r="P806" i="6" s="1"/>
  <c r="L306" i="6" l="1"/>
  <c r="Q306" i="6" s="1"/>
  <c r="D307" i="6"/>
  <c r="Q806" i="6" l="1"/>
  <c r="E307" i="6"/>
  <c r="I307" i="6"/>
  <c r="N307" i="6" s="1"/>
  <c r="N807" i="6" s="1"/>
  <c r="F307" i="6" l="1"/>
  <c r="J307" i="6"/>
  <c r="O307" i="6" s="1"/>
  <c r="O807" i="6" s="1"/>
  <c r="G307" i="6" l="1"/>
  <c r="K307" i="6"/>
  <c r="P307" i="6" s="1"/>
  <c r="P807" i="6" s="1"/>
  <c r="L307" i="6" l="1"/>
  <c r="Q307" i="6" s="1"/>
  <c r="D308" i="6"/>
  <c r="Q807" i="6" l="1"/>
  <c r="E308" i="6"/>
  <c r="I308" i="6"/>
  <c r="N308" i="6" s="1"/>
  <c r="N808" i="6" s="1"/>
  <c r="F308" i="6" l="1"/>
  <c r="J308" i="6"/>
  <c r="O308" i="6" s="1"/>
  <c r="O808" i="6" s="1"/>
  <c r="G308" i="6" l="1"/>
  <c r="K308" i="6"/>
  <c r="P308" i="6" s="1"/>
  <c r="P808" i="6" s="1"/>
  <c r="L308" i="6" l="1"/>
  <c r="Q308" i="6" s="1"/>
  <c r="D309" i="6"/>
  <c r="Q808" i="6" l="1"/>
  <c r="E309" i="6"/>
  <c r="I309" i="6"/>
  <c r="N309" i="6" s="1"/>
  <c r="N809" i="6" s="1"/>
  <c r="F309" i="6" l="1"/>
  <c r="J309" i="6"/>
  <c r="O309" i="6" s="1"/>
  <c r="O809" i="6" s="1"/>
  <c r="G309" i="6" l="1"/>
  <c r="K309" i="6"/>
  <c r="P309" i="6" s="1"/>
  <c r="P809" i="6" s="1"/>
  <c r="D310" i="6" l="1"/>
  <c r="L309" i="6"/>
  <c r="Q309" i="6" s="1"/>
  <c r="Q809" i="6" l="1"/>
  <c r="E310" i="6"/>
  <c r="I310" i="6"/>
  <c r="N310" i="6" s="1"/>
  <c r="N810" i="6" s="1"/>
  <c r="F310" i="6" l="1"/>
  <c r="J310" i="6"/>
  <c r="O310" i="6" s="1"/>
  <c r="O810" i="6" s="1"/>
  <c r="G310" i="6" l="1"/>
  <c r="K310" i="6"/>
  <c r="P310" i="6" s="1"/>
  <c r="P810" i="6" s="1"/>
  <c r="D311" i="6" l="1"/>
  <c r="L310" i="6"/>
  <c r="Q310" i="6" s="1"/>
  <c r="Q810" i="6" l="1"/>
  <c r="E311" i="6"/>
  <c r="I311" i="6"/>
  <c r="N311" i="6" s="1"/>
  <c r="N811" i="6" s="1"/>
  <c r="F311" i="6" l="1"/>
  <c r="J311" i="6"/>
  <c r="O311" i="6" s="1"/>
  <c r="O811" i="6" s="1"/>
  <c r="G311" i="6" l="1"/>
  <c r="K311" i="6"/>
  <c r="P311" i="6" s="1"/>
  <c r="P811" i="6" s="1"/>
  <c r="L311" i="6" l="1"/>
  <c r="Q311" i="6" s="1"/>
  <c r="D312" i="6"/>
  <c r="Q811" i="6" l="1"/>
  <c r="E312" i="6"/>
  <c r="I312" i="6"/>
  <c r="N312" i="6" s="1"/>
  <c r="N812" i="6" s="1"/>
  <c r="F312" i="6" l="1"/>
  <c r="J312" i="6"/>
  <c r="O312" i="6" s="1"/>
  <c r="O812" i="6" s="1"/>
  <c r="G312" i="6" l="1"/>
  <c r="K312" i="6"/>
  <c r="P312" i="6" s="1"/>
  <c r="P812" i="6" s="1"/>
  <c r="L312" i="6" l="1"/>
  <c r="Q312" i="6" s="1"/>
  <c r="D313" i="6"/>
  <c r="Q812" i="6" l="1"/>
  <c r="E313" i="6"/>
  <c r="I313" i="6"/>
  <c r="N313" i="6" s="1"/>
  <c r="N813" i="6" s="1"/>
  <c r="F313" i="6" l="1"/>
  <c r="J313" i="6"/>
  <c r="O313" i="6" s="1"/>
  <c r="O813" i="6" s="1"/>
  <c r="G313" i="6" l="1"/>
  <c r="K313" i="6"/>
  <c r="P313" i="6" s="1"/>
  <c r="P813" i="6" s="1"/>
  <c r="L313" i="6" l="1"/>
  <c r="Q313" i="6" s="1"/>
  <c r="Q813" i="6" s="1"/>
  <c r="D314" i="6"/>
  <c r="E314" i="6" l="1"/>
  <c r="I314" i="6"/>
  <c r="N314" i="6" s="1"/>
  <c r="N814" i="6" s="1"/>
  <c r="F314" i="6" l="1"/>
  <c r="J314" i="6"/>
  <c r="O314" i="6" s="1"/>
  <c r="O814" i="6" s="1"/>
  <c r="G314" i="6" l="1"/>
  <c r="K314" i="6"/>
  <c r="P314" i="6" s="1"/>
  <c r="P814" i="6" s="1"/>
  <c r="L314" i="6" l="1"/>
  <c r="Q314" i="6" s="1"/>
  <c r="D315" i="6"/>
  <c r="Q814" i="6" l="1"/>
  <c r="E315" i="6"/>
  <c r="I315" i="6"/>
  <c r="N315" i="6" s="1"/>
  <c r="N815" i="6" s="1"/>
  <c r="F315" i="6" l="1"/>
  <c r="J315" i="6"/>
  <c r="O315" i="6" s="1"/>
  <c r="O815" i="6" s="1"/>
  <c r="G315" i="6" l="1"/>
  <c r="K315" i="6"/>
  <c r="P315" i="6" s="1"/>
  <c r="P815" i="6" s="1"/>
  <c r="L315" i="6" l="1"/>
  <c r="Q315" i="6" s="1"/>
  <c r="D316" i="6"/>
  <c r="Q815" i="6" l="1"/>
  <c r="E316" i="6"/>
  <c r="I316" i="6"/>
  <c r="N316" i="6" s="1"/>
  <c r="N816" i="6" s="1"/>
  <c r="F316" i="6" l="1"/>
  <c r="J316" i="6"/>
  <c r="O316" i="6" s="1"/>
  <c r="O816" i="6" s="1"/>
  <c r="G316" i="6" l="1"/>
  <c r="K316" i="6"/>
  <c r="P316" i="6" s="1"/>
  <c r="P816" i="6" s="1"/>
  <c r="L316" i="6" l="1"/>
  <c r="Q316" i="6" s="1"/>
  <c r="D317" i="6"/>
  <c r="Q816" i="6" l="1"/>
  <c r="E317" i="6"/>
  <c r="I317" i="6"/>
  <c r="N317" i="6" s="1"/>
  <c r="N817" i="6" s="1"/>
  <c r="F317" i="6" l="1"/>
  <c r="J317" i="6"/>
  <c r="O317" i="6" s="1"/>
  <c r="O817" i="6" s="1"/>
  <c r="G317" i="6" l="1"/>
  <c r="K317" i="6"/>
  <c r="P317" i="6" s="1"/>
  <c r="P817" i="6" s="1"/>
  <c r="L317" i="6" l="1"/>
  <c r="Q317" i="6" s="1"/>
  <c r="D318" i="6"/>
  <c r="Q817" i="6" l="1"/>
  <c r="E318" i="6"/>
  <c r="I318" i="6"/>
  <c r="N318" i="6" s="1"/>
  <c r="N818" i="6" s="1"/>
  <c r="F318" i="6" l="1"/>
  <c r="J318" i="6"/>
  <c r="O318" i="6" s="1"/>
  <c r="O818" i="6" s="1"/>
  <c r="G318" i="6" l="1"/>
  <c r="K318" i="6"/>
  <c r="P318" i="6" s="1"/>
  <c r="P818" i="6" s="1"/>
  <c r="L318" i="6" l="1"/>
  <c r="Q318" i="6" s="1"/>
  <c r="D319" i="6"/>
  <c r="Q818" i="6" l="1"/>
  <c r="E319" i="6"/>
  <c r="I319" i="6"/>
  <c r="N319" i="6" s="1"/>
  <c r="N819" i="6" s="1"/>
  <c r="F319" i="6" l="1"/>
  <c r="J319" i="6"/>
  <c r="O319" i="6" s="1"/>
  <c r="O819" i="6" s="1"/>
  <c r="G319" i="6" l="1"/>
  <c r="K319" i="6"/>
  <c r="P319" i="6" s="1"/>
  <c r="P819" i="6" s="1"/>
  <c r="L319" i="6" l="1"/>
  <c r="Q319" i="6" s="1"/>
  <c r="D320" i="6"/>
  <c r="Q819" i="6" l="1"/>
  <c r="E320" i="6"/>
  <c r="I320" i="6"/>
  <c r="N320" i="6" s="1"/>
  <c r="N820" i="6" s="1"/>
  <c r="F320" i="6" l="1"/>
  <c r="J320" i="6"/>
  <c r="O320" i="6" s="1"/>
  <c r="O820" i="6" s="1"/>
  <c r="G320" i="6" l="1"/>
  <c r="K320" i="6"/>
  <c r="P320" i="6" s="1"/>
  <c r="P820" i="6" s="1"/>
  <c r="L320" i="6" l="1"/>
  <c r="Q320" i="6" s="1"/>
  <c r="D321" i="6"/>
  <c r="Q820" i="6" l="1"/>
  <c r="E321" i="6"/>
  <c r="I321" i="6"/>
  <c r="N321" i="6" s="1"/>
  <c r="N821" i="6" s="1"/>
  <c r="F321" i="6" l="1"/>
  <c r="J321" i="6"/>
  <c r="O321" i="6" s="1"/>
  <c r="O821" i="6" s="1"/>
  <c r="G321" i="6" l="1"/>
  <c r="K321" i="6"/>
  <c r="P321" i="6" s="1"/>
  <c r="P821" i="6" s="1"/>
  <c r="L321" i="6" l="1"/>
  <c r="Q321" i="6" s="1"/>
  <c r="D322" i="6"/>
  <c r="Q821" i="6" l="1"/>
  <c r="E322" i="6"/>
  <c r="I322" i="6"/>
  <c r="N322" i="6" s="1"/>
  <c r="N822" i="6" s="1"/>
  <c r="F322" i="6" l="1"/>
  <c r="J322" i="6"/>
  <c r="O322" i="6" s="1"/>
  <c r="O822" i="6" s="1"/>
  <c r="G322" i="6" l="1"/>
  <c r="K322" i="6"/>
  <c r="P322" i="6" s="1"/>
  <c r="P822" i="6" s="1"/>
  <c r="L322" i="6" l="1"/>
  <c r="Q322" i="6" s="1"/>
  <c r="D323" i="6"/>
  <c r="Q822" i="6" l="1"/>
  <c r="E323" i="6"/>
  <c r="I323" i="6"/>
  <c r="N323" i="6" s="1"/>
  <c r="N823" i="6" s="1"/>
  <c r="F323" i="6" l="1"/>
  <c r="J323" i="6"/>
  <c r="O323" i="6" s="1"/>
  <c r="O823" i="6" s="1"/>
  <c r="G323" i="6" l="1"/>
  <c r="K323" i="6"/>
  <c r="P323" i="6" s="1"/>
  <c r="P823" i="6" s="1"/>
  <c r="L323" i="6" l="1"/>
  <c r="Q323" i="6" s="1"/>
  <c r="D324" i="6"/>
  <c r="Q823" i="6" l="1"/>
  <c r="E324" i="6"/>
  <c r="I324" i="6"/>
  <c r="N324" i="6" s="1"/>
  <c r="N824" i="6" s="1"/>
  <c r="F324" i="6" l="1"/>
  <c r="J324" i="6"/>
  <c r="O324" i="6" s="1"/>
  <c r="O824" i="6" s="1"/>
  <c r="G324" i="6" l="1"/>
  <c r="K324" i="6"/>
  <c r="P324" i="6" s="1"/>
  <c r="P824" i="6" s="1"/>
  <c r="L324" i="6" l="1"/>
  <c r="Q324" i="6" s="1"/>
  <c r="D325" i="6"/>
  <c r="Q824" i="6" l="1"/>
  <c r="E325" i="6"/>
  <c r="I325" i="6"/>
  <c r="N325" i="6" s="1"/>
  <c r="N825" i="6" s="1"/>
  <c r="F325" i="6" l="1"/>
  <c r="J325" i="6"/>
  <c r="O325" i="6" s="1"/>
  <c r="O825" i="6" s="1"/>
  <c r="G325" i="6" l="1"/>
  <c r="K325" i="6"/>
  <c r="P325" i="6" s="1"/>
  <c r="P825" i="6" s="1"/>
  <c r="L325" i="6" l="1"/>
  <c r="Q325" i="6" s="1"/>
  <c r="D326" i="6"/>
  <c r="Q825" i="6" l="1"/>
  <c r="E326" i="6"/>
  <c r="I326" i="6"/>
  <c r="N326" i="6" s="1"/>
  <c r="N826" i="6" s="1"/>
  <c r="F326" i="6" l="1"/>
  <c r="J326" i="6"/>
  <c r="O326" i="6" s="1"/>
  <c r="O826" i="6" s="1"/>
  <c r="G326" i="6" l="1"/>
  <c r="K326" i="6"/>
  <c r="P326" i="6" s="1"/>
  <c r="P826" i="6" s="1"/>
  <c r="L326" i="6" l="1"/>
  <c r="Q326" i="6" s="1"/>
  <c r="D327" i="6"/>
  <c r="Q826" i="6" l="1"/>
  <c r="E327" i="6"/>
  <c r="I327" i="6"/>
  <c r="N327" i="6" s="1"/>
  <c r="N827" i="6" s="1"/>
  <c r="F327" i="6" l="1"/>
  <c r="J327" i="6"/>
  <c r="O327" i="6" s="1"/>
  <c r="O827" i="6" s="1"/>
  <c r="G327" i="6" l="1"/>
  <c r="K327" i="6"/>
  <c r="P327" i="6" s="1"/>
  <c r="P827" i="6" s="1"/>
  <c r="L327" i="6" l="1"/>
  <c r="Q327" i="6" s="1"/>
  <c r="D328" i="6"/>
  <c r="Q827" i="6" l="1"/>
  <c r="E328" i="6"/>
  <c r="I328" i="6"/>
  <c r="N328" i="6" s="1"/>
  <c r="N828" i="6" s="1"/>
  <c r="F328" i="6" l="1"/>
  <c r="J328" i="6"/>
  <c r="O328" i="6" s="1"/>
  <c r="O828" i="6" s="1"/>
  <c r="G328" i="6" l="1"/>
  <c r="K328" i="6"/>
  <c r="P328" i="6" s="1"/>
  <c r="P828" i="6" s="1"/>
  <c r="L328" i="6" l="1"/>
  <c r="Q328" i="6" s="1"/>
  <c r="D329" i="6"/>
  <c r="Q828" i="6" l="1"/>
  <c r="E329" i="6"/>
  <c r="I329" i="6"/>
  <c r="N329" i="6" s="1"/>
  <c r="N829" i="6" s="1"/>
  <c r="F329" i="6" l="1"/>
  <c r="J329" i="6"/>
  <c r="O329" i="6" s="1"/>
  <c r="O829" i="6" s="1"/>
  <c r="G329" i="6" l="1"/>
  <c r="K329" i="6"/>
  <c r="P329" i="6" s="1"/>
  <c r="P829" i="6" s="1"/>
  <c r="L329" i="6" l="1"/>
  <c r="Q329" i="6" s="1"/>
  <c r="D330" i="6"/>
  <c r="Q829" i="6" l="1"/>
  <c r="E330" i="6"/>
  <c r="I330" i="6"/>
  <c r="N330" i="6" s="1"/>
  <c r="N830" i="6" s="1"/>
  <c r="F330" i="6" l="1"/>
  <c r="J330" i="6"/>
  <c r="O330" i="6" s="1"/>
  <c r="O830" i="6" s="1"/>
  <c r="G330" i="6" l="1"/>
  <c r="K330" i="6"/>
  <c r="P330" i="6" s="1"/>
  <c r="P830" i="6" s="1"/>
  <c r="L330" i="6" l="1"/>
  <c r="Q330" i="6" s="1"/>
  <c r="Q830" i="6" s="1"/>
  <c r="D331" i="6"/>
  <c r="E331" i="6" l="1"/>
  <c r="I331" i="6"/>
  <c r="N331" i="6" s="1"/>
  <c r="N831" i="6" s="1"/>
  <c r="F331" i="6" l="1"/>
  <c r="J331" i="6"/>
  <c r="O331" i="6" s="1"/>
  <c r="O831" i="6" s="1"/>
  <c r="G331" i="6" l="1"/>
  <c r="K331" i="6"/>
  <c r="P331" i="6" s="1"/>
  <c r="P831" i="6" s="1"/>
  <c r="L331" i="6" l="1"/>
  <c r="Q331" i="6" s="1"/>
  <c r="D332" i="6"/>
  <c r="Q831" i="6" l="1"/>
  <c r="E332" i="6"/>
  <c r="I332" i="6"/>
  <c r="N332" i="6" s="1"/>
  <c r="N832" i="6" s="1"/>
  <c r="F332" i="6" l="1"/>
  <c r="J332" i="6"/>
  <c r="O332" i="6" s="1"/>
  <c r="O832" i="6" s="1"/>
  <c r="G332" i="6" l="1"/>
  <c r="K332" i="6"/>
  <c r="P332" i="6" s="1"/>
  <c r="P832" i="6" s="1"/>
  <c r="L332" i="6" l="1"/>
  <c r="Q332" i="6" s="1"/>
  <c r="D333" i="6"/>
  <c r="Q832" i="6" l="1"/>
  <c r="E333" i="6"/>
  <c r="I333" i="6"/>
  <c r="N333" i="6" s="1"/>
  <c r="N833" i="6" s="1"/>
  <c r="F333" i="6" l="1"/>
  <c r="J333" i="6"/>
  <c r="O333" i="6" s="1"/>
  <c r="O833" i="6" s="1"/>
  <c r="G333" i="6" l="1"/>
  <c r="K333" i="6"/>
  <c r="P333" i="6" s="1"/>
  <c r="P833" i="6" s="1"/>
  <c r="L333" i="6" l="1"/>
  <c r="Q333" i="6" s="1"/>
  <c r="D334" i="6"/>
  <c r="Q833" i="6" l="1"/>
  <c r="E334" i="6"/>
  <c r="I334" i="6"/>
  <c r="N334" i="6" s="1"/>
  <c r="N834" i="6" s="1"/>
  <c r="F334" i="6" l="1"/>
  <c r="J334" i="6"/>
  <c r="O334" i="6" s="1"/>
  <c r="O834" i="6" s="1"/>
  <c r="G334" i="6" l="1"/>
  <c r="K334" i="6"/>
  <c r="P334" i="6" s="1"/>
  <c r="P834" i="6" s="1"/>
  <c r="L334" i="6" l="1"/>
  <c r="Q334" i="6" s="1"/>
  <c r="D335" i="6"/>
  <c r="Q834" i="6" l="1"/>
  <c r="E335" i="6"/>
  <c r="I335" i="6"/>
  <c r="N335" i="6" s="1"/>
  <c r="N835" i="6" s="1"/>
  <c r="F335" i="6" l="1"/>
  <c r="J335" i="6"/>
  <c r="O335" i="6" s="1"/>
  <c r="O835" i="6" s="1"/>
  <c r="G335" i="6" l="1"/>
  <c r="K335" i="6"/>
  <c r="P335" i="6" s="1"/>
  <c r="P835" i="6" s="1"/>
  <c r="L335" i="6" l="1"/>
  <c r="Q335" i="6" s="1"/>
  <c r="D336" i="6"/>
  <c r="Q835" i="6" l="1"/>
  <c r="E336" i="6"/>
  <c r="I336" i="6"/>
  <c r="N336" i="6" s="1"/>
  <c r="N836" i="6" s="1"/>
  <c r="F336" i="6" l="1"/>
  <c r="J336" i="6"/>
  <c r="O336" i="6" s="1"/>
  <c r="O836" i="6" s="1"/>
  <c r="G336" i="6" l="1"/>
  <c r="K336" i="6"/>
  <c r="P336" i="6" s="1"/>
  <c r="P836" i="6" s="1"/>
  <c r="L336" i="6" l="1"/>
  <c r="Q336" i="6" s="1"/>
  <c r="D337" i="6"/>
  <c r="Q836" i="6" l="1"/>
  <c r="E337" i="6"/>
  <c r="I337" i="6"/>
  <c r="N337" i="6" s="1"/>
  <c r="N837" i="6" s="1"/>
  <c r="F337" i="6" l="1"/>
  <c r="J337" i="6"/>
  <c r="O337" i="6" s="1"/>
  <c r="O837" i="6" s="1"/>
  <c r="G337" i="6" l="1"/>
  <c r="K337" i="6"/>
  <c r="P337" i="6" s="1"/>
  <c r="P837" i="6" s="1"/>
  <c r="D338" i="6" l="1"/>
  <c r="L337" i="6"/>
  <c r="Q337" i="6" s="1"/>
  <c r="Q837" i="6" l="1"/>
  <c r="E338" i="6"/>
  <c r="I338" i="6"/>
  <c r="N338" i="6" s="1"/>
  <c r="N838" i="6" s="1"/>
  <c r="F338" i="6" l="1"/>
  <c r="J338" i="6"/>
  <c r="O338" i="6" s="1"/>
  <c r="O838" i="6" s="1"/>
  <c r="G338" i="6" l="1"/>
  <c r="K338" i="6"/>
  <c r="P338" i="6" s="1"/>
  <c r="P838" i="6" s="1"/>
  <c r="D339" i="6" l="1"/>
  <c r="L338" i="6"/>
  <c r="Q338" i="6" s="1"/>
  <c r="Q838" i="6" l="1"/>
  <c r="E339" i="6"/>
  <c r="I339" i="6"/>
  <c r="N339" i="6" s="1"/>
  <c r="N839" i="6" s="1"/>
  <c r="F339" i="6" l="1"/>
  <c r="J339" i="6"/>
  <c r="O339" i="6" s="1"/>
  <c r="O839" i="6" s="1"/>
  <c r="G339" i="6" l="1"/>
  <c r="K339" i="6"/>
  <c r="P339" i="6" s="1"/>
  <c r="P839" i="6" s="1"/>
  <c r="D340" i="6" l="1"/>
  <c r="L339" i="6"/>
  <c r="Q339" i="6" s="1"/>
  <c r="Q839" i="6" l="1"/>
  <c r="E340" i="6"/>
  <c r="I340" i="6"/>
  <c r="N340" i="6" s="1"/>
  <c r="N840" i="6" s="1"/>
  <c r="F340" i="6" l="1"/>
  <c r="J340" i="6"/>
  <c r="O340" i="6" s="1"/>
  <c r="O840" i="6" s="1"/>
  <c r="G340" i="6" l="1"/>
  <c r="K340" i="6"/>
  <c r="P340" i="6" s="1"/>
  <c r="P840" i="6" s="1"/>
  <c r="D341" i="6" l="1"/>
  <c r="L340" i="6"/>
  <c r="Q340" i="6" s="1"/>
  <c r="Q840" i="6" l="1"/>
  <c r="E341" i="6"/>
  <c r="I341" i="6"/>
  <c r="N341" i="6" s="1"/>
  <c r="N841" i="6" s="1"/>
  <c r="F341" i="6" l="1"/>
  <c r="J341" i="6"/>
  <c r="O341" i="6" s="1"/>
  <c r="O841" i="6" s="1"/>
  <c r="G341" i="6" l="1"/>
  <c r="K341" i="6"/>
  <c r="P341" i="6" s="1"/>
  <c r="P841" i="6" s="1"/>
  <c r="L341" i="6" l="1"/>
  <c r="Q341" i="6" s="1"/>
  <c r="D342" i="6"/>
  <c r="Q841" i="6" l="1"/>
  <c r="E342" i="6"/>
  <c r="I342" i="6"/>
  <c r="N342" i="6" s="1"/>
  <c r="N842" i="6" s="1"/>
  <c r="F342" i="6" l="1"/>
  <c r="J342" i="6"/>
  <c r="O342" i="6" s="1"/>
  <c r="O842" i="6" s="1"/>
  <c r="G342" i="6" l="1"/>
  <c r="K342" i="6"/>
  <c r="P342" i="6" s="1"/>
  <c r="P842" i="6" s="1"/>
  <c r="L342" i="6" l="1"/>
  <c r="Q342" i="6" s="1"/>
  <c r="D343" i="6"/>
  <c r="Q842" i="6" l="1"/>
  <c r="E343" i="6"/>
  <c r="I343" i="6"/>
  <c r="N343" i="6" s="1"/>
  <c r="N843" i="6" s="1"/>
  <c r="F343" i="6" l="1"/>
  <c r="J343" i="6"/>
  <c r="O343" i="6" s="1"/>
  <c r="O843" i="6" s="1"/>
  <c r="G343" i="6" l="1"/>
  <c r="K343" i="6"/>
  <c r="P343" i="6" s="1"/>
  <c r="P843" i="6" s="1"/>
  <c r="L343" i="6" l="1"/>
  <c r="Q343" i="6" s="1"/>
  <c r="Q843" i="6" s="1"/>
  <c r="D344" i="6"/>
  <c r="E344" i="6" l="1"/>
  <c r="I344" i="6"/>
  <c r="N344" i="6" s="1"/>
  <c r="N844" i="6" s="1"/>
  <c r="F344" i="6" l="1"/>
  <c r="J344" i="6"/>
  <c r="O344" i="6" s="1"/>
  <c r="O844" i="6" s="1"/>
  <c r="G344" i="6" l="1"/>
  <c r="K344" i="6"/>
  <c r="P344" i="6" s="1"/>
  <c r="P844" i="6" s="1"/>
  <c r="L344" i="6" l="1"/>
  <c r="Q344" i="6" s="1"/>
  <c r="D345" i="6"/>
  <c r="Q844" i="6" l="1"/>
  <c r="E345" i="6"/>
  <c r="I345" i="6"/>
  <c r="N345" i="6" s="1"/>
  <c r="N845" i="6" s="1"/>
  <c r="F345" i="6" l="1"/>
  <c r="J345" i="6"/>
  <c r="O345" i="6" s="1"/>
  <c r="O845" i="6" s="1"/>
  <c r="G345" i="6" l="1"/>
  <c r="K345" i="6"/>
  <c r="P345" i="6" s="1"/>
  <c r="P845" i="6" s="1"/>
  <c r="L345" i="6" l="1"/>
  <c r="Q345" i="6" s="1"/>
  <c r="D346" i="6"/>
  <c r="Q845" i="6" l="1"/>
  <c r="E346" i="6"/>
  <c r="I346" i="6"/>
  <c r="N346" i="6" s="1"/>
  <c r="N846" i="6" s="1"/>
  <c r="F346" i="6" l="1"/>
  <c r="J346" i="6"/>
  <c r="O346" i="6" s="1"/>
  <c r="O846" i="6" s="1"/>
  <c r="G346" i="6" l="1"/>
  <c r="K346" i="6"/>
  <c r="P346" i="6" s="1"/>
  <c r="P846" i="6" s="1"/>
  <c r="L346" i="6" l="1"/>
  <c r="Q346" i="6" s="1"/>
  <c r="Q846" i="6" s="1"/>
  <c r="D347" i="6"/>
  <c r="E347" i="6" l="1"/>
  <c r="I347" i="6"/>
  <c r="N347" i="6" s="1"/>
  <c r="N847" i="6" s="1"/>
  <c r="F347" i="6" l="1"/>
  <c r="J347" i="6"/>
  <c r="O347" i="6" s="1"/>
  <c r="O847" i="6" s="1"/>
  <c r="G347" i="6" l="1"/>
  <c r="K347" i="6"/>
  <c r="P347" i="6" s="1"/>
  <c r="P847" i="6" s="1"/>
  <c r="L347" i="6" l="1"/>
  <c r="Q347" i="6" s="1"/>
  <c r="Q847" i="6" s="1"/>
  <c r="D348" i="6"/>
  <c r="E348" i="6" l="1"/>
  <c r="I348" i="6"/>
  <c r="N348" i="6" s="1"/>
  <c r="N848" i="6" s="1"/>
  <c r="F348" i="6" l="1"/>
  <c r="J348" i="6"/>
  <c r="O348" i="6" s="1"/>
  <c r="O848" i="6" s="1"/>
  <c r="G348" i="6" l="1"/>
  <c r="K348" i="6"/>
  <c r="P348" i="6" s="1"/>
  <c r="P848" i="6" s="1"/>
  <c r="L348" i="6" l="1"/>
  <c r="Q348" i="6" s="1"/>
  <c r="D349" i="6"/>
  <c r="Q848" i="6" l="1"/>
  <c r="E349" i="6"/>
  <c r="I349" i="6"/>
  <c r="N349" i="6" s="1"/>
  <c r="N849" i="6" s="1"/>
  <c r="F349" i="6" l="1"/>
  <c r="J349" i="6"/>
  <c r="O349" i="6" s="1"/>
  <c r="O849" i="6" s="1"/>
  <c r="G349" i="6" l="1"/>
  <c r="K349" i="6"/>
  <c r="P349" i="6" s="1"/>
  <c r="P849" i="6" s="1"/>
  <c r="L349" i="6" l="1"/>
  <c r="Q349" i="6" s="1"/>
  <c r="D350" i="6"/>
  <c r="Q849" i="6" l="1"/>
  <c r="I350" i="6"/>
  <c r="N350" i="6" s="1"/>
  <c r="N850" i="6" s="1"/>
  <c r="E350" i="6"/>
  <c r="F350" i="6" l="1"/>
  <c r="J350" i="6"/>
  <c r="O350" i="6" s="1"/>
  <c r="O850" i="6" s="1"/>
  <c r="G350" i="6" l="1"/>
  <c r="K350" i="6"/>
  <c r="P350" i="6" s="1"/>
  <c r="P850" i="6" s="1"/>
  <c r="L350" i="6" l="1"/>
  <c r="Q350" i="6" s="1"/>
  <c r="D351" i="6"/>
  <c r="Q850" i="6" l="1"/>
  <c r="E351" i="6"/>
  <c r="I351" i="6"/>
  <c r="N351" i="6" s="1"/>
  <c r="N851" i="6" s="1"/>
  <c r="F351" i="6" l="1"/>
  <c r="J351" i="6"/>
  <c r="O351" i="6" s="1"/>
  <c r="O851" i="6" s="1"/>
  <c r="G351" i="6" l="1"/>
  <c r="K351" i="6"/>
  <c r="P351" i="6" s="1"/>
  <c r="P851" i="6" s="1"/>
  <c r="L351" i="6" l="1"/>
  <c r="Q351" i="6" s="1"/>
  <c r="D352" i="6"/>
  <c r="Q851" i="6" l="1"/>
  <c r="E352" i="6"/>
  <c r="I352" i="6"/>
  <c r="N352" i="6" s="1"/>
  <c r="N852" i="6" s="1"/>
  <c r="F352" i="6" l="1"/>
  <c r="J352" i="6"/>
  <c r="O352" i="6" s="1"/>
  <c r="O852" i="6" s="1"/>
  <c r="G352" i="6" l="1"/>
  <c r="K352" i="6"/>
  <c r="P352" i="6" s="1"/>
  <c r="P852" i="6" s="1"/>
  <c r="L352" i="6" l="1"/>
  <c r="Q352" i="6" s="1"/>
  <c r="D353" i="6"/>
  <c r="Q852" i="6" l="1"/>
  <c r="E353" i="6"/>
  <c r="I353" i="6"/>
  <c r="N353" i="6" s="1"/>
  <c r="N853" i="6" s="1"/>
  <c r="F353" i="6" l="1"/>
  <c r="J353" i="6"/>
  <c r="O353" i="6" s="1"/>
  <c r="O853" i="6" s="1"/>
  <c r="G353" i="6" l="1"/>
  <c r="K353" i="6"/>
  <c r="P353" i="6" s="1"/>
  <c r="P853" i="6" s="1"/>
  <c r="L353" i="6" l="1"/>
  <c r="Q353" i="6" s="1"/>
  <c r="D354" i="6"/>
  <c r="Q853" i="6" l="1"/>
  <c r="E354" i="6"/>
  <c r="I354" i="6"/>
  <c r="N354" i="6" s="1"/>
  <c r="N854" i="6" s="1"/>
  <c r="F354" i="6" l="1"/>
  <c r="J354" i="6"/>
  <c r="O354" i="6" s="1"/>
  <c r="O854" i="6" s="1"/>
  <c r="G354" i="6" l="1"/>
  <c r="K354" i="6"/>
  <c r="P354" i="6" s="1"/>
  <c r="P854" i="6" s="1"/>
  <c r="L354" i="6" l="1"/>
  <c r="Q354" i="6" s="1"/>
  <c r="D355" i="6"/>
  <c r="Q854" i="6" l="1"/>
  <c r="E355" i="6"/>
  <c r="I355" i="6"/>
  <c r="N355" i="6" s="1"/>
  <c r="N855" i="6" s="1"/>
  <c r="F355" i="6" l="1"/>
  <c r="J355" i="6"/>
  <c r="O355" i="6" s="1"/>
  <c r="O855" i="6" s="1"/>
  <c r="G355" i="6" l="1"/>
  <c r="K355" i="6"/>
  <c r="P355" i="6" s="1"/>
  <c r="P855" i="6" s="1"/>
  <c r="L355" i="6" l="1"/>
  <c r="Q355" i="6" s="1"/>
  <c r="D356" i="6"/>
  <c r="Q855" i="6" l="1"/>
  <c r="E356" i="6"/>
  <c r="I356" i="6"/>
  <c r="N356" i="6" s="1"/>
  <c r="N856" i="6" s="1"/>
  <c r="F356" i="6" l="1"/>
  <c r="J356" i="6"/>
  <c r="O356" i="6" s="1"/>
  <c r="O856" i="6" s="1"/>
  <c r="G356" i="6" l="1"/>
  <c r="K356" i="6"/>
  <c r="P356" i="6" s="1"/>
  <c r="P856" i="6" s="1"/>
  <c r="L356" i="6" l="1"/>
  <c r="Q356" i="6" s="1"/>
  <c r="D357" i="6"/>
  <c r="Q856" i="6" l="1"/>
  <c r="I357" i="6"/>
  <c r="N357" i="6" s="1"/>
  <c r="N857" i="6" s="1"/>
  <c r="E357" i="6"/>
  <c r="F357" i="6" l="1"/>
  <c r="J357" i="6"/>
  <c r="O357" i="6" s="1"/>
  <c r="O857" i="6" s="1"/>
  <c r="G357" i="6" l="1"/>
  <c r="K357" i="6"/>
  <c r="P357" i="6" s="1"/>
  <c r="P857" i="6" s="1"/>
  <c r="L357" i="6" l="1"/>
  <c r="Q357" i="6" s="1"/>
  <c r="D358" i="6"/>
  <c r="Q857" i="6" l="1"/>
  <c r="I358" i="6"/>
  <c r="N358" i="6" s="1"/>
  <c r="N858" i="6" s="1"/>
  <c r="E358" i="6"/>
  <c r="F358" i="6" l="1"/>
  <c r="J358" i="6"/>
  <c r="O358" i="6" s="1"/>
  <c r="O858" i="6" s="1"/>
  <c r="G358" i="6" l="1"/>
  <c r="K358" i="6"/>
  <c r="P358" i="6" s="1"/>
  <c r="P858" i="6" s="1"/>
  <c r="L358" i="6" l="1"/>
  <c r="Q358" i="6" s="1"/>
  <c r="D359" i="6"/>
  <c r="Q858" i="6" l="1"/>
  <c r="E359" i="6"/>
  <c r="I359" i="6"/>
  <c r="N359" i="6" s="1"/>
  <c r="N859" i="6" s="1"/>
  <c r="F359" i="6" l="1"/>
  <c r="J359" i="6"/>
  <c r="O359" i="6" s="1"/>
  <c r="O859" i="6" s="1"/>
  <c r="G359" i="6" l="1"/>
  <c r="K359" i="6"/>
  <c r="P359" i="6" s="1"/>
  <c r="P859" i="6" s="1"/>
  <c r="L359" i="6" l="1"/>
  <c r="Q359" i="6" s="1"/>
  <c r="D360" i="6"/>
  <c r="Q859" i="6" l="1"/>
  <c r="E360" i="6"/>
  <c r="I360" i="6"/>
  <c r="N360" i="6" s="1"/>
  <c r="N860" i="6" s="1"/>
  <c r="F360" i="6" l="1"/>
  <c r="J360" i="6"/>
  <c r="O360" i="6" s="1"/>
  <c r="O860" i="6" s="1"/>
  <c r="G360" i="6" l="1"/>
  <c r="K360" i="6"/>
  <c r="P360" i="6" s="1"/>
  <c r="P860" i="6" s="1"/>
  <c r="L360" i="6" l="1"/>
  <c r="Q360" i="6" s="1"/>
  <c r="D361" i="6"/>
  <c r="Q860" i="6" l="1"/>
  <c r="E361" i="6"/>
  <c r="I361" i="6"/>
  <c r="N361" i="6" s="1"/>
  <c r="N861" i="6" s="1"/>
  <c r="F361" i="6" l="1"/>
  <c r="J361" i="6"/>
  <c r="O361" i="6" s="1"/>
  <c r="O861" i="6" s="1"/>
  <c r="G361" i="6" l="1"/>
  <c r="K361" i="6"/>
  <c r="P361" i="6" s="1"/>
  <c r="P861" i="6" s="1"/>
  <c r="L361" i="6" l="1"/>
  <c r="Q361" i="6" s="1"/>
  <c r="D362" i="6"/>
  <c r="Q861" i="6" l="1"/>
  <c r="E362" i="6"/>
  <c r="I362" i="6"/>
  <c r="N362" i="6" s="1"/>
  <c r="N862" i="6" s="1"/>
  <c r="F362" i="6" l="1"/>
  <c r="J362" i="6"/>
  <c r="O362" i="6" s="1"/>
  <c r="O862" i="6" s="1"/>
  <c r="G362" i="6" l="1"/>
  <c r="K362" i="6"/>
  <c r="P362" i="6" s="1"/>
  <c r="P862" i="6" s="1"/>
  <c r="L362" i="6" l="1"/>
  <c r="Q362" i="6" s="1"/>
  <c r="D363" i="6"/>
  <c r="Q862" i="6" l="1"/>
  <c r="E363" i="6"/>
  <c r="I363" i="6"/>
  <c r="N363" i="6" s="1"/>
  <c r="N863" i="6" s="1"/>
  <c r="F363" i="6" l="1"/>
  <c r="J363" i="6"/>
  <c r="O363" i="6" s="1"/>
  <c r="O863" i="6" s="1"/>
  <c r="G363" i="6" l="1"/>
  <c r="K363" i="6"/>
  <c r="P363" i="6" s="1"/>
  <c r="P863" i="6" s="1"/>
  <c r="L363" i="6" l="1"/>
  <c r="Q363" i="6" s="1"/>
  <c r="Q863" i="6" s="1"/>
  <c r="D364" i="6"/>
  <c r="E364" i="6" l="1"/>
  <c r="I364" i="6"/>
  <c r="N364" i="6" s="1"/>
  <c r="N864" i="6" s="1"/>
  <c r="F364" i="6" l="1"/>
  <c r="J364" i="6"/>
  <c r="O364" i="6" s="1"/>
  <c r="O864" i="6" s="1"/>
  <c r="G364" i="6" l="1"/>
  <c r="K364" i="6"/>
  <c r="P364" i="6" s="1"/>
  <c r="P864" i="6" s="1"/>
  <c r="L364" i="6" l="1"/>
  <c r="Q364" i="6" s="1"/>
  <c r="D365" i="6"/>
  <c r="Q864" i="6" l="1"/>
  <c r="E365" i="6"/>
  <c r="I365" i="6"/>
  <c r="N365" i="6" s="1"/>
  <c r="N865" i="6" s="1"/>
  <c r="F365" i="6" l="1"/>
  <c r="J365" i="6"/>
  <c r="O365" i="6" s="1"/>
  <c r="O865" i="6" s="1"/>
  <c r="G365" i="6" l="1"/>
  <c r="K365" i="6"/>
  <c r="P365" i="6" s="1"/>
  <c r="P865" i="6" s="1"/>
  <c r="D366" i="6" l="1"/>
  <c r="L365" i="6"/>
  <c r="Q365" i="6" s="1"/>
  <c r="Q865" i="6" l="1"/>
  <c r="E366" i="6"/>
  <c r="I366" i="6"/>
  <c r="N366" i="6" s="1"/>
  <c r="N866" i="6" s="1"/>
  <c r="F366" i="6" l="1"/>
  <c r="J366" i="6"/>
  <c r="O366" i="6" s="1"/>
  <c r="O866" i="6" s="1"/>
  <c r="G366" i="6" l="1"/>
  <c r="K366" i="6"/>
  <c r="P366" i="6" s="1"/>
  <c r="P866" i="6" s="1"/>
  <c r="L366" i="6" l="1"/>
  <c r="Q366" i="6" s="1"/>
  <c r="D367" i="6"/>
  <c r="Q866" i="6" l="1"/>
  <c r="E367" i="6"/>
  <c r="I367" i="6"/>
  <c r="N367" i="6" s="1"/>
  <c r="N867" i="6" s="1"/>
  <c r="F367" i="6" l="1"/>
  <c r="J367" i="6"/>
  <c r="O367" i="6" s="1"/>
  <c r="O867" i="6" s="1"/>
  <c r="G367" i="6" l="1"/>
  <c r="K367" i="6"/>
  <c r="P367" i="6" s="1"/>
  <c r="P867" i="6" s="1"/>
  <c r="D368" i="6" l="1"/>
  <c r="L367" i="6"/>
  <c r="Q367" i="6" s="1"/>
  <c r="Q867" i="6" l="1"/>
  <c r="E368" i="6"/>
  <c r="I368" i="6"/>
  <c r="N368" i="6" s="1"/>
  <c r="N868" i="6" s="1"/>
  <c r="F368" i="6" l="1"/>
  <c r="J368" i="6"/>
  <c r="O368" i="6" s="1"/>
  <c r="O868" i="6" s="1"/>
  <c r="G368" i="6" l="1"/>
  <c r="K368" i="6"/>
  <c r="P368" i="6" s="1"/>
  <c r="P868" i="6" s="1"/>
  <c r="L368" i="6" l="1"/>
  <c r="Q368" i="6" s="1"/>
  <c r="D369" i="6"/>
  <c r="Q868" i="6" l="1"/>
  <c r="E369" i="6"/>
  <c r="I369" i="6"/>
  <c r="N369" i="6" s="1"/>
  <c r="N869" i="6" s="1"/>
  <c r="F369" i="6" l="1"/>
  <c r="J369" i="6"/>
  <c r="O369" i="6" s="1"/>
  <c r="O869" i="6" s="1"/>
  <c r="G369" i="6" l="1"/>
  <c r="K369" i="6"/>
  <c r="P369" i="6" s="1"/>
  <c r="P869" i="6" s="1"/>
  <c r="D370" i="6" l="1"/>
  <c r="L369" i="6"/>
  <c r="Q369" i="6" s="1"/>
  <c r="Q869" i="6" l="1"/>
  <c r="E370" i="6"/>
  <c r="I370" i="6"/>
  <c r="N370" i="6" s="1"/>
  <c r="N870" i="6" s="1"/>
  <c r="F370" i="6" l="1"/>
  <c r="J370" i="6"/>
  <c r="O370" i="6" s="1"/>
  <c r="O870" i="6" s="1"/>
  <c r="G370" i="6" l="1"/>
  <c r="K370" i="6"/>
  <c r="P370" i="6" s="1"/>
  <c r="P870" i="6" s="1"/>
  <c r="L370" i="6" l="1"/>
  <c r="Q370" i="6" s="1"/>
  <c r="D371" i="6"/>
  <c r="Q870" i="6" l="1"/>
  <c r="E371" i="6"/>
  <c r="I371" i="6"/>
  <c r="N371" i="6" s="1"/>
  <c r="N871" i="6" s="1"/>
  <c r="F371" i="6" l="1"/>
  <c r="J371" i="6"/>
  <c r="O371" i="6" s="1"/>
  <c r="O871" i="6" s="1"/>
  <c r="G371" i="6" l="1"/>
  <c r="K371" i="6"/>
  <c r="P371" i="6" s="1"/>
  <c r="P871" i="6" s="1"/>
  <c r="L371" i="6" l="1"/>
  <c r="Q371" i="6" s="1"/>
  <c r="D372" i="6"/>
  <c r="Q871" i="6" l="1"/>
  <c r="E372" i="6"/>
  <c r="I372" i="6"/>
  <c r="N372" i="6" s="1"/>
  <c r="N872" i="6" s="1"/>
  <c r="F372" i="6" l="1"/>
  <c r="J372" i="6"/>
  <c r="O372" i="6" s="1"/>
  <c r="O872" i="6" s="1"/>
  <c r="G372" i="6" l="1"/>
  <c r="K372" i="6"/>
  <c r="P372" i="6" s="1"/>
  <c r="P872" i="6" s="1"/>
  <c r="L372" i="6" l="1"/>
  <c r="Q372" i="6" s="1"/>
  <c r="D373" i="6"/>
  <c r="Q872" i="6" l="1"/>
  <c r="E373" i="6"/>
  <c r="I373" i="6"/>
  <c r="N373" i="6" s="1"/>
  <c r="N873" i="6" s="1"/>
  <c r="F373" i="6" l="1"/>
  <c r="J373" i="6"/>
  <c r="O373" i="6" s="1"/>
  <c r="O873" i="6" s="1"/>
  <c r="G373" i="6" l="1"/>
  <c r="K373" i="6"/>
  <c r="P373" i="6" s="1"/>
  <c r="P873" i="6" s="1"/>
  <c r="L373" i="6" l="1"/>
  <c r="Q373" i="6" s="1"/>
  <c r="Q873" i="6" s="1"/>
  <c r="D374" i="6"/>
  <c r="E374" i="6" l="1"/>
  <c r="I374" i="6"/>
  <c r="N374" i="6" s="1"/>
  <c r="N874" i="6" s="1"/>
  <c r="F374" i="6" l="1"/>
  <c r="J374" i="6"/>
  <c r="O374" i="6" s="1"/>
  <c r="O874" i="6" s="1"/>
  <c r="G374" i="6" l="1"/>
  <c r="K374" i="6"/>
  <c r="P374" i="6" s="1"/>
  <c r="P874" i="6" s="1"/>
  <c r="L374" i="6" l="1"/>
  <c r="Q374" i="6" s="1"/>
  <c r="Q874" i="6" s="1"/>
  <c r="D375" i="6"/>
  <c r="E375" i="6" l="1"/>
  <c r="I375" i="6"/>
  <c r="N375" i="6" s="1"/>
  <c r="N875" i="6" s="1"/>
  <c r="F375" i="6" l="1"/>
  <c r="J375" i="6"/>
  <c r="O375" i="6" s="1"/>
  <c r="O875" i="6" s="1"/>
  <c r="G375" i="6" l="1"/>
  <c r="K375" i="6"/>
  <c r="P375" i="6" s="1"/>
  <c r="P875" i="6" s="1"/>
  <c r="L375" i="6" l="1"/>
  <c r="Q375" i="6" s="1"/>
  <c r="Q875" i="6" s="1"/>
  <c r="D376" i="6"/>
  <c r="E376" i="6" l="1"/>
  <c r="I376" i="6"/>
  <c r="N376" i="6" s="1"/>
  <c r="N876" i="6" s="1"/>
  <c r="F376" i="6" l="1"/>
  <c r="J376" i="6"/>
  <c r="O376" i="6" s="1"/>
  <c r="O876" i="6" s="1"/>
  <c r="G376" i="6" l="1"/>
  <c r="K376" i="6"/>
  <c r="P376" i="6" s="1"/>
  <c r="P876" i="6" s="1"/>
  <c r="L376" i="6" l="1"/>
  <c r="Q376" i="6" s="1"/>
  <c r="D377" i="6"/>
  <c r="Q876" i="6" l="1"/>
  <c r="E377" i="6"/>
  <c r="I377" i="6"/>
  <c r="N377" i="6" s="1"/>
  <c r="N877" i="6" s="1"/>
  <c r="F377" i="6" l="1"/>
  <c r="J377" i="6"/>
  <c r="O377" i="6" s="1"/>
  <c r="O877" i="6" s="1"/>
  <c r="G377" i="6" l="1"/>
  <c r="K377" i="6"/>
  <c r="P377" i="6" s="1"/>
  <c r="P877" i="6" s="1"/>
  <c r="D378" i="6" l="1"/>
  <c r="L377" i="6"/>
  <c r="Q377" i="6" s="1"/>
  <c r="Q877" i="6" l="1"/>
  <c r="E378" i="6"/>
  <c r="I378" i="6"/>
  <c r="N378" i="6" s="1"/>
  <c r="N878" i="6" s="1"/>
  <c r="F378" i="6" l="1"/>
  <c r="J378" i="6"/>
  <c r="O378" i="6" s="1"/>
  <c r="O878" i="6" s="1"/>
  <c r="G378" i="6" l="1"/>
  <c r="K378" i="6"/>
  <c r="P378" i="6" s="1"/>
  <c r="P878" i="6" s="1"/>
  <c r="L378" i="6" l="1"/>
  <c r="Q378" i="6" s="1"/>
  <c r="Q878" i="6" s="1"/>
  <c r="D379" i="6"/>
  <c r="E379" i="6" l="1"/>
  <c r="I379" i="6"/>
  <c r="N379" i="6" s="1"/>
  <c r="N879" i="6" s="1"/>
  <c r="F379" i="6" l="1"/>
  <c r="J379" i="6"/>
  <c r="O379" i="6" s="1"/>
  <c r="O879" i="6" s="1"/>
  <c r="G379" i="6" l="1"/>
  <c r="K379" i="6"/>
  <c r="P379" i="6" s="1"/>
  <c r="P879" i="6" s="1"/>
  <c r="L379" i="6" l="1"/>
  <c r="Q379" i="6" s="1"/>
  <c r="D380" i="6"/>
  <c r="Q879" i="6" l="1"/>
  <c r="E380" i="6"/>
  <c r="I380" i="6"/>
  <c r="N380" i="6" s="1"/>
  <c r="N880" i="6" s="1"/>
  <c r="F380" i="6" l="1"/>
  <c r="J380" i="6"/>
  <c r="O380" i="6" s="1"/>
  <c r="O880" i="6" s="1"/>
  <c r="G380" i="6" l="1"/>
  <c r="K380" i="6"/>
  <c r="P380" i="6" s="1"/>
  <c r="P880" i="6" s="1"/>
  <c r="L380" i="6" l="1"/>
  <c r="Q380" i="6" s="1"/>
  <c r="D381" i="6"/>
  <c r="Q880" i="6" l="1"/>
  <c r="E381" i="6"/>
  <c r="I381" i="6"/>
  <c r="N381" i="6" s="1"/>
  <c r="N881" i="6" s="1"/>
  <c r="F381" i="6" l="1"/>
  <c r="J381" i="6"/>
  <c r="O381" i="6" s="1"/>
  <c r="O881" i="6" s="1"/>
  <c r="G381" i="6" l="1"/>
  <c r="K381" i="6"/>
  <c r="P381" i="6" s="1"/>
  <c r="P881" i="6" s="1"/>
  <c r="L381" i="6" l="1"/>
  <c r="Q381" i="6" s="1"/>
  <c r="D382" i="6"/>
  <c r="Q881" i="6" l="1"/>
  <c r="E382" i="6"/>
  <c r="I382" i="6"/>
  <c r="N382" i="6" s="1"/>
  <c r="N882" i="6" s="1"/>
  <c r="F382" i="6" l="1"/>
  <c r="J382" i="6"/>
  <c r="O382" i="6" s="1"/>
  <c r="O882" i="6" s="1"/>
  <c r="G382" i="6" l="1"/>
  <c r="K382" i="6"/>
  <c r="P382" i="6" s="1"/>
  <c r="P882" i="6" s="1"/>
  <c r="L382" i="6" l="1"/>
  <c r="Q382" i="6" s="1"/>
  <c r="D383" i="6"/>
  <c r="Q882" i="6" l="1"/>
  <c r="E383" i="6"/>
  <c r="I383" i="6"/>
  <c r="N383" i="6" s="1"/>
  <c r="N883" i="6" s="1"/>
  <c r="F383" i="6" l="1"/>
  <c r="J383" i="6"/>
  <c r="O383" i="6" s="1"/>
  <c r="O883" i="6" s="1"/>
  <c r="G383" i="6" l="1"/>
  <c r="K383" i="6"/>
  <c r="P383" i="6" s="1"/>
  <c r="P883" i="6" s="1"/>
  <c r="L383" i="6" l="1"/>
  <c r="Q383" i="6" s="1"/>
  <c r="D384" i="6"/>
  <c r="Q883" i="6" l="1"/>
  <c r="E384" i="6"/>
  <c r="I384" i="6"/>
  <c r="N384" i="6" s="1"/>
  <c r="N884" i="6" s="1"/>
  <c r="F384" i="6" l="1"/>
  <c r="J384" i="6"/>
  <c r="O384" i="6" s="1"/>
  <c r="O884" i="6" s="1"/>
  <c r="G384" i="6" l="1"/>
  <c r="K384" i="6"/>
  <c r="P384" i="6" s="1"/>
  <c r="P884" i="6" s="1"/>
  <c r="L384" i="6" l="1"/>
  <c r="Q384" i="6" s="1"/>
  <c r="D385" i="6"/>
  <c r="Q884" i="6" l="1"/>
  <c r="E385" i="6"/>
  <c r="I385" i="6"/>
  <c r="N385" i="6" s="1"/>
  <c r="N885" i="6" s="1"/>
  <c r="F385" i="6" l="1"/>
  <c r="J385" i="6"/>
  <c r="O385" i="6" s="1"/>
  <c r="O885" i="6" s="1"/>
  <c r="G385" i="6" l="1"/>
  <c r="K385" i="6"/>
  <c r="P385" i="6" s="1"/>
  <c r="P885" i="6" s="1"/>
  <c r="L385" i="6" l="1"/>
  <c r="Q385" i="6" s="1"/>
  <c r="D386" i="6"/>
  <c r="Q885" i="6" l="1"/>
  <c r="E386" i="6"/>
  <c r="I386" i="6"/>
  <c r="N386" i="6" s="1"/>
  <c r="N886" i="6" s="1"/>
  <c r="F386" i="6" l="1"/>
  <c r="J386" i="6"/>
  <c r="O386" i="6" s="1"/>
  <c r="O886" i="6" s="1"/>
  <c r="G386" i="6" l="1"/>
  <c r="K386" i="6"/>
  <c r="P386" i="6" s="1"/>
  <c r="P886" i="6" s="1"/>
  <c r="L386" i="6" l="1"/>
  <c r="Q386" i="6" s="1"/>
  <c r="D387" i="6"/>
  <c r="Q886" i="6" l="1"/>
  <c r="E387" i="6"/>
  <c r="I387" i="6"/>
  <c r="N387" i="6" s="1"/>
  <c r="N887" i="6" s="1"/>
  <c r="F387" i="6" l="1"/>
  <c r="J387" i="6"/>
  <c r="O387" i="6" s="1"/>
  <c r="O887" i="6" s="1"/>
  <c r="G387" i="6" l="1"/>
  <c r="K387" i="6"/>
  <c r="P387" i="6" s="1"/>
  <c r="P887" i="6" s="1"/>
  <c r="L387" i="6" l="1"/>
  <c r="Q387" i="6" s="1"/>
  <c r="D388" i="6"/>
  <c r="Q887" i="6" l="1"/>
  <c r="E388" i="6"/>
  <c r="I388" i="6"/>
  <c r="N388" i="6" s="1"/>
  <c r="N888" i="6" s="1"/>
  <c r="F388" i="6" l="1"/>
  <c r="J388" i="6"/>
  <c r="O388" i="6" s="1"/>
  <c r="O888" i="6" s="1"/>
  <c r="G388" i="6" l="1"/>
  <c r="K388" i="6"/>
  <c r="P388" i="6" s="1"/>
  <c r="P888" i="6" s="1"/>
  <c r="L388" i="6" l="1"/>
  <c r="Q388" i="6" s="1"/>
  <c r="D389" i="6"/>
  <c r="Q888" i="6" l="1"/>
  <c r="E389" i="6"/>
  <c r="I389" i="6"/>
  <c r="N389" i="6" s="1"/>
  <c r="N889" i="6" s="1"/>
  <c r="F389" i="6" l="1"/>
  <c r="J389" i="6"/>
  <c r="O389" i="6" s="1"/>
  <c r="O889" i="6" s="1"/>
  <c r="G389" i="6" l="1"/>
  <c r="K389" i="6"/>
  <c r="P389" i="6" s="1"/>
  <c r="P889" i="6" s="1"/>
  <c r="L389" i="6" l="1"/>
  <c r="Q389" i="6" s="1"/>
  <c r="D390" i="6"/>
  <c r="Q889" i="6" l="1"/>
  <c r="E390" i="6"/>
  <c r="I390" i="6"/>
  <c r="N390" i="6" s="1"/>
  <c r="N890" i="6" s="1"/>
  <c r="F390" i="6" l="1"/>
  <c r="J390" i="6"/>
  <c r="O390" i="6" s="1"/>
  <c r="O890" i="6" s="1"/>
  <c r="G390" i="6" l="1"/>
  <c r="K390" i="6"/>
  <c r="P390" i="6" s="1"/>
  <c r="P890" i="6" s="1"/>
  <c r="L390" i="6" l="1"/>
  <c r="Q390" i="6" s="1"/>
  <c r="Q890" i="6" s="1"/>
  <c r="D391" i="6"/>
  <c r="E391" i="6" l="1"/>
  <c r="I391" i="6"/>
  <c r="N391" i="6" s="1"/>
  <c r="N891" i="6" s="1"/>
  <c r="F391" i="6" l="1"/>
  <c r="J391" i="6"/>
  <c r="O391" i="6" s="1"/>
  <c r="O891" i="6" s="1"/>
  <c r="G391" i="6" l="1"/>
  <c r="K391" i="6"/>
  <c r="P391" i="6" s="1"/>
  <c r="P891" i="6" s="1"/>
  <c r="L391" i="6" l="1"/>
  <c r="Q391" i="6" s="1"/>
  <c r="D392" i="6"/>
  <c r="Q891" i="6" l="1"/>
  <c r="E392" i="6"/>
  <c r="I392" i="6"/>
  <c r="N392" i="6" s="1"/>
  <c r="N892" i="6" s="1"/>
  <c r="F392" i="6" l="1"/>
  <c r="J392" i="6"/>
  <c r="O392" i="6" s="1"/>
  <c r="O892" i="6" s="1"/>
  <c r="G392" i="6" l="1"/>
  <c r="K392" i="6"/>
  <c r="P392" i="6" s="1"/>
  <c r="P892" i="6" s="1"/>
  <c r="L392" i="6" l="1"/>
  <c r="Q392" i="6" s="1"/>
  <c r="D393" i="6"/>
  <c r="Q892" i="6" l="1"/>
  <c r="E393" i="6"/>
  <c r="I393" i="6"/>
  <c r="N393" i="6" s="1"/>
  <c r="N893" i="6" s="1"/>
  <c r="F393" i="6" l="1"/>
  <c r="J393" i="6"/>
  <c r="O393" i="6" s="1"/>
  <c r="O893" i="6" s="1"/>
  <c r="G393" i="6" l="1"/>
  <c r="K393" i="6"/>
  <c r="P393" i="6" s="1"/>
  <c r="P893" i="6" s="1"/>
  <c r="D394" i="6" l="1"/>
  <c r="L393" i="6"/>
  <c r="Q393" i="6" s="1"/>
  <c r="Q893" i="6" l="1"/>
  <c r="E394" i="6"/>
  <c r="I394" i="6"/>
  <c r="N394" i="6" s="1"/>
  <c r="N894" i="6" s="1"/>
  <c r="F394" i="6" l="1"/>
  <c r="J394" i="6"/>
  <c r="O394" i="6" s="1"/>
  <c r="O894" i="6" s="1"/>
  <c r="G394" i="6" l="1"/>
  <c r="K394" i="6"/>
  <c r="P394" i="6" s="1"/>
  <c r="P894" i="6" s="1"/>
  <c r="D395" i="6" l="1"/>
  <c r="L394" i="6"/>
  <c r="Q394" i="6" s="1"/>
  <c r="Q894" i="6" l="1"/>
  <c r="E395" i="6"/>
  <c r="I395" i="6"/>
  <c r="N395" i="6" s="1"/>
  <c r="N895" i="6" s="1"/>
  <c r="F395" i="6" l="1"/>
  <c r="J395" i="6"/>
  <c r="O395" i="6" s="1"/>
  <c r="O895" i="6" s="1"/>
  <c r="G395" i="6" l="1"/>
  <c r="K395" i="6"/>
  <c r="P395" i="6" s="1"/>
  <c r="P895" i="6" s="1"/>
  <c r="L395" i="6" l="1"/>
  <c r="Q395" i="6" s="1"/>
  <c r="D396" i="6"/>
  <c r="Q895" i="6" l="1"/>
  <c r="E396" i="6"/>
  <c r="I396" i="6"/>
  <c r="N396" i="6" s="1"/>
  <c r="N896" i="6" s="1"/>
  <c r="F396" i="6" l="1"/>
  <c r="J396" i="6"/>
  <c r="O396" i="6" s="1"/>
  <c r="O896" i="6" s="1"/>
  <c r="G396" i="6" l="1"/>
  <c r="K396" i="6"/>
  <c r="P396" i="6" s="1"/>
  <c r="P896" i="6" s="1"/>
  <c r="L396" i="6" l="1"/>
  <c r="Q396" i="6" s="1"/>
  <c r="D397" i="6"/>
  <c r="Q896" i="6" l="1"/>
  <c r="E397" i="6"/>
  <c r="I397" i="6"/>
  <c r="N397" i="6" s="1"/>
  <c r="N897" i="6" s="1"/>
  <c r="F397" i="6" l="1"/>
  <c r="J397" i="6"/>
  <c r="O397" i="6" s="1"/>
  <c r="O897" i="6" s="1"/>
  <c r="G397" i="6" l="1"/>
  <c r="K397" i="6"/>
  <c r="P397" i="6" s="1"/>
  <c r="P897" i="6" s="1"/>
  <c r="L397" i="6" l="1"/>
  <c r="Q397" i="6" s="1"/>
  <c r="D398" i="6"/>
  <c r="Q897" i="6" l="1"/>
  <c r="E398" i="6"/>
  <c r="I398" i="6"/>
  <c r="N398" i="6" s="1"/>
  <c r="N898" i="6" s="1"/>
  <c r="F398" i="6" l="1"/>
  <c r="J398" i="6"/>
  <c r="O398" i="6" s="1"/>
  <c r="O898" i="6" s="1"/>
  <c r="G398" i="6" l="1"/>
  <c r="K398" i="6"/>
  <c r="P398" i="6" s="1"/>
  <c r="P898" i="6" s="1"/>
  <c r="L398" i="6" l="1"/>
  <c r="Q398" i="6" s="1"/>
  <c r="D399" i="6"/>
  <c r="Q898" i="6" l="1"/>
  <c r="E399" i="6"/>
  <c r="I399" i="6"/>
  <c r="N399" i="6" s="1"/>
  <c r="N899" i="6" s="1"/>
  <c r="F399" i="6" l="1"/>
  <c r="J399" i="6"/>
  <c r="O399" i="6" s="1"/>
  <c r="O899" i="6" s="1"/>
  <c r="G399" i="6" l="1"/>
  <c r="K399" i="6"/>
  <c r="P399" i="6" s="1"/>
  <c r="P899" i="6" s="1"/>
  <c r="L399" i="6" l="1"/>
  <c r="Q399" i="6" s="1"/>
  <c r="D400" i="6"/>
  <c r="Q899" i="6" l="1"/>
  <c r="E400" i="6"/>
  <c r="I400" i="6"/>
  <c r="N400" i="6" s="1"/>
  <c r="N900" i="6" s="1"/>
  <c r="F400" i="6" l="1"/>
  <c r="J400" i="6"/>
  <c r="O400" i="6" s="1"/>
  <c r="O900" i="6" s="1"/>
  <c r="G400" i="6" l="1"/>
  <c r="K400" i="6"/>
  <c r="P400" i="6" s="1"/>
  <c r="P900" i="6" s="1"/>
  <c r="L400" i="6" l="1"/>
  <c r="Q400" i="6" s="1"/>
  <c r="D401" i="6"/>
  <c r="Q900" i="6" l="1"/>
  <c r="E401" i="6"/>
  <c r="I401" i="6"/>
  <c r="N401" i="6" s="1"/>
  <c r="N901" i="6" s="1"/>
  <c r="F401" i="6" l="1"/>
  <c r="J401" i="6"/>
  <c r="O401" i="6" s="1"/>
  <c r="O901" i="6" s="1"/>
  <c r="G401" i="6" l="1"/>
  <c r="K401" i="6"/>
  <c r="P401" i="6" s="1"/>
  <c r="P901" i="6" s="1"/>
  <c r="L401" i="6" l="1"/>
  <c r="Q401" i="6" s="1"/>
  <c r="D402" i="6"/>
  <c r="Q901" i="6" l="1"/>
  <c r="E402" i="6"/>
  <c r="I402" i="6"/>
  <c r="N402" i="6" s="1"/>
  <c r="N902" i="6" s="1"/>
  <c r="F402" i="6" l="1"/>
  <c r="J402" i="6"/>
  <c r="O402" i="6" s="1"/>
  <c r="O902" i="6" s="1"/>
  <c r="G402" i="6" l="1"/>
  <c r="K402" i="6"/>
  <c r="P402" i="6" s="1"/>
  <c r="P902" i="6" s="1"/>
  <c r="L402" i="6" l="1"/>
  <c r="Q402" i="6" s="1"/>
  <c r="D403" i="6"/>
  <c r="Q902" i="6" l="1"/>
  <c r="E403" i="6"/>
  <c r="I403" i="6"/>
  <c r="N403" i="6" s="1"/>
  <c r="N903" i="6" s="1"/>
  <c r="F403" i="6" l="1"/>
  <c r="J403" i="6"/>
  <c r="O403" i="6" s="1"/>
  <c r="O903" i="6" s="1"/>
  <c r="G403" i="6" l="1"/>
  <c r="K403" i="6"/>
  <c r="P403" i="6" s="1"/>
  <c r="P903" i="6" s="1"/>
  <c r="L403" i="6" l="1"/>
  <c r="Q403" i="6" s="1"/>
  <c r="D404" i="6"/>
  <c r="Q903" i="6" l="1"/>
  <c r="E404" i="6"/>
  <c r="I404" i="6"/>
  <c r="N404" i="6" s="1"/>
  <c r="N904" i="6" s="1"/>
  <c r="F404" i="6" l="1"/>
  <c r="J404" i="6"/>
  <c r="O404" i="6" s="1"/>
  <c r="O904" i="6" s="1"/>
  <c r="G404" i="6" l="1"/>
  <c r="K404" i="6"/>
  <c r="P404" i="6" s="1"/>
  <c r="P904" i="6" s="1"/>
  <c r="L404" i="6" l="1"/>
  <c r="Q404" i="6" s="1"/>
  <c r="Q904" i="6" s="1"/>
  <c r="D405" i="6"/>
  <c r="E405" i="6" l="1"/>
  <c r="I405" i="6"/>
  <c r="N405" i="6" s="1"/>
  <c r="N905" i="6" s="1"/>
  <c r="F405" i="6" l="1"/>
  <c r="J405" i="6"/>
  <c r="O405" i="6" s="1"/>
  <c r="O905" i="6" s="1"/>
  <c r="G405" i="6" l="1"/>
  <c r="K405" i="6"/>
  <c r="P405" i="6" s="1"/>
  <c r="P905" i="6" s="1"/>
  <c r="L405" i="6" l="1"/>
  <c r="Q405" i="6" s="1"/>
  <c r="D406" i="6"/>
  <c r="Q905" i="6" l="1"/>
  <c r="E406" i="6"/>
  <c r="I406" i="6"/>
  <c r="N406" i="6" s="1"/>
  <c r="N906" i="6" s="1"/>
  <c r="F406" i="6" l="1"/>
  <c r="J406" i="6"/>
  <c r="O406" i="6" s="1"/>
  <c r="O906" i="6" s="1"/>
  <c r="G406" i="6" l="1"/>
  <c r="K406" i="6"/>
  <c r="P406" i="6" s="1"/>
  <c r="P906" i="6" s="1"/>
  <c r="L406" i="6" l="1"/>
  <c r="Q406" i="6" s="1"/>
  <c r="D407" i="6"/>
  <c r="Q906" i="6" l="1"/>
  <c r="E407" i="6"/>
  <c r="I407" i="6"/>
  <c r="N407" i="6" s="1"/>
  <c r="N907" i="6" s="1"/>
  <c r="F407" i="6" l="1"/>
  <c r="J407" i="6"/>
  <c r="O407" i="6" s="1"/>
  <c r="O907" i="6" s="1"/>
  <c r="G407" i="6" l="1"/>
  <c r="K407" i="6"/>
  <c r="P407" i="6" s="1"/>
  <c r="P907" i="6" s="1"/>
  <c r="L407" i="6" l="1"/>
  <c r="Q407" i="6" s="1"/>
  <c r="D408" i="6"/>
  <c r="Q907" i="6" l="1"/>
  <c r="E408" i="6"/>
  <c r="I408" i="6"/>
  <c r="N408" i="6" s="1"/>
  <c r="N908" i="6" s="1"/>
  <c r="F408" i="6" l="1"/>
  <c r="J408" i="6"/>
  <c r="O408" i="6" s="1"/>
  <c r="O908" i="6" s="1"/>
  <c r="G408" i="6" l="1"/>
  <c r="K408" i="6"/>
  <c r="P408" i="6" s="1"/>
  <c r="P908" i="6" s="1"/>
  <c r="L408" i="6" l="1"/>
  <c r="Q408" i="6" s="1"/>
  <c r="D409" i="6"/>
  <c r="Q908" i="6" l="1"/>
  <c r="E409" i="6"/>
  <c r="I409" i="6"/>
  <c r="N409" i="6" s="1"/>
  <c r="N909" i="6" s="1"/>
  <c r="F409" i="6" l="1"/>
  <c r="J409" i="6"/>
  <c r="O409" i="6" s="1"/>
  <c r="O909" i="6" s="1"/>
  <c r="G409" i="6" l="1"/>
  <c r="K409" i="6"/>
  <c r="P409" i="6" s="1"/>
  <c r="P909" i="6" s="1"/>
  <c r="L409" i="6" l="1"/>
  <c r="Q409" i="6" s="1"/>
  <c r="D410" i="6"/>
  <c r="Q909" i="6" l="1"/>
  <c r="E410" i="6"/>
  <c r="I410" i="6"/>
  <c r="N410" i="6" s="1"/>
  <c r="N910" i="6" s="1"/>
  <c r="F410" i="6" l="1"/>
  <c r="J410" i="6"/>
  <c r="O410" i="6" s="1"/>
  <c r="O910" i="6" s="1"/>
  <c r="G410" i="6" l="1"/>
  <c r="K410" i="6"/>
  <c r="P410" i="6" s="1"/>
  <c r="P910" i="6" s="1"/>
  <c r="L410" i="6" l="1"/>
  <c r="Q410" i="6" s="1"/>
  <c r="D411" i="6"/>
  <c r="Q910" i="6" l="1"/>
  <c r="E411" i="6"/>
  <c r="I411" i="6"/>
  <c r="N411" i="6" s="1"/>
  <c r="N911" i="6" s="1"/>
  <c r="F411" i="6" l="1"/>
  <c r="J411" i="6"/>
  <c r="O411" i="6" s="1"/>
  <c r="O911" i="6" s="1"/>
  <c r="G411" i="6" l="1"/>
  <c r="K411" i="6"/>
  <c r="P411" i="6" s="1"/>
  <c r="P911" i="6" s="1"/>
  <c r="L411" i="6" l="1"/>
  <c r="Q411" i="6" s="1"/>
  <c r="D412" i="6"/>
  <c r="Q911" i="6" l="1"/>
  <c r="E412" i="6"/>
  <c r="I412" i="6"/>
  <c r="N412" i="6" s="1"/>
  <c r="N912" i="6" s="1"/>
  <c r="F412" i="6" l="1"/>
  <c r="J412" i="6"/>
  <c r="O412" i="6" s="1"/>
  <c r="O912" i="6" s="1"/>
  <c r="G412" i="6" l="1"/>
  <c r="K412" i="6"/>
  <c r="P412" i="6" s="1"/>
  <c r="P912" i="6" s="1"/>
  <c r="L412" i="6" l="1"/>
  <c r="Q412" i="6" s="1"/>
  <c r="D413" i="6"/>
  <c r="Q912" i="6" l="1"/>
  <c r="E413" i="6"/>
  <c r="I413" i="6"/>
  <c r="N413" i="6" s="1"/>
  <c r="N913" i="6" s="1"/>
  <c r="F413" i="6" l="1"/>
  <c r="J413" i="6"/>
  <c r="O413" i="6" s="1"/>
  <c r="O913" i="6" s="1"/>
  <c r="G413" i="6" l="1"/>
  <c r="K413" i="6"/>
  <c r="P413" i="6" s="1"/>
  <c r="P913" i="6" s="1"/>
  <c r="L413" i="6" l="1"/>
  <c r="Q413" i="6" s="1"/>
  <c r="D414" i="6"/>
  <c r="Q913" i="6" l="1"/>
  <c r="E414" i="6"/>
  <c r="I414" i="6"/>
  <c r="N414" i="6" s="1"/>
  <c r="N914" i="6" s="1"/>
  <c r="F414" i="6" l="1"/>
  <c r="J414" i="6"/>
  <c r="O414" i="6" s="1"/>
  <c r="O914" i="6" s="1"/>
  <c r="G414" i="6" l="1"/>
  <c r="K414" i="6"/>
  <c r="P414" i="6" s="1"/>
  <c r="P914" i="6" s="1"/>
  <c r="L414" i="6" l="1"/>
  <c r="Q414" i="6" s="1"/>
  <c r="D415" i="6"/>
  <c r="Q914" i="6" l="1"/>
  <c r="E415" i="6"/>
  <c r="I415" i="6"/>
  <c r="N415" i="6" s="1"/>
  <c r="N915" i="6" s="1"/>
  <c r="F415" i="6" l="1"/>
  <c r="J415" i="6"/>
  <c r="O415" i="6" s="1"/>
  <c r="O915" i="6" s="1"/>
  <c r="G415" i="6" l="1"/>
  <c r="K415" i="6"/>
  <c r="P415" i="6" s="1"/>
  <c r="P915" i="6" s="1"/>
  <c r="L415" i="6" l="1"/>
  <c r="Q415" i="6" s="1"/>
  <c r="D416" i="6"/>
  <c r="Q915" i="6" l="1"/>
  <c r="E416" i="6"/>
  <c r="I416" i="6"/>
  <c r="N416" i="6" s="1"/>
  <c r="N916" i="6" s="1"/>
  <c r="F416" i="6" l="1"/>
  <c r="J416" i="6"/>
  <c r="O416" i="6" s="1"/>
  <c r="O916" i="6" s="1"/>
  <c r="G416" i="6" l="1"/>
  <c r="K416" i="6"/>
  <c r="P416" i="6" s="1"/>
  <c r="P916" i="6" s="1"/>
  <c r="L416" i="6" l="1"/>
  <c r="Q416" i="6" s="1"/>
  <c r="Q916" i="6" s="1"/>
  <c r="D417" i="6"/>
  <c r="E417" i="6" l="1"/>
  <c r="I417" i="6"/>
  <c r="N417" i="6" s="1"/>
  <c r="N917" i="6" s="1"/>
  <c r="F417" i="6" l="1"/>
  <c r="J417" i="6"/>
  <c r="O417" i="6" s="1"/>
  <c r="O917" i="6" s="1"/>
  <c r="G417" i="6" l="1"/>
  <c r="K417" i="6"/>
  <c r="P417" i="6" s="1"/>
  <c r="P917" i="6" s="1"/>
  <c r="L417" i="6" l="1"/>
  <c r="Q417" i="6" s="1"/>
  <c r="D418" i="6"/>
  <c r="Q917" i="6" l="1"/>
  <c r="E418" i="6"/>
  <c r="I418" i="6"/>
  <c r="N418" i="6" s="1"/>
  <c r="N918" i="6" s="1"/>
  <c r="F418" i="6" l="1"/>
  <c r="J418" i="6"/>
  <c r="O418" i="6" s="1"/>
  <c r="O918" i="6" s="1"/>
  <c r="G418" i="6" l="1"/>
  <c r="K418" i="6"/>
  <c r="P418" i="6" s="1"/>
  <c r="P918" i="6" s="1"/>
  <c r="L418" i="6" l="1"/>
  <c r="Q418" i="6" s="1"/>
  <c r="D419" i="6"/>
  <c r="Q918" i="6" l="1"/>
  <c r="E419" i="6"/>
  <c r="I419" i="6"/>
  <c r="N419" i="6" s="1"/>
  <c r="N919" i="6" s="1"/>
  <c r="F419" i="6" l="1"/>
  <c r="J419" i="6"/>
  <c r="O419" i="6" s="1"/>
  <c r="O919" i="6" s="1"/>
  <c r="G419" i="6" l="1"/>
  <c r="K419" i="6"/>
  <c r="P419" i="6" s="1"/>
  <c r="P919" i="6" s="1"/>
  <c r="L419" i="6" l="1"/>
  <c r="Q419" i="6" s="1"/>
  <c r="D420" i="6"/>
  <c r="Q919" i="6" l="1"/>
  <c r="E420" i="6"/>
  <c r="I420" i="6"/>
  <c r="N420" i="6" s="1"/>
  <c r="N920" i="6" s="1"/>
  <c r="F420" i="6" l="1"/>
  <c r="J420" i="6"/>
  <c r="O420" i="6" s="1"/>
  <c r="O920" i="6" s="1"/>
  <c r="G420" i="6" l="1"/>
  <c r="K420" i="6"/>
  <c r="P420" i="6" s="1"/>
  <c r="P920" i="6" s="1"/>
  <c r="L420" i="6" l="1"/>
  <c r="Q420" i="6" s="1"/>
  <c r="D421" i="6"/>
  <c r="Q920" i="6" l="1"/>
  <c r="E421" i="6"/>
  <c r="I421" i="6"/>
  <c r="N421" i="6" s="1"/>
  <c r="N921" i="6" s="1"/>
  <c r="F421" i="6" l="1"/>
  <c r="J421" i="6"/>
  <c r="O421" i="6" s="1"/>
  <c r="O921" i="6" s="1"/>
  <c r="G421" i="6" l="1"/>
  <c r="K421" i="6"/>
  <c r="P421" i="6" s="1"/>
  <c r="P921" i="6" s="1"/>
  <c r="D422" i="6" l="1"/>
  <c r="L421" i="6"/>
  <c r="Q421" i="6" s="1"/>
  <c r="Q921" i="6" l="1"/>
  <c r="E422" i="6"/>
  <c r="I422" i="6"/>
  <c r="N422" i="6" s="1"/>
  <c r="N922" i="6" s="1"/>
  <c r="F422" i="6" l="1"/>
  <c r="J422" i="6"/>
  <c r="O422" i="6" s="1"/>
  <c r="O922" i="6" s="1"/>
  <c r="G422" i="6" l="1"/>
  <c r="K422" i="6"/>
  <c r="P422" i="6" s="1"/>
  <c r="P922" i="6" s="1"/>
  <c r="D423" i="6" l="1"/>
  <c r="L422" i="6"/>
  <c r="Q422" i="6" s="1"/>
  <c r="Q922" i="6" l="1"/>
  <c r="E423" i="6"/>
  <c r="I423" i="6"/>
  <c r="N423" i="6" s="1"/>
  <c r="N923" i="6" s="1"/>
  <c r="F423" i="6" l="1"/>
  <c r="J423" i="6"/>
  <c r="O423" i="6" s="1"/>
  <c r="O923" i="6" s="1"/>
  <c r="G423" i="6" l="1"/>
  <c r="K423" i="6"/>
  <c r="P423" i="6" s="1"/>
  <c r="P923" i="6" s="1"/>
  <c r="L423" i="6" l="1"/>
  <c r="Q423" i="6" s="1"/>
  <c r="D424" i="6"/>
  <c r="Q923" i="6" l="1"/>
  <c r="E424" i="6"/>
  <c r="I424" i="6"/>
  <c r="N424" i="6" s="1"/>
  <c r="N924" i="6" s="1"/>
  <c r="F424" i="6" l="1"/>
  <c r="J424" i="6"/>
  <c r="O424" i="6" s="1"/>
  <c r="O924" i="6" s="1"/>
  <c r="G424" i="6" l="1"/>
  <c r="K424" i="6"/>
  <c r="P424" i="6" s="1"/>
  <c r="P924" i="6" s="1"/>
  <c r="L424" i="6" l="1"/>
  <c r="Q424" i="6" s="1"/>
  <c r="D425" i="6"/>
  <c r="Q924" i="6" l="1"/>
  <c r="E425" i="6"/>
  <c r="I425" i="6"/>
  <c r="N425" i="6" s="1"/>
  <c r="N925" i="6" s="1"/>
  <c r="F425" i="6" l="1"/>
  <c r="J425" i="6"/>
  <c r="O425" i="6" s="1"/>
  <c r="O925" i="6" s="1"/>
  <c r="G425" i="6" l="1"/>
  <c r="K425" i="6"/>
  <c r="P425" i="6" s="1"/>
  <c r="P925" i="6" s="1"/>
  <c r="L425" i="6" l="1"/>
  <c r="Q425" i="6" s="1"/>
  <c r="D426" i="6"/>
  <c r="Q925" i="6" l="1"/>
  <c r="E426" i="6"/>
  <c r="I426" i="6"/>
  <c r="N426" i="6" s="1"/>
  <c r="N926" i="6" s="1"/>
  <c r="F426" i="6" l="1"/>
  <c r="J426" i="6"/>
  <c r="O426" i="6" s="1"/>
  <c r="O926" i="6" s="1"/>
  <c r="G426" i="6" l="1"/>
  <c r="K426" i="6"/>
  <c r="P426" i="6" s="1"/>
  <c r="P926" i="6" s="1"/>
  <c r="L426" i="6" l="1"/>
  <c r="Q426" i="6" s="1"/>
  <c r="Q926" i="6" s="1"/>
  <c r="D427" i="6"/>
  <c r="E427" i="6" l="1"/>
  <c r="I427" i="6"/>
  <c r="N427" i="6" s="1"/>
  <c r="N927" i="6" s="1"/>
  <c r="F427" i="6" l="1"/>
  <c r="J427" i="6"/>
  <c r="O427" i="6" s="1"/>
  <c r="O927" i="6" s="1"/>
  <c r="G427" i="6" l="1"/>
  <c r="K427" i="6"/>
  <c r="P427" i="6" s="1"/>
  <c r="P927" i="6" s="1"/>
  <c r="L427" i="6" l="1"/>
  <c r="Q427" i="6" s="1"/>
  <c r="D428" i="6"/>
  <c r="Q927" i="6" l="1"/>
  <c r="E428" i="6"/>
  <c r="I428" i="6"/>
  <c r="N428" i="6" s="1"/>
  <c r="N928" i="6" s="1"/>
  <c r="F428" i="6" l="1"/>
  <c r="J428" i="6"/>
  <c r="O428" i="6" s="1"/>
  <c r="O928" i="6" s="1"/>
  <c r="G428" i="6" l="1"/>
  <c r="K428" i="6"/>
  <c r="P428" i="6" s="1"/>
  <c r="P928" i="6" s="1"/>
  <c r="L428" i="6" l="1"/>
  <c r="Q428" i="6" s="1"/>
  <c r="D429" i="6"/>
  <c r="Q928" i="6" l="1"/>
  <c r="E429" i="6"/>
  <c r="I429" i="6"/>
  <c r="N429" i="6" s="1"/>
  <c r="N929" i="6" s="1"/>
  <c r="F429" i="6" l="1"/>
  <c r="J429" i="6"/>
  <c r="O429" i="6" s="1"/>
  <c r="O929" i="6" s="1"/>
  <c r="G429" i="6" l="1"/>
  <c r="K429" i="6"/>
  <c r="P429" i="6" s="1"/>
  <c r="P929" i="6" s="1"/>
  <c r="L429" i="6" l="1"/>
  <c r="Q429" i="6" s="1"/>
  <c r="D430" i="6"/>
  <c r="Q929" i="6" l="1"/>
  <c r="E430" i="6"/>
  <c r="I430" i="6"/>
  <c r="N430" i="6" s="1"/>
  <c r="N930" i="6" s="1"/>
  <c r="F430" i="6" l="1"/>
  <c r="J430" i="6"/>
  <c r="O430" i="6" s="1"/>
  <c r="O930" i="6" s="1"/>
  <c r="G430" i="6" l="1"/>
  <c r="K430" i="6"/>
  <c r="P430" i="6" s="1"/>
  <c r="P930" i="6" s="1"/>
  <c r="L430" i="6" l="1"/>
  <c r="Q430" i="6" s="1"/>
  <c r="D431" i="6"/>
  <c r="Q930" i="6" l="1"/>
  <c r="E431" i="6"/>
  <c r="I431" i="6"/>
  <c r="N431" i="6" s="1"/>
  <c r="N931" i="6" s="1"/>
  <c r="F431" i="6" l="1"/>
  <c r="J431" i="6"/>
  <c r="O431" i="6" s="1"/>
  <c r="O931" i="6" s="1"/>
  <c r="G431" i="6" l="1"/>
  <c r="K431" i="6"/>
  <c r="P431" i="6" s="1"/>
  <c r="P931" i="6" s="1"/>
  <c r="L431" i="6" l="1"/>
  <c r="Q431" i="6" s="1"/>
  <c r="D432" i="6"/>
  <c r="Q931" i="6" l="1"/>
  <c r="E432" i="6"/>
  <c r="I432" i="6"/>
  <c r="N432" i="6" s="1"/>
  <c r="N932" i="6" s="1"/>
  <c r="F432" i="6" l="1"/>
  <c r="J432" i="6"/>
  <c r="O432" i="6" s="1"/>
  <c r="O932" i="6" s="1"/>
  <c r="G432" i="6" l="1"/>
  <c r="K432" i="6"/>
  <c r="P432" i="6" s="1"/>
  <c r="P932" i="6" s="1"/>
  <c r="L432" i="6" l="1"/>
  <c r="Q432" i="6" s="1"/>
  <c r="D433" i="6"/>
  <c r="Q932" i="6" l="1"/>
  <c r="E433" i="6"/>
  <c r="I433" i="6"/>
  <c r="N433" i="6" s="1"/>
  <c r="N933" i="6" s="1"/>
  <c r="F433" i="6" l="1"/>
  <c r="J433" i="6"/>
  <c r="O433" i="6" s="1"/>
  <c r="O933" i="6" s="1"/>
  <c r="G433" i="6" l="1"/>
  <c r="K433" i="6"/>
  <c r="P433" i="6" s="1"/>
  <c r="P933" i="6" s="1"/>
  <c r="L433" i="6" l="1"/>
  <c r="Q433" i="6" s="1"/>
  <c r="D434" i="6"/>
  <c r="Q933" i="6" l="1"/>
  <c r="E434" i="6"/>
  <c r="I434" i="6"/>
  <c r="N434" i="6" s="1"/>
  <c r="N934" i="6" s="1"/>
  <c r="F434" i="6" l="1"/>
  <c r="J434" i="6"/>
  <c r="O434" i="6" s="1"/>
  <c r="O934" i="6" s="1"/>
  <c r="G434" i="6" l="1"/>
  <c r="K434" i="6"/>
  <c r="P434" i="6" s="1"/>
  <c r="P934" i="6" s="1"/>
  <c r="L434" i="6" l="1"/>
  <c r="Q434" i="6" s="1"/>
  <c r="D435" i="6"/>
  <c r="Q934" i="6" l="1"/>
  <c r="E435" i="6"/>
  <c r="I435" i="6"/>
  <c r="N435" i="6" s="1"/>
  <c r="N935" i="6" s="1"/>
  <c r="F435" i="6" l="1"/>
  <c r="J435" i="6"/>
  <c r="O435" i="6" s="1"/>
  <c r="O935" i="6" s="1"/>
  <c r="G435" i="6" l="1"/>
  <c r="K435" i="6"/>
  <c r="P435" i="6" s="1"/>
  <c r="P935" i="6" s="1"/>
  <c r="L435" i="6" l="1"/>
  <c r="Q435" i="6" s="1"/>
  <c r="D436" i="6"/>
  <c r="Q935" i="6" l="1"/>
  <c r="E436" i="6"/>
  <c r="I436" i="6"/>
  <c r="N436" i="6" s="1"/>
  <c r="N936" i="6" s="1"/>
  <c r="F436" i="6" l="1"/>
  <c r="J436" i="6"/>
  <c r="O436" i="6" s="1"/>
  <c r="O936" i="6" s="1"/>
  <c r="G436" i="6" l="1"/>
  <c r="K436" i="6"/>
  <c r="P436" i="6" s="1"/>
  <c r="P936" i="6" s="1"/>
  <c r="L436" i="6" l="1"/>
  <c r="Q436" i="6" s="1"/>
  <c r="D437" i="6"/>
  <c r="Q936" i="6" l="1"/>
  <c r="E437" i="6"/>
  <c r="I437" i="6"/>
  <c r="N437" i="6" s="1"/>
  <c r="N937" i="6" s="1"/>
  <c r="F437" i="6" l="1"/>
  <c r="J437" i="6"/>
  <c r="O437" i="6" s="1"/>
  <c r="O937" i="6" s="1"/>
  <c r="G437" i="6" l="1"/>
  <c r="K437" i="6"/>
  <c r="P437" i="6" s="1"/>
  <c r="P937" i="6" s="1"/>
  <c r="L437" i="6" l="1"/>
  <c r="Q437" i="6" s="1"/>
  <c r="Q937" i="6" s="1"/>
  <c r="D438" i="6"/>
  <c r="E438" i="6" l="1"/>
  <c r="I438" i="6"/>
  <c r="N438" i="6" s="1"/>
  <c r="N938" i="6" s="1"/>
  <c r="F438" i="6" l="1"/>
  <c r="J438" i="6"/>
  <c r="O438" i="6" s="1"/>
  <c r="O938" i="6" s="1"/>
  <c r="G438" i="6" l="1"/>
  <c r="K438" i="6"/>
  <c r="P438" i="6" s="1"/>
  <c r="P938" i="6" s="1"/>
  <c r="L438" i="6" l="1"/>
  <c r="Q438" i="6" s="1"/>
  <c r="D439" i="6"/>
  <c r="Q938" i="6" l="1"/>
  <c r="E439" i="6"/>
  <c r="I439" i="6"/>
  <c r="N439" i="6" s="1"/>
  <c r="N939" i="6" s="1"/>
  <c r="F439" i="6" l="1"/>
  <c r="J439" i="6"/>
  <c r="O439" i="6" s="1"/>
  <c r="O939" i="6" s="1"/>
  <c r="G439" i="6" l="1"/>
  <c r="K439" i="6"/>
  <c r="P439" i="6" s="1"/>
  <c r="P939" i="6" s="1"/>
  <c r="L439" i="6" l="1"/>
  <c r="Q439" i="6" s="1"/>
  <c r="D440" i="6"/>
  <c r="Q939" i="6" l="1"/>
  <c r="E440" i="6"/>
  <c r="I440" i="6"/>
  <c r="N440" i="6" s="1"/>
  <c r="N940" i="6" s="1"/>
  <c r="F440" i="6" l="1"/>
  <c r="J440" i="6"/>
  <c r="O440" i="6" s="1"/>
  <c r="O940" i="6" s="1"/>
  <c r="G440" i="6" l="1"/>
  <c r="K440" i="6"/>
  <c r="P440" i="6" s="1"/>
  <c r="P940" i="6" s="1"/>
  <c r="L440" i="6" l="1"/>
  <c r="Q440" i="6" s="1"/>
  <c r="D441" i="6"/>
  <c r="Q940" i="6" l="1"/>
  <c r="E441" i="6"/>
  <c r="I441" i="6"/>
  <c r="N441" i="6" s="1"/>
  <c r="N941" i="6" s="1"/>
  <c r="F441" i="6" l="1"/>
  <c r="J441" i="6"/>
  <c r="O441" i="6" s="1"/>
  <c r="O941" i="6" s="1"/>
  <c r="G441" i="6" l="1"/>
  <c r="K441" i="6"/>
  <c r="P441" i="6" s="1"/>
  <c r="P941" i="6" s="1"/>
  <c r="L441" i="6" l="1"/>
  <c r="Q441" i="6" s="1"/>
  <c r="D442" i="6"/>
  <c r="Q941" i="6" l="1"/>
  <c r="E442" i="6"/>
  <c r="I442" i="6"/>
  <c r="N442" i="6" s="1"/>
  <c r="N942" i="6" s="1"/>
  <c r="F442" i="6" l="1"/>
  <c r="J442" i="6"/>
  <c r="O442" i="6" s="1"/>
  <c r="O942" i="6" s="1"/>
  <c r="G442" i="6" l="1"/>
  <c r="K442" i="6"/>
  <c r="P442" i="6" s="1"/>
  <c r="P942" i="6" s="1"/>
  <c r="L442" i="6" l="1"/>
  <c r="Q442" i="6" s="1"/>
  <c r="D443" i="6"/>
  <c r="Q942" i="6" l="1"/>
  <c r="E443" i="6"/>
  <c r="I443" i="6"/>
  <c r="N443" i="6" s="1"/>
  <c r="N943" i="6" s="1"/>
  <c r="F443" i="6" l="1"/>
  <c r="J443" i="6"/>
  <c r="O443" i="6" s="1"/>
  <c r="O943" i="6" s="1"/>
  <c r="G443" i="6" l="1"/>
  <c r="K443" i="6"/>
  <c r="P443" i="6" s="1"/>
  <c r="P943" i="6" s="1"/>
  <c r="L443" i="6" l="1"/>
  <c r="Q443" i="6" s="1"/>
  <c r="D444" i="6"/>
  <c r="Q943" i="6" l="1"/>
  <c r="E444" i="6"/>
  <c r="I444" i="6"/>
  <c r="N444" i="6" s="1"/>
  <c r="N944" i="6" s="1"/>
  <c r="F444" i="6" l="1"/>
  <c r="J444" i="6"/>
  <c r="O444" i="6" s="1"/>
  <c r="O944" i="6" s="1"/>
  <c r="G444" i="6" l="1"/>
  <c r="K444" i="6"/>
  <c r="P444" i="6" s="1"/>
  <c r="P944" i="6" s="1"/>
  <c r="L444" i="6" l="1"/>
  <c r="Q444" i="6" s="1"/>
  <c r="D445" i="6"/>
  <c r="Q944" i="6" l="1"/>
  <c r="E445" i="6"/>
  <c r="I445" i="6"/>
  <c r="N445" i="6" s="1"/>
  <c r="N945" i="6" s="1"/>
  <c r="F445" i="6" l="1"/>
  <c r="J445" i="6"/>
  <c r="O445" i="6" s="1"/>
  <c r="O945" i="6" s="1"/>
  <c r="G445" i="6" l="1"/>
  <c r="K445" i="6"/>
  <c r="P445" i="6" s="1"/>
  <c r="P945" i="6" s="1"/>
  <c r="L445" i="6" l="1"/>
  <c r="Q445" i="6" s="1"/>
  <c r="D446" i="6"/>
  <c r="Q945" i="6" l="1"/>
  <c r="E446" i="6"/>
  <c r="I446" i="6"/>
  <c r="N446" i="6" s="1"/>
  <c r="N946" i="6" s="1"/>
  <c r="F446" i="6" l="1"/>
  <c r="J446" i="6"/>
  <c r="O446" i="6" s="1"/>
  <c r="O946" i="6" s="1"/>
  <c r="G446" i="6" l="1"/>
  <c r="K446" i="6"/>
  <c r="P446" i="6" s="1"/>
  <c r="P946" i="6" s="1"/>
  <c r="L446" i="6" l="1"/>
  <c r="Q446" i="6" s="1"/>
  <c r="D447" i="6"/>
  <c r="Q946" i="6" l="1"/>
  <c r="E447" i="6"/>
  <c r="I447" i="6"/>
  <c r="N447" i="6" s="1"/>
  <c r="N947" i="6" s="1"/>
  <c r="F447" i="6" l="1"/>
  <c r="J447" i="6"/>
  <c r="O447" i="6" s="1"/>
  <c r="O947" i="6" s="1"/>
  <c r="G447" i="6" l="1"/>
  <c r="K447" i="6"/>
  <c r="P447" i="6" s="1"/>
  <c r="P947" i="6" s="1"/>
  <c r="L447" i="6" l="1"/>
  <c r="Q447" i="6" s="1"/>
  <c r="D448" i="6"/>
  <c r="Q947" i="6" l="1"/>
  <c r="E448" i="6"/>
  <c r="I448" i="6"/>
  <c r="N448" i="6" s="1"/>
  <c r="N948" i="6" s="1"/>
  <c r="F448" i="6" l="1"/>
  <c r="J448" i="6"/>
  <c r="O448" i="6" s="1"/>
  <c r="O948" i="6" s="1"/>
  <c r="G448" i="6" l="1"/>
  <c r="K448" i="6"/>
  <c r="P448" i="6" s="1"/>
  <c r="P948" i="6" s="1"/>
  <c r="L448" i="6" l="1"/>
  <c r="Q448" i="6" s="1"/>
  <c r="D449" i="6"/>
  <c r="Q948" i="6" l="1"/>
  <c r="E449" i="6"/>
  <c r="I449" i="6"/>
  <c r="N449" i="6" s="1"/>
  <c r="N949" i="6" s="1"/>
  <c r="F449" i="6" l="1"/>
  <c r="J449" i="6"/>
  <c r="O449" i="6" s="1"/>
  <c r="O949" i="6" s="1"/>
  <c r="G449" i="6" l="1"/>
  <c r="K449" i="6"/>
  <c r="P449" i="6" s="1"/>
  <c r="P949" i="6" s="1"/>
  <c r="D450" i="6" l="1"/>
  <c r="L449" i="6"/>
  <c r="Q449" i="6" s="1"/>
  <c r="Q949" i="6" l="1"/>
  <c r="E450" i="6"/>
  <c r="I450" i="6"/>
  <c r="N450" i="6" s="1"/>
  <c r="N950" i="6" s="1"/>
  <c r="F450" i="6" l="1"/>
  <c r="J450" i="6"/>
  <c r="O450" i="6" s="1"/>
  <c r="O950" i="6" s="1"/>
  <c r="G450" i="6" l="1"/>
  <c r="K450" i="6"/>
  <c r="P450" i="6" s="1"/>
  <c r="P950" i="6" s="1"/>
  <c r="D451" i="6" l="1"/>
  <c r="L450" i="6"/>
  <c r="Q450" i="6" s="1"/>
  <c r="Q950" i="6" l="1"/>
  <c r="E451" i="6"/>
  <c r="I451" i="6"/>
  <c r="N451" i="6" s="1"/>
  <c r="N951" i="6" s="1"/>
  <c r="F451" i="6" l="1"/>
  <c r="J451" i="6"/>
  <c r="O451" i="6" s="1"/>
  <c r="O951" i="6" s="1"/>
  <c r="G451" i="6" l="1"/>
  <c r="K451" i="6"/>
  <c r="P451" i="6" s="1"/>
  <c r="P951" i="6" s="1"/>
  <c r="L451" i="6" l="1"/>
  <c r="Q451" i="6" s="1"/>
  <c r="D452" i="6"/>
  <c r="Q951" i="6" l="1"/>
  <c r="E452" i="6"/>
  <c r="I452" i="6"/>
  <c r="N452" i="6" s="1"/>
  <c r="N952" i="6" s="1"/>
  <c r="F452" i="6" l="1"/>
  <c r="J452" i="6"/>
  <c r="O452" i="6" s="1"/>
  <c r="O952" i="6" s="1"/>
  <c r="G452" i="6" l="1"/>
  <c r="K452" i="6"/>
  <c r="P452" i="6" s="1"/>
  <c r="P952" i="6" s="1"/>
  <c r="D453" i="6" l="1"/>
  <c r="L452" i="6"/>
  <c r="Q452" i="6" s="1"/>
  <c r="Q952" i="6" l="1"/>
  <c r="E453" i="6"/>
  <c r="I453" i="6"/>
  <c r="N453" i="6" s="1"/>
  <c r="N953" i="6" s="1"/>
  <c r="F453" i="6" l="1"/>
  <c r="J453" i="6"/>
  <c r="O453" i="6" s="1"/>
  <c r="O953" i="6" s="1"/>
  <c r="G453" i="6" l="1"/>
  <c r="K453" i="6"/>
  <c r="P453" i="6" s="1"/>
  <c r="P953" i="6" s="1"/>
  <c r="L453" i="6" l="1"/>
  <c r="Q453" i="6" s="1"/>
  <c r="D454" i="6"/>
  <c r="Q953" i="6" l="1"/>
  <c r="E454" i="6"/>
  <c r="I454" i="6"/>
  <c r="N454" i="6" s="1"/>
  <c r="N954" i="6" s="1"/>
  <c r="F454" i="6" l="1"/>
  <c r="J454" i="6"/>
  <c r="O454" i="6" s="1"/>
  <c r="O954" i="6" s="1"/>
  <c r="G454" i="6" l="1"/>
  <c r="K454" i="6"/>
  <c r="P454" i="6" s="1"/>
  <c r="P954" i="6" s="1"/>
  <c r="D455" i="6" l="1"/>
  <c r="L454" i="6"/>
  <c r="Q454" i="6" s="1"/>
  <c r="Q954" i="6" l="1"/>
  <c r="E455" i="6"/>
  <c r="I455" i="6"/>
  <c r="N455" i="6" s="1"/>
  <c r="N955" i="6" s="1"/>
  <c r="F455" i="6" l="1"/>
  <c r="J455" i="6"/>
  <c r="O455" i="6" s="1"/>
  <c r="O955" i="6" s="1"/>
  <c r="G455" i="6" l="1"/>
  <c r="K455" i="6"/>
  <c r="P455" i="6" s="1"/>
  <c r="P955" i="6" s="1"/>
  <c r="L455" i="6" l="1"/>
  <c r="Q455" i="6" s="1"/>
  <c r="D456" i="6"/>
  <c r="Q955" i="6" l="1"/>
  <c r="E456" i="6"/>
  <c r="I456" i="6"/>
  <c r="N456" i="6" s="1"/>
  <c r="N956" i="6" s="1"/>
  <c r="F456" i="6" l="1"/>
  <c r="J456" i="6"/>
  <c r="O456" i="6" s="1"/>
  <c r="O956" i="6" s="1"/>
  <c r="G456" i="6" l="1"/>
  <c r="K456" i="6"/>
  <c r="P456" i="6" s="1"/>
  <c r="P956" i="6" s="1"/>
  <c r="D457" i="6" l="1"/>
  <c r="L456" i="6"/>
  <c r="Q456" i="6" s="1"/>
  <c r="Q956" i="6" l="1"/>
  <c r="E457" i="6"/>
  <c r="I457" i="6"/>
  <c r="N457" i="6" s="1"/>
  <c r="N957" i="6" s="1"/>
  <c r="F457" i="6" l="1"/>
  <c r="J457" i="6"/>
  <c r="O457" i="6" s="1"/>
  <c r="O957" i="6" s="1"/>
  <c r="G457" i="6" l="1"/>
  <c r="K457" i="6"/>
  <c r="P457" i="6" s="1"/>
  <c r="P957" i="6" s="1"/>
  <c r="L457" i="6" l="1"/>
  <c r="Q457" i="6" s="1"/>
  <c r="D458" i="6"/>
  <c r="Q957" i="6" l="1"/>
  <c r="E458" i="6"/>
  <c r="I458" i="6"/>
  <c r="N458" i="6" s="1"/>
  <c r="N958" i="6" s="1"/>
  <c r="F458" i="6" l="1"/>
  <c r="J458" i="6"/>
  <c r="O458" i="6" s="1"/>
  <c r="O958" i="6" s="1"/>
  <c r="G458" i="6" l="1"/>
  <c r="K458" i="6"/>
  <c r="P458" i="6" s="1"/>
  <c r="P958" i="6" s="1"/>
  <c r="L458" i="6" l="1"/>
  <c r="Q458" i="6" s="1"/>
  <c r="Q958" i="6" s="1"/>
  <c r="D459" i="6"/>
  <c r="E459" i="6" l="1"/>
  <c r="I459" i="6"/>
  <c r="N459" i="6" s="1"/>
  <c r="N959" i="6" s="1"/>
  <c r="F459" i="6" l="1"/>
  <c r="J459" i="6"/>
  <c r="O459" i="6" s="1"/>
  <c r="O959" i="6" s="1"/>
  <c r="G459" i="6" l="1"/>
  <c r="K459" i="6"/>
  <c r="P459" i="6" s="1"/>
  <c r="P959" i="6" s="1"/>
  <c r="L459" i="6" l="1"/>
  <c r="Q459" i="6" s="1"/>
  <c r="D460" i="6"/>
  <c r="Q959" i="6" l="1"/>
  <c r="E460" i="6"/>
  <c r="I460" i="6"/>
  <c r="N460" i="6" s="1"/>
  <c r="N960" i="6" s="1"/>
  <c r="F460" i="6" l="1"/>
  <c r="J460" i="6"/>
  <c r="O460" i="6" s="1"/>
  <c r="O960" i="6" s="1"/>
  <c r="G460" i="6" l="1"/>
  <c r="K460" i="6"/>
  <c r="P460" i="6" s="1"/>
  <c r="P960" i="6" s="1"/>
  <c r="L460" i="6" l="1"/>
  <c r="Q460" i="6" s="1"/>
  <c r="D461" i="6"/>
  <c r="Q960" i="6" l="1"/>
  <c r="E461" i="6"/>
  <c r="I461" i="6"/>
  <c r="N461" i="6" s="1"/>
  <c r="N961" i="6" s="1"/>
  <c r="F461" i="6" l="1"/>
  <c r="J461" i="6"/>
  <c r="O461" i="6" s="1"/>
  <c r="O961" i="6" s="1"/>
  <c r="G461" i="6" l="1"/>
  <c r="K461" i="6"/>
  <c r="P461" i="6" s="1"/>
  <c r="P961" i="6" s="1"/>
  <c r="L461" i="6" l="1"/>
  <c r="Q461" i="6" s="1"/>
  <c r="D462" i="6"/>
  <c r="Q961" i="6" l="1"/>
  <c r="E462" i="6"/>
  <c r="I462" i="6"/>
  <c r="N462" i="6" s="1"/>
  <c r="N962" i="6" s="1"/>
  <c r="F462" i="6" l="1"/>
  <c r="J462" i="6"/>
  <c r="O462" i="6" s="1"/>
  <c r="O962" i="6" s="1"/>
  <c r="G462" i="6" l="1"/>
  <c r="K462" i="6"/>
  <c r="P462" i="6" s="1"/>
  <c r="P962" i="6" s="1"/>
  <c r="L462" i="6" l="1"/>
  <c r="Q462" i="6" s="1"/>
  <c r="D463" i="6"/>
  <c r="Q962" i="6" l="1"/>
  <c r="E463" i="6"/>
  <c r="I463" i="6"/>
  <c r="N463" i="6" s="1"/>
  <c r="N963" i="6" s="1"/>
  <c r="F463" i="6" l="1"/>
  <c r="J463" i="6"/>
  <c r="O463" i="6" s="1"/>
  <c r="O963" i="6" s="1"/>
  <c r="G463" i="6" l="1"/>
  <c r="K463" i="6"/>
  <c r="P463" i="6" s="1"/>
  <c r="P963" i="6" s="1"/>
  <c r="L463" i="6" l="1"/>
  <c r="Q463" i="6" s="1"/>
  <c r="D464" i="6"/>
  <c r="Q963" i="6" l="1"/>
  <c r="E464" i="6"/>
  <c r="I464" i="6"/>
  <c r="N464" i="6" s="1"/>
  <c r="N964" i="6" s="1"/>
  <c r="F464" i="6" l="1"/>
  <c r="J464" i="6"/>
  <c r="O464" i="6" s="1"/>
  <c r="O964" i="6" s="1"/>
  <c r="G464" i="6" l="1"/>
  <c r="K464" i="6"/>
  <c r="P464" i="6" s="1"/>
  <c r="P964" i="6" s="1"/>
  <c r="L464" i="6" l="1"/>
  <c r="Q464" i="6" s="1"/>
  <c r="D465" i="6"/>
  <c r="Q964" i="6" l="1"/>
  <c r="E465" i="6"/>
  <c r="I465" i="6"/>
  <c r="N465" i="6" s="1"/>
  <c r="N965" i="6" s="1"/>
  <c r="F465" i="6" l="1"/>
  <c r="J465" i="6"/>
  <c r="O465" i="6" s="1"/>
  <c r="O965" i="6" s="1"/>
  <c r="G465" i="6" l="1"/>
  <c r="K465" i="6"/>
  <c r="P465" i="6" s="1"/>
  <c r="P965" i="6" s="1"/>
  <c r="L465" i="6" l="1"/>
  <c r="Q465" i="6" s="1"/>
  <c r="D466" i="6"/>
  <c r="Q965" i="6" l="1"/>
  <c r="E466" i="6"/>
  <c r="I466" i="6"/>
  <c r="N466" i="6" s="1"/>
  <c r="N966" i="6" s="1"/>
  <c r="F466" i="6" l="1"/>
  <c r="J466" i="6"/>
  <c r="O466" i="6" s="1"/>
  <c r="O966" i="6" s="1"/>
  <c r="G466" i="6" l="1"/>
  <c r="K466" i="6"/>
  <c r="P466" i="6" s="1"/>
  <c r="P966" i="6" s="1"/>
  <c r="L466" i="6" l="1"/>
  <c r="Q466" i="6" s="1"/>
  <c r="D467" i="6"/>
  <c r="Q966" i="6" l="1"/>
  <c r="E467" i="6"/>
  <c r="I467" i="6"/>
  <c r="N467" i="6" s="1"/>
  <c r="N967" i="6" s="1"/>
  <c r="F467" i="6" l="1"/>
  <c r="J467" i="6"/>
  <c r="O467" i="6" s="1"/>
  <c r="O967" i="6" s="1"/>
  <c r="G467" i="6" l="1"/>
  <c r="K467" i="6"/>
  <c r="P467" i="6" s="1"/>
  <c r="P967" i="6" s="1"/>
  <c r="L467" i="6" l="1"/>
  <c r="Q467" i="6" s="1"/>
  <c r="D468" i="6"/>
  <c r="Q967" i="6" l="1"/>
  <c r="E468" i="6"/>
  <c r="I468" i="6"/>
  <c r="N468" i="6" s="1"/>
  <c r="N968" i="6" s="1"/>
  <c r="F468" i="6" l="1"/>
  <c r="J468" i="6"/>
  <c r="O468" i="6" s="1"/>
  <c r="O968" i="6" s="1"/>
  <c r="G468" i="6" l="1"/>
  <c r="K468" i="6"/>
  <c r="P468" i="6" s="1"/>
  <c r="P968" i="6" s="1"/>
  <c r="L468" i="6" l="1"/>
  <c r="Q468" i="6" s="1"/>
  <c r="D469" i="6"/>
  <c r="Q968" i="6" l="1"/>
  <c r="E469" i="6"/>
  <c r="I469" i="6"/>
  <c r="N469" i="6" s="1"/>
  <c r="N969" i="6" s="1"/>
  <c r="F469" i="6" l="1"/>
  <c r="J469" i="6"/>
  <c r="O469" i="6" s="1"/>
  <c r="O969" i="6" s="1"/>
  <c r="G469" i="6" l="1"/>
  <c r="K469" i="6"/>
  <c r="P469" i="6" s="1"/>
  <c r="P969" i="6" s="1"/>
  <c r="L469" i="6" l="1"/>
  <c r="Q469" i="6" s="1"/>
  <c r="D470" i="6"/>
  <c r="Q969" i="6" l="1"/>
  <c r="E470" i="6"/>
  <c r="I470" i="6"/>
  <c r="N470" i="6" s="1"/>
  <c r="N970" i="6" s="1"/>
  <c r="F470" i="6" l="1"/>
  <c r="J470" i="6"/>
  <c r="O470" i="6" s="1"/>
  <c r="O970" i="6" s="1"/>
  <c r="G470" i="6" l="1"/>
  <c r="K470" i="6"/>
  <c r="P470" i="6" s="1"/>
  <c r="P970" i="6" s="1"/>
  <c r="L470" i="6" l="1"/>
  <c r="Q470" i="6" s="1"/>
  <c r="D471" i="6"/>
  <c r="Q970" i="6" l="1"/>
  <c r="E471" i="6"/>
  <c r="I471" i="6"/>
  <c r="N471" i="6" s="1"/>
  <c r="N971" i="6" s="1"/>
  <c r="F471" i="6" l="1"/>
  <c r="J471" i="6"/>
  <c r="O471" i="6" s="1"/>
  <c r="O971" i="6" s="1"/>
  <c r="G471" i="6" l="1"/>
  <c r="K471" i="6"/>
  <c r="P471" i="6" s="1"/>
  <c r="P971" i="6" s="1"/>
  <c r="L471" i="6" l="1"/>
  <c r="Q471" i="6" s="1"/>
  <c r="D472" i="6"/>
  <c r="Q971" i="6" l="1"/>
  <c r="E472" i="6"/>
  <c r="I472" i="6"/>
  <c r="N472" i="6" s="1"/>
  <c r="N972" i="6" s="1"/>
  <c r="F472" i="6" l="1"/>
  <c r="J472" i="6"/>
  <c r="O472" i="6" s="1"/>
  <c r="O972" i="6" s="1"/>
  <c r="G472" i="6" l="1"/>
  <c r="K472" i="6"/>
  <c r="P472" i="6" s="1"/>
  <c r="P972" i="6" s="1"/>
  <c r="L472" i="6" l="1"/>
  <c r="Q472" i="6" s="1"/>
  <c r="D473" i="6"/>
  <c r="Q972" i="6" l="1"/>
  <c r="E473" i="6"/>
  <c r="I473" i="6"/>
  <c r="N473" i="6" s="1"/>
  <c r="N973" i="6" s="1"/>
  <c r="F473" i="6" l="1"/>
  <c r="J473" i="6"/>
  <c r="O473" i="6" s="1"/>
  <c r="O973" i="6" s="1"/>
  <c r="G473" i="6" l="1"/>
  <c r="K473" i="6"/>
  <c r="P473" i="6" s="1"/>
  <c r="P973" i="6" s="1"/>
  <c r="L473" i="6" l="1"/>
  <c r="Q473" i="6" s="1"/>
  <c r="D474" i="6"/>
  <c r="Q973" i="6" l="1"/>
  <c r="E474" i="6"/>
  <c r="I474" i="6"/>
  <c r="N474" i="6" s="1"/>
  <c r="N974" i="6" s="1"/>
  <c r="F474" i="6" l="1"/>
  <c r="J474" i="6"/>
  <c r="O474" i="6" s="1"/>
  <c r="O974" i="6" s="1"/>
  <c r="G474" i="6" l="1"/>
  <c r="K474" i="6"/>
  <c r="P474" i="6" s="1"/>
  <c r="P974" i="6" s="1"/>
  <c r="L474" i="6" l="1"/>
  <c r="Q474" i="6" s="1"/>
  <c r="D475" i="6"/>
  <c r="Q974" i="6" l="1"/>
  <c r="E475" i="6"/>
  <c r="I475" i="6"/>
  <c r="N475" i="6" s="1"/>
  <c r="N975" i="6" s="1"/>
  <c r="F475" i="6" l="1"/>
  <c r="J475" i="6"/>
  <c r="O475" i="6" s="1"/>
  <c r="O975" i="6" s="1"/>
  <c r="G475" i="6" l="1"/>
  <c r="K475" i="6"/>
  <c r="P475" i="6" s="1"/>
  <c r="P975" i="6" s="1"/>
  <c r="L475" i="6" l="1"/>
  <c r="Q475" i="6" s="1"/>
  <c r="Q975" i="6" s="1"/>
  <c r="D476" i="6"/>
  <c r="E476" i="6" l="1"/>
  <c r="I476" i="6"/>
  <c r="N476" i="6" s="1"/>
  <c r="N976" i="6" s="1"/>
  <c r="F476" i="6" l="1"/>
  <c r="J476" i="6"/>
  <c r="O476" i="6" s="1"/>
  <c r="O976" i="6" s="1"/>
  <c r="G476" i="6" l="1"/>
  <c r="K476" i="6"/>
  <c r="P476" i="6" s="1"/>
  <c r="P976" i="6" s="1"/>
  <c r="L476" i="6" l="1"/>
  <c r="Q476" i="6" s="1"/>
  <c r="D477" i="6"/>
  <c r="Q976" i="6" l="1"/>
  <c r="E477" i="6"/>
  <c r="I477" i="6"/>
  <c r="N477" i="6" s="1"/>
  <c r="N977" i="6" s="1"/>
  <c r="F477" i="6" l="1"/>
  <c r="J477" i="6"/>
  <c r="O477" i="6" s="1"/>
  <c r="O977" i="6" s="1"/>
  <c r="G477" i="6" l="1"/>
  <c r="K477" i="6"/>
  <c r="P477" i="6" s="1"/>
  <c r="P977" i="6" s="1"/>
  <c r="D478" i="6" l="1"/>
  <c r="L477" i="6"/>
  <c r="Q477" i="6" s="1"/>
  <c r="Q977" i="6" l="1"/>
  <c r="E478" i="6"/>
  <c r="I478" i="6"/>
  <c r="N478" i="6" s="1"/>
  <c r="N978" i="6" s="1"/>
  <c r="F478" i="6" l="1"/>
  <c r="J478" i="6"/>
  <c r="O478" i="6" s="1"/>
  <c r="O978" i="6" s="1"/>
  <c r="G478" i="6" l="1"/>
  <c r="K478" i="6"/>
  <c r="P478" i="6" s="1"/>
  <c r="P978" i="6" s="1"/>
  <c r="D479" i="6" l="1"/>
  <c r="L478" i="6"/>
  <c r="Q478" i="6" s="1"/>
  <c r="Q978" i="6" l="1"/>
  <c r="E479" i="6"/>
  <c r="I479" i="6"/>
  <c r="N479" i="6" s="1"/>
  <c r="N979" i="6" s="1"/>
  <c r="F479" i="6" l="1"/>
  <c r="J479" i="6"/>
  <c r="O479" i="6" s="1"/>
  <c r="O979" i="6" s="1"/>
  <c r="G479" i="6" l="1"/>
  <c r="K479" i="6"/>
  <c r="P479" i="6" s="1"/>
  <c r="P979" i="6" s="1"/>
  <c r="L479" i="6" l="1"/>
  <c r="Q479" i="6" s="1"/>
  <c r="Q979" i="6" s="1"/>
  <c r="D480" i="6"/>
  <c r="E480" i="6" l="1"/>
  <c r="I480" i="6"/>
  <c r="N480" i="6" s="1"/>
  <c r="N980" i="6" s="1"/>
  <c r="F480" i="6" l="1"/>
  <c r="J480" i="6"/>
  <c r="O480" i="6" s="1"/>
  <c r="O980" i="6" s="1"/>
  <c r="G480" i="6" l="1"/>
  <c r="K480" i="6"/>
  <c r="P480" i="6" s="1"/>
  <c r="P980" i="6" s="1"/>
  <c r="D481" i="6" l="1"/>
  <c r="L480" i="6"/>
  <c r="Q480" i="6" s="1"/>
  <c r="Q980" i="6" l="1"/>
  <c r="E481" i="6"/>
  <c r="I481" i="6"/>
  <c r="N481" i="6" s="1"/>
  <c r="N981" i="6" s="1"/>
  <c r="F481" i="6" l="1"/>
  <c r="J481" i="6"/>
  <c r="O481" i="6" s="1"/>
  <c r="O981" i="6" s="1"/>
  <c r="G481" i="6" l="1"/>
  <c r="K481" i="6"/>
  <c r="P481" i="6" s="1"/>
  <c r="P981" i="6" s="1"/>
  <c r="L481" i="6" l="1"/>
  <c r="Q481" i="6" s="1"/>
  <c r="Q981" i="6" s="1"/>
  <c r="D482" i="6"/>
  <c r="E482" i="6" l="1"/>
  <c r="I482" i="6"/>
  <c r="N482" i="6" s="1"/>
  <c r="N982" i="6" s="1"/>
  <c r="F482" i="6" l="1"/>
  <c r="J482" i="6"/>
  <c r="O482" i="6" s="1"/>
  <c r="O982" i="6" s="1"/>
  <c r="G482" i="6" l="1"/>
  <c r="K482" i="6"/>
  <c r="P482" i="6" s="1"/>
  <c r="P982" i="6" s="1"/>
  <c r="L482" i="6" l="1"/>
  <c r="Q482" i="6" s="1"/>
  <c r="D483" i="6"/>
  <c r="Q982" i="6" l="1"/>
  <c r="E483" i="6"/>
  <c r="I483" i="6"/>
  <c r="N483" i="6" s="1"/>
  <c r="N983" i="6" s="1"/>
  <c r="F483" i="6" l="1"/>
  <c r="J483" i="6"/>
  <c r="O483" i="6" s="1"/>
  <c r="O983" i="6" s="1"/>
  <c r="G483" i="6" l="1"/>
  <c r="K483" i="6"/>
  <c r="P483" i="6" s="1"/>
  <c r="P983" i="6" s="1"/>
  <c r="L483" i="6" l="1"/>
  <c r="Q483" i="6" s="1"/>
  <c r="D484" i="6"/>
  <c r="Q983" i="6" l="1"/>
  <c r="E484" i="6"/>
  <c r="I484" i="6"/>
  <c r="N484" i="6" s="1"/>
  <c r="N984" i="6" s="1"/>
  <c r="F484" i="6" l="1"/>
  <c r="J484" i="6"/>
  <c r="O484" i="6" s="1"/>
  <c r="O984" i="6" s="1"/>
  <c r="G484" i="6" l="1"/>
  <c r="K484" i="6"/>
  <c r="P484" i="6" s="1"/>
  <c r="P984" i="6" s="1"/>
  <c r="L484" i="6" l="1"/>
  <c r="Q484" i="6" s="1"/>
  <c r="D485" i="6"/>
  <c r="Q984" i="6" l="1"/>
  <c r="E485" i="6"/>
  <c r="I485" i="6"/>
  <c r="N485" i="6" s="1"/>
  <c r="N985" i="6" s="1"/>
  <c r="F485" i="6" l="1"/>
  <c r="J485" i="6"/>
  <c r="O485" i="6" s="1"/>
  <c r="O985" i="6" s="1"/>
  <c r="G485" i="6" l="1"/>
  <c r="K485" i="6"/>
  <c r="P485" i="6" s="1"/>
  <c r="P985" i="6" s="1"/>
  <c r="L485" i="6" l="1"/>
  <c r="Q485" i="6" s="1"/>
  <c r="D486" i="6"/>
  <c r="Q985" i="6" l="1"/>
  <c r="E486" i="6"/>
  <c r="I486" i="6"/>
  <c r="N486" i="6" s="1"/>
  <c r="N986" i="6" s="1"/>
  <c r="F486" i="6" l="1"/>
  <c r="J486" i="6"/>
  <c r="O486" i="6" s="1"/>
  <c r="O986" i="6" s="1"/>
  <c r="G486" i="6" l="1"/>
  <c r="K486" i="6"/>
  <c r="P486" i="6" s="1"/>
  <c r="P986" i="6" s="1"/>
  <c r="L486" i="6" l="1"/>
  <c r="Q486" i="6" s="1"/>
  <c r="D487" i="6"/>
  <c r="Q986" i="6" l="1"/>
  <c r="E487" i="6"/>
  <c r="I487" i="6"/>
  <c r="N487" i="6" s="1"/>
  <c r="N987" i="6" s="1"/>
  <c r="F487" i="6" l="1"/>
  <c r="J487" i="6"/>
  <c r="O487" i="6" s="1"/>
  <c r="O987" i="6" s="1"/>
  <c r="G487" i="6" l="1"/>
  <c r="K487" i="6"/>
  <c r="P487" i="6" s="1"/>
  <c r="P987" i="6" s="1"/>
  <c r="L487" i="6" l="1"/>
  <c r="Q487" i="6" s="1"/>
  <c r="D488" i="6"/>
  <c r="Q987" i="6" l="1"/>
  <c r="I488" i="6"/>
  <c r="N488" i="6" s="1"/>
  <c r="N988" i="6" s="1"/>
  <c r="E488" i="6"/>
  <c r="F488" i="6" l="1"/>
  <c r="J488" i="6"/>
  <c r="O488" i="6" s="1"/>
  <c r="O988" i="6" s="1"/>
  <c r="G488" i="6" l="1"/>
  <c r="K488" i="6"/>
  <c r="P488" i="6" s="1"/>
  <c r="P988" i="6" s="1"/>
  <c r="L488" i="6" l="1"/>
  <c r="Q488" i="6" s="1"/>
  <c r="D489" i="6"/>
  <c r="Q988" i="6" l="1"/>
  <c r="E489" i="6"/>
  <c r="I489" i="6"/>
  <c r="N489" i="6" s="1"/>
  <c r="N989" i="6" s="1"/>
  <c r="F489" i="6" l="1"/>
  <c r="J489" i="6"/>
  <c r="O489" i="6" s="1"/>
  <c r="O989" i="6" s="1"/>
  <c r="G489" i="6" l="1"/>
  <c r="K489" i="6"/>
  <c r="P489" i="6" s="1"/>
  <c r="P989" i="6" s="1"/>
  <c r="L489" i="6" l="1"/>
  <c r="Q489" i="6" s="1"/>
  <c r="D490" i="6"/>
  <c r="Q989" i="6" l="1"/>
  <c r="E490" i="6"/>
  <c r="I490" i="6"/>
  <c r="N490" i="6" s="1"/>
  <c r="N990" i="6" s="1"/>
  <c r="F490" i="6" l="1"/>
  <c r="J490" i="6"/>
  <c r="O490" i="6" s="1"/>
  <c r="O990" i="6" s="1"/>
  <c r="G490" i="6" l="1"/>
  <c r="K490" i="6"/>
  <c r="P490" i="6" s="1"/>
  <c r="P990" i="6" s="1"/>
  <c r="L490" i="6" l="1"/>
  <c r="Q490" i="6" s="1"/>
  <c r="D491" i="6"/>
  <c r="Q990" i="6" l="1"/>
  <c r="E491" i="6"/>
  <c r="I491" i="6"/>
  <c r="N491" i="6" s="1"/>
  <c r="N991" i="6" s="1"/>
  <c r="F491" i="6" l="1"/>
  <c r="J491" i="6"/>
  <c r="O491" i="6" s="1"/>
  <c r="O991" i="6" s="1"/>
  <c r="G491" i="6" l="1"/>
  <c r="K491" i="6"/>
  <c r="P491" i="6" s="1"/>
  <c r="P991" i="6" s="1"/>
  <c r="L491" i="6" l="1"/>
  <c r="Q491" i="6" s="1"/>
  <c r="D492" i="6"/>
  <c r="Q991" i="6" l="1"/>
  <c r="E492" i="6"/>
  <c r="I492" i="6"/>
  <c r="N492" i="6" s="1"/>
  <c r="N992" i="6" s="1"/>
  <c r="F492" i="6" l="1"/>
  <c r="J492" i="6"/>
  <c r="O492" i="6" s="1"/>
  <c r="O992" i="6" s="1"/>
  <c r="G492" i="6" l="1"/>
  <c r="K492" i="6"/>
  <c r="P492" i="6" s="1"/>
  <c r="P992" i="6" s="1"/>
  <c r="L492" i="6" l="1"/>
  <c r="Q492" i="6" s="1"/>
  <c r="D493" i="6"/>
  <c r="Q992" i="6" l="1"/>
  <c r="E493" i="6"/>
  <c r="I493" i="6"/>
  <c r="N493" i="6" s="1"/>
  <c r="N993" i="6" s="1"/>
  <c r="F493" i="6" l="1"/>
  <c r="J493" i="6"/>
  <c r="O493" i="6" s="1"/>
  <c r="O993" i="6" s="1"/>
  <c r="G493" i="6" l="1"/>
  <c r="K493" i="6"/>
  <c r="P493" i="6" s="1"/>
  <c r="P993" i="6" s="1"/>
  <c r="L493" i="6" l="1"/>
  <c r="Q493" i="6" s="1"/>
  <c r="D494" i="6"/>
  <c r="Q993" i="6" l="1"/>
  <c r="E494" i="6"/>
  <c r="I494" i="6"/>
  <c r="N494" i="6" s="1"/>
  <c r="N994" i="6" s="1"/>
  <c r="F494" i="6" l="1"/>
  <c r="J494" i="6"/>
  <c r="O494" i="6" s="1"/>
  <c r="O994" i="6" s="1"/>
  <c r="G494" i="6" l="1"/>
  <c r="K494" i="6"/>
  <c r="P494" i="6" s="1"/>
  <c r="P994" i="6" s="1"/>
  <c r="L494" i="6" l="1"/>
  <c r="Q494" i="6" s="1"/>
  <c r="Q994" i="6" s="1"/>
  <c r="D495" i="6"/>
  <c r="E495" i="6" l="1"/>
  <c r="I495" i="6"/>
  <c r="N495" i="6" s="1"/>
  <c r="N995" i="6" s="1"/>
  <c r="F495" i="6" l="1"/>
  <c r="J495" i="6"/>
  <c r="O495" i="6" s="1"/>
  <c r="O995" i="6" s="1"/>
  <c r="G495" i="6" l="1"/>
  <c r="K495" i="6"/>
  <c r="P495" i="6" s="1"/>
  <c r="P995" i="6" s="1"/>
  <c r="L495" i="6" l="1"/>
  <c r="Q495" i="6" s="1"/>
  <c r="D496" i="6"/>
  <c r="Q995" i="6" l="1"/>
  <c r="E496" i="6"/>
  <c r="I496" i="6"/>
  <c r="N496" i="6" s="1"/>
  <c r="N996" i="6" s="1"/>
  <c r="F496" i="6" l="1"/>
  <c r="J496" i="6"/>
  <c r="O496" i="6" s="1"/>
  <c r="O996" i="6" s="1"/>
  <c r="G496" i="6" l="1"/>
  <c r="K496" i="6"/>
  <c r="P496" i="6" s="1"/>
  <c r="P996" i="6" s="1"/>
  <c r="L496" i="6" l="1"/>
  <c r="Q496" i="6" s="1"/>
  <c r="D497" i="6"/>
  <c r="Q996" i="6" l="1"/>
  <c r="E497" i="6"/>
  <c r="I497" i="6"/>
  <c r="N497" i="6" s="1"/>
  <c r="N997" i="6" s="1"/>
  <c r="F497" i="6" l="1"/>
  <c r="J497" i="6"/>
  <c r="O497" i="6" s="1"/>
  <c r="O997" i="6" s="1"/>
  <c r="G497" i="6" l="1"/>
  <c r="K497" i="6"/>
  <c r="P497" i="6" s="1"/>
  <c r="P997" i="6" s="1"/>
  <c r="L497" i="6" l="1"/>
  <c r="Q497" i="6" s="1"/>
  <c r="D498" i="6"/>
  <c r="Q997" i="6" l="1"/>
  <c r="E498" i="6"/>
  <c r="I498" i="6"/>
  <c r="N498" i="6" s="1"/>
  <c r="N998" i="6" s="1"/>
  <c r="F498" i="6" l="1"/>
  <c r="J498" i="6"/>
  <c r="O498" i="6" s="1"/>
  <c r="O998" i="6" s="1"/>
  <c r="G498" i="6" l="1"/>
  <c r="K498" i="6"/>
  <c r="P498" i="6" s="1"/>
  <c r="P998" i="6" s="1"/>
  <c r="L498" i="6" l="1"/>
  <c r="Q498" i="6" s="1"/>
  <c r="D499" i="6"/>
  <c r="Q998" i="6" l="1"/>
  <c r="E499" i="6"/>
  <c r="I499" i="6"/>
  <c r="N499" i="6" s="1"/>
  <c r="N999" i="6" s="1"/>
  <c r="F499" i="6" l="1"/>
  <c r="J499" i="6"/>
  <c r="O499" i="6" s="1"/>
  <c r="O999" i="6" s="1"/>
  <c r="G499" i="6" l="1"/>
  <c r="K499" i="6"/>
  <c r="P499" i="6" s="1"/>
  <c r="P999" i="6" s="1"/>
  <c r="L499" i="6" l="1"/>
  <c r="Q499" i="6" s="1"/>
  <c r="D500" i="6"/>
  <c r="Q999" i="6" l="1"/>
  <c r="E500" i="6"/>
  <c r="I500" i="6"/>
  <c r="N500" i="6" s="1"/>
  <c r="N1000" i="6" s="1"/>
  <c r="F500" i="6" l="1"/>
  <c r="J500" i="6"/>
  <c r="O500" i="6" s="1"/>
  <c r="O1000" i="6" s="1"/>
  <c r="G500" i="6" l="1"/>
  <c r="K500" i="6"/>
  <c r="P500" i="6" s="1"/>
  <c r="P1000" i="6" s="1"/>
  <c r="L500" i="6" l="1"/>
  <c r="Q500" i="6" s="1"/>
  <c r="D501" i="6"/>
  <c r="Q1000" i="6" l="1"/>
  <c r="E501" i="6"/>
  <c r="I501" i="6"/>
  <c r="N501" i="6" s="1"/>
  <c r="N1001" i="6" s="1"/>
  <c r="F501" i="6" l="1"/>
  <c r="J501" i="6"/>
  <c r="O501" i="6" s="1"/>
  <c r="O1001" i="6" s="1"/>
  <c r="G501" i="6" l="1"/>
  <c r="L501" i="6" s="1"/>
  <c r="Q501" i="6" s="1"/>
  <c r="Q1001" i="6" s="1"/>
  <c r="K501" i="6"/>
  <c r="P501" i="6" s="1"/>
  <c r="P1001" i="6" l="1"/>
  <c r="D17" i="5" l="1"/>
  <c r="D24" i="5" s="1"/>
  <c r="D16" i="5"/>
  <c r="D23" i="5" s="1"/>
  <c r="D15" i="5"/>
  <c r="D22" i="5" s="1"/>
  <c r="D14" i="5"/>
  <c r="D21" i="5" s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3" i="1"/>
  <c r="E5" i="5" s="1"/>
  <c r="E10" i="5" s="1"/>
  <c r="B7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3" i="3"/>
  <c r="B3" i="3"/>
  <c r="B5" i="3"/>
  <c r="H2" i="1"/>
  <c r="I2" i="1"/>
  <c r="H2" i="3" s="1"/>
  <c r="L2" i="3" s="1"/>
  <c r="F2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3" i="1"/>
  <c r="H3" i="1"/>
  <c r="I3" i="1"/>
  <c r="H5" i="5" s="1"/>
  <c r="H10" i="5" s="1"/>
  <c r="G5" i="5" l="1"/>
  <c r="G10" i="5" s="1"/>
  <c r="F4" i="5"/>
  <c r="F5" i="5"/>
  <c r="F10" i="5" s="1"/>
  <c r="F9" i="5" s="1"/>
  <c r="E17" i="5"/>
  <c r="F3" i="5"/>
  <c r="F8" i="5" s="1"/>
  <c r="E3" i="5"/>
  <c r="E8" i="5" s="1"/>
  <c r="E4" i="5"/>
  <c r="G17" i="5"/>
  <c r="H3" i="5"/>
  <c r="H8" i="5" s="1"/>
  <c r="H4" i="5"/>
  <c r="E15" i="5"/>
  <c r="F14" i="5" s="1"/>
  <c r="F16" i="5"/>
  <c r="G3" i="5"/>
  <c r="G8" i="5" s="1"/>
  <c r="G4" i="5"/>
  <c r="E16" i="5"/>
  <c r="F17" i="5"/>
  <c r="B11" i="3"/>
  <c r="G9" i="5" l="1"/>
  <c r="E9" i="5"/>
  <c r="H9" i="5"/>
  <c r="H15" i="5"/>
  <c r="H14" i="5"/>
  <c r="M3" i="3"/>
  <c r="N3" i="3" s="1"/>
  <c r="O3" i="3" s="1"/>
  <c r="H16" i="5"/>
  <c r="G15" i="5"/>
  <c r="G14" i="5"/>
  <c r="B14" i="3"/>
  <c r="B12" i="3"/>
  <c r="B13" i="3" s="1"/>
  <c r="M32" i="3"/>
  <c r="N32" i="3" s="1"/>
  <c r="M118" i="3"/>
  <c r="N118" i="3" s="1"/>
  <c r="M182" i="3"/>
  <c r="N182" i="3" s="1"/>
  <c r="M224" i="3"/>
  <c r="N224" i="3" s="1"/>
  <c r="M258" i="3"/>
  <c r="N258" i="3" s="1"/>
  <c r="M306" i="3"/>
  <c r="N306" i="3" s="1"/>
  <c r="M354" i="3"/>
  <c r="N354" i="3" s="1"/>
  <c r="M402" i="3"/>
  <c r="N402" i="3" s="1"/>
  <c r="M418" i="3"/>
  <c r="N418" i="3" s="1"/>
  <c r="M466" i="3"/>
  <c r="N466" i="3" s="1"/>
  <c r="M498" i="3"/>
  <c r="N498" i="3" s="1"/>
  <c r="M7" i="3"/>
  <c r="N7" i="3" s="1"/>
  <c r="M50" i="3"/>
  <c r="N50" i="3" s="1"/>
  <c r="M92" i="3"/>
  <c r="N92" i="3" s="1"/>
  <c r="M135" i="3"/>
  <c r="N135" i="3" s="1"/>
  <c r="M199" i="3"/>
  <c r="N199" i="3" s="1"/>
  <c r="M239" i="3"/>
  <c r="N239" i="3" s="1"/>
  <c r="M271" i="3"/>
  <c r="N271" i="3" s="1"/>
  <c r="M287" i="3"/>
  <c r="N287" i="3" s="1"/>
  <c r="M319" i="3"/>
  <c r="N319" i="3" s="1"/>
  <c r="M335" i="3"/>
  <c r="N335" i="3" s="1"/>
  <c r="M367" i="3"/>
  <c r="N367" i="3" s="1"/>
  <c r="M399" i="3"/>
  <c r="N399" i="3" s="1"/>
  <c r="M431" i="3"/>
  <c r="N431" i="3" s="1"/>
  <c r="M463" i="3"/>
  <c r="N463" i="3" s="1"/>
  <c r="M213" i="3"/>
  <c r="N213" i="3" s="1"/>
  <c r="M181" i="3"/>
  <c r="N181" i="3" s="1"/>
  <c r="M133" i="3"/>
  <c r="N133" i="3" s="1"/>
  <c r="M85" i="3"/>
  <c r="N85" i="3" s="1"/>
  <c r="M53" i="3"/>
  <c r="N53" i="3" s="1"/>
  <c r="M21" i="3"/>
  <c r="N21" i="3" s="1"/>
  <c r="M40" i="3"/>
  <c r="N40" i="3" s="1"/>
  <c r="M83" i="3"/>
  <c r="N83" i="3" s="1"/>
  <c r="M126" i="3"/>
  <c r="N126" i="3" s="1"/>
  <c r="M168" i="3"/>
  <c r="N168" i="3" s="1"/>
  <c r="M232" i="3"/>
  <c r="N232" i="3" s="1"/>
  <c r="M248" i="3"/>
  <c r="N248" i="3" s="1"/>
  <c r="M312" i="3"/>
  <c r="N312" i="3" s="1"/>
  <c r="M344" i="3"/>
  <c r="N344" i="3" s="1"/>
  <c r="M392" i="3"/>
  <c r="N392" i="3" s="1"/>
  <c r="M424" i="3"/>
  <c r="N424" i="3" s="1"/>
  <c r="M456" i="3"/>
  <c r="N456" i="3" s="1"/>
  <c r="M488" i="3"/>
  <c r="N488" i="3" s="1"/>
  <c r="M15" i="3"/>
  <c r="N15" i="3" s="1"/>
  <c r="M58" i="3"/>
  <c r="N58" i="3" s="1"/>
  <c r="M122" i="3"/>
  <c r="N122" i="3" s="1"/>
  <c r="M164" i="3"/>
  <c r="N164" i="3" s="1"/>
  <c r="M228" i="3"/>
  <c r="N228" i="3" s="1"/>
  <c r="M261" i="3"/>
  <c r="N261" i="3" s="1"/>
  <c r="M293" i="3"/>
  <c r="N293" i="3" s="1"/>
  <c r="M341" i="3"/>
  <c r="N341" i="3" s="1"/>
  <c r="M389" i="3"/>
  <c r="N389" i="3" s="1"/>
  <c r="M421" i="3"/>
  <c r="N421" i="3" s="1"/>
  <c r="M453" i="3"/>
  <c r="N453" i="3" s="1"/>
  <c r="M485" i="3"/>
  <c r="N485" i="3" s="1"/>
  <c r="M8" i="3"/>
  <c r="N8" i="3" s="1"/>
  <c r="M22" i="3"/>
  <c r="N22" i="3" s="1"/>
  <c r="M43" i="3"/>
  <c r="N43" i="3" s="1"/>
  <c r="M64" i="3"/>
  <c r="N64" i="3" s="1"/>
  <c r="M86" i="3"/>
  <c r="N86" i="3" s="1"/>
  <c r="M107" i="3"/>
  <c r="N107" i="3" s="1"/>
  <c r="M128" i="3"/>
  <c r="N128" i="3" s="1"/>
  <c r="M150" i="3"/>
  <c r="N150" i="3" s="1"/>
  <c r="M171" i="3"/>
  <c r="N171" i="3" s="1"/>
  <c r="M192" i="3"/>
  <c r="N192" i="3" s="1"/>
  <c r="M214" i="3"/>
  <c r="N214" i="3" s="1"/>
  <c r="M234" i="3"/>
  <c r="N234" i="3" s="1"/>
  <c r="M250" i="3"/>
  <c r="N250" i="3" s="1"/>
  <c r="M266" i="3"/>
  <c r="N266" i="3" s="1"/>
  <c r="M282" i="3"/>
  <c r="N282" i="3" s="1"/>
  <c r="M298" i="3"/>
  <c r="N298" i="3" s="1"/>
  <c r="M314" i="3"/>
  <c r="N314" i="3" s="1"/>
  <c r="M330" i="3"/>
  <c r="N330" i="3" s="1"/>
  <c r="M346" i="3"/>
  <c r="N346" i="3" s="1"/>
  <c r="M362" i="3"/>
  <c r="N362" i="3" s="1"/>
  <c r="M378" i="3"/>
  <c r="N378" i="3" s="1"/>
  <c r="M394" i="3"/>
  <c r="N394" i="3" s="1"/>
  <c r="M410" i="3"/>
  <c r="N410" i="3" s="1"/>
  <c r="M426" i="3"/>
  <c r="N426" i="3" s="1"/>
  <c r="M442" i="3"/>
  <c r="N442" i="3" s="1"/>
  <c r="M458" i="3"/>
  <c r="N458" i="3" s="1"/>
  <c r="M474" i="3"/>
  <c r="N474" i="3" s="1"/>
  <c r="M490" i="3"/>
  <c r="N490" i="3" s="1"/>
  <c r="M18" i="3"/>
  <c r="N18" i="3" s="1"/>
  <c r="M39" i="3"/>
  <c r="N39" i="3" s="1"/>
  <c r="M60" i="3"/>
  <c r="N60" i="3" s="1"/>
  <c r="M82" i="3"/>
  <c r="N82" i="3" s="1"/>
  <c r="M103" i="3"/>
  <c r="N103" i="3" s="1"/>
  <c r="M124" i="3"/>
  <c r="N124" i="3" s="1"/>
  <c r="M146" i="3"/>
  <c r="N146" i="3" s="1"/>
  <c r="M167" i="3"/>
  <c r="N167" i="3" s="1"/>
  <c r="M188" i="3"/>
  <c r="N188" i="3" s="1"/>
  <c r="M210" i="3"/>
  <c r="N210" i="3" s="1"/>
  <c r="M231" i="3"/>
  <c r="N231" i="3" s="1"/>
  <c r="M247" i="3"/>
  <c r="N247" i="3" s="1"/>
  <c r="M263" i="3"/>
  <c r="N263" i="3" s="1"/>
  <c r="M279" i="3"/>
  <c r="N279" i="3" s="1"/>
  <c r="M295" i="3"/>
  <c r="N295" i="3" s="1"/>
  <c r="M311" i="3"/>
  <c r="N311" i="3" s="1"/>
  <c r="M327" i="3"/>
  <c r="N327" i="3" s="1"/>
  <c r="M343" i="3"/>
  <c r="N343" i="3" s="1"/>
  <c r="M359" i="3"/>
  <c r="N359" i="3" s="1"/>
  <c r="M375" i="3"/>
  <c r="N375" i="3" s="1"/>
  <c r="M391" i="3"/>
  <c r="N391" i="3" s="1"/>
  <c r="M407" i="3"/>
  <c r="N407" i="3" s="1"/>
  <c r="M423" i="3"/>
  <c r="N423" i="3" s="1"/>
  <c r="M439" i="3"/>
  <c r="N439" i="3" s="1"/>
  <c r="M455" i="3"/>
  <c r="N455" i="3" s="1"/>
  <c r="M471" i="3"/>
  <c r="N471" i="3" s="1"/>
  <c r="M487" i="3"/>
  <c r="N487" i="3" s="1"/>
  <c r="M221" i="3"/>
  <c r="N221" i="3" s="1"/>
  <c r="M205" i="3"/>
  <c r="N205" i="3" s="1"/>
  <c r="M189" i="3"/>
  <c r="N189" i="3" s="1"/>
  <c r="M173" i="3"/>
  <c r="N173" i="3" s="1"/>
  <c r="M157" i="3"/>
  <c r="N157" i="3" s="1"/>
  <c r="M141" i="3"/>
  <c r="N141" i="3" s="1"/>
  <c r="M125" i="3"/>
  <c r="N125" i="3" s="1"/>
  <c r="M109" i="3"/>
  <c r="N109" i="3" s="1"/>
  <c r="M93" i="3"/>
  <c r="N93" i="3" s="1"/>
  <c r="M77" i="3"/>
  <c r="N77" i="3" s="1"/>
  <c r="M61" i="3"/>
  <c r="N61" i="3" s="1"/>
  <c r="M45" i="3"/>
  <c r="N45" i="3" s="1"/>
  <c r="M29" i="3"/>
  <c r="N29" i="3" s="1"/>
  <c r="M13" i="3"/>
  <c r="N13" i="3" s="1"/>
  <c r="M30" i="3"/>
  <c r="N30" i="3" s="1"/>
  <c r="M51" i="3"/>
  <c r="N51" i="3" s="1"/>
  <c r="M72" i="3"/>
  <c r="N72" i="3" s="1"/>
  <c r="M94" i="3"/>
  <c r="N94" i="3" s="1"/>
  <c r="M115" i="3"/>
  <c r="N115" i="3" s="1"/>
  <c r="M136" i="3"/>
  <c r="N136" i="3" s="1"/>
  <c r="M158" i="3"/>
  <c r="N158" i="3" s="1"/>
  <c r="M179" i="3"/>
  <c r="N179" i="3" s="1"/>
  <c r="M200" i="3"/>
  <c r="N200" i="3" s="1"/>
  <c r="M222" i="3"/>
  <c r="N222" i="3" s="1"/>
  <c r="M240" i="3"/>
  <c r="N240" i="3" s="1"/>
  <c r="M256" i="3"/>
  <c r="N256" i="3" s="1"/>
  <c r="M272" i="3"/>
  <c r="N272" i="3" s="1"/>
  <c r="M288" i="3"/>
  <c r="N288" i="3" s="1"/>
  <c r="M304" i="3"/>
  <c r="N304" i="3" s="1"/>
  <c r="M320" i="3"/>
  <c r="N320" i="3" s="1"/>
  <c r="M336" i="3"/>
  <c r="N336" i="3" s="1"/>
  <c r="M352" i="3"/>
  <c r="N352" i="3" s="1"/>
  <c r="M368" i="3"/>
  <c r="N368" i="3" s="1"/>
  <c r="M384" i="3"/>
  <c r="N384" i="3" s="1"/>
  <c r="M400" i="3"/>
  <c r="N400" i="3" s="1"/>
  <c r="M416" i="3"/>
  <c r="N416" i="3" s="1"/>
  <c r="M432" i="3"/>
  <c r="N432" i="3" s="1"/>
  <c r="M448" i="3"/>
  <c r="N448" i="3" s="1"/>
  <c r="M464" i="3"/>
  <c r="N464" i="3" s="1"/>
  <c r="M480" i="3"/>
  <c r="N480" i="3" s="1"/>
  <c r="M496" i="3"/>
  <c r="N496" i="3" s="1"/>
  <c r="M4" i="3"/>
  <c r="N4" i="3" s="1"/>
  <c r="M26" i="3"/>
  <c r="N26" i="3" s="1"/>
  <c r="M47" i="3"/>
  <c r="N47" i="3" s="1"/>
  <c r="M68" i="3"/>
  <c r="N68" i="3" s="1"/>
  <c r="M90" i="3"/>
  <c r="N90" i="3" s="1"/>
  <c r="M111" i="3"/>
  <c r="N111" i="3" s="1"/>
  <c r="M132" i="3"/>
  <c r="N132" i="3" s="1"/>
  <c r="M154" i="3"/>
  <c r="N154" i="3" s="1"/>
  <c r="M175" i="3"/>
  <c r="N175" i="3" s="1"/>
  <c r="M196" i="3"/>
  <c r="N196" i="3" s="1"/>
  <c r="M218" i="3"/>
  <c r="N218" i="3" s="1"/>
  <c r="M237" i="3"/>
  <c r="N237" i="3" s="1"/>
  <c r="M253" i="3"/>
  <c r="N253" i="3" s="1"/>
  <c r="M269" i="3"/>
  <c r="N269" i="3" s="1"/>
  <c r="M285" i="3"/>
  <c r="N285" i="3" s="1"/>
  <c r="M301" i="3"/>
  <c r="N301" i="3" s="1"/>
  <c r="M317" i="3"/>
  <c r="N317" i="3" s="1"/>
  <c r="M333" i="3"/>
  <c r="N333" i="3" s="1"/>
  <c r="M349" i="3"/>
  <c r="N349" i="3" s="1"/>
  <c r="M365" i="3"/>
  <c r="N365" i="3" s="1"/>
  <c r="M381" i="3"/>
  <c r="N381" i="3" s="1"/>
  <c r="M397" i="3"/>
  <c r="N397" i="3" s="1"/>
  <c r="M413" i="3"/>
  <c r="N413" i="3" s="1"/>
  <c r="M429" i="3"/>
  <c r="N429" i="3" s="1"/>
  <c r="M445" i="3"/>
  <c r="N445" i="3" s="1"/>
  <c r="M461" i="3"/>
  <c r="N461" i="3" s="1"/>
  <c r="M477" i="3"/>
  <c r="N477" i="3" s="1"/>
  <c r="M493" i="3"/>
  <c r="N493" i="3" s="1"/>
  <c r="M11" i="3"/>
  <c r="N11" i="3" s="1"/>
  <c r="M96" i="3"/>
  <c r="N96" i="3" s="1"/>
  <c r="M139" i="3"/>
  <c r="N139" i="3" s="1"/>
  <c r="M203" i="3"/>
  <c r="N203" i="3" s="1"/>
  <c r="M274" i="3"/>
  <c r="N274" i="3" s="1"/>
  <c r="M322" i="3"/>
  <c r="N322" i="3" s="1"/>
  <c r="M370" i="3"/>
  <c r="N370" i="3" s="1"/>
  <c r="M450" i="3"/>
  <c r="N450" i="3" s="1"/>
  <c r="M71" i="3"/>
  <c r="N71" i="3" s="1"/>
  <c r="M156" i="3"/>
  <c r="N156" i="3" s="1"/>
  <c r="M255" i="3"/>
  <c r="N255" i="3" s="1"/>
  <c r="M383" i="3"/>
  <c r="N383" i="3" s="1"/>
  <c r="M447" i="3"/>
  <c r="N447" i="3" s="1"/>
  <c r="M495" i="3"/>
  <c r="N495" i="3" s="1"/>
  <c r="M197" i="3"/>
  <c r="N197" i="3" s="1"/>
  <c r="M149" i="3"/>
  <c r="N149" i="3" s="1"/>
  <c r="M101" i="3"/>
  <c r="N101" i="3" s="1"/>
  <c r="M37" i="3"/>
  <c r="N37" i="3" s="1"/>
  <c r="M62" i="3"/>
  <c r="N62" i="3" s="1"/>
  <c r="M147" i="3"/>
  <c r="N147" i="3" s="1"/>
  <c r="M211" i="3"/>
  <c r="N211" i="3" s="1"/>
  <c r="M264" i="3"/>
  <c r="N264" i="3" s="1"/>
  <c r="M296" i="3"/>
  <c r="N296" i="3" s="1"/>
  <c r="M328" i="3"/>
  <c r="N328" i="3" s="1"/>
  <c r="M360" i="3"/>
  <c r="N360" i="3" s="1"/>
  <c r="M408" i="3"/>
  <c r="N408" i="3" s="1"/>
  <c r="M440" i="3"/>
  <c r="N440" i="3" s="1"/>
  <c r="M472" i="3"/>
  <c r="N472" i="3" s="1"/>
  <c r="M36" i="3"/>
  <c r="N36" i="3" s="1"/>
  <c r="M100" i="3"/>
  <c r="N100" i="3" s="1"/>
  <c r="M143" i="3"/>
  <c r="N143" i="3" s="1"/>
  <c r="M186" i="3"/>
  <c r="N186" i="3" s="1"/>
  <c r="M245" i="3"/>
  <c r="N245" i="3" s="1"/>
  <c r="M277" i="3"/>
  <c r="N277" i="3" s="1"/>
  <c r="M309" i="3"/>
  <c r="N309" i="3" s="1"/>
  <c r="M325" i="3"/>
  <c r="N325" i="3" s="1"/>
  <c r="M373" i="3"/>
  <c r="N373" i="3" s="1"/>
  <c r="M405" i="3"/>
  <c r="N405" i="3" s="1"/>
  <c r="M437" i="3"/>
  <c r="N437" i="3" s="1"/>
  <c r="M469" i="3"/>
  <c r="N469" i="3" s="1"/>
  <c r="M501" i="3"/>
  <c r="N501" i="3" s="1"/>
  <c r="M6" i="3"/>
  <c r="N6" i="3" s="1"/>
  <c r="M27" i="3"/>
  <c r="N27" i="3" s="1"/>
  <c r="M48" i="3"/>
  <c r="N48" i="3" s="1"/>
  <c r="M70" i="3"/>
  <c r="N70" i="3" s="1"/>
  <c r="M91" i="3"/>
  <c r="N91" i="3" s="1"/>
  <c r="M112" i="3"/>
  <c r="N112" i="3" s="1"/>
  <c r="M134" i="3"/>
  <c r="N134" i="3" s="1"/>
  <c r="M155" i="3"/>
  <c r="N155" i="3" s="1"/>
  <c r="M176" i="3"/>
  <c r="N176" i="3" s="1"/>
  <c r="M198" i="3"/>
  <c r="N198" i="3" s="1"/>
  <c r="M219" i="3"/>
  <c r="N219" i="3" s="1"/>
  <c r="M238" i="3"/>
  <c r="N238" i="3" s="1"/>
  <c r="M254" i="3"/>
  <c r="N254" i="3" s="1"/>
  <c r="M270" i="3"/>
  <c r="N270" i="3" s="1"/>
  <c r="M286" i="3"/>
  <c r="N286" i="3" s="1"/>
  <c r="M302" i="3"/>
  <c r="N302" i="3" s="1"/>
  <c r="M318" i="3"/>
  <c r="N318" i="3" s="1"/>
  <c r="M334" i="3"/>
  <c r="N334" i="3" s="1"/>
  <c r="M350" i="3"/>
  <c r="N350" i="3" s="1"/>
  <c r="M366" i="3"/>
  <c r="N366" i="3" s="1"/>
  <c r="M382" i="3"/>
  <c r="N382" i="3" s="1"/>
  <c r="M398" i="3"/>
  <c r="N398" i="3" s="1"/>
  <c r="M414" i="3"/>
  <c r="N414" i="3" s="1"/>
  <c r="M430" i="3"/>
  <c r="N430" i="3" s="1"/>
  <c r="M446" i="3"/>
  <c r="N446" i="3" s="1"/>
  <c r="M462" i="3"/>
  <c r="N462" i="3" s="1"/>
  <c r="M478" i="3"/>
  <c r="N478" i="3" s="1"/>
  <c r="M494" i="3"/>
  <c r="N494" i="3" s="1"/>
  <c r="M23" i="3"/>
  <c r="N23" i="3" s="1"/>
  <c r="M44" i="3"/>
  <c r="N44" i="3" s="1"/>
  <c r="M66" i="3"/>
  <c r="N66" i="3" s="1"/>
  <c r="M87" i="3"/>
  <c r="N87" i="3" s="1"/>
  <c r="M108" i="3"/>
  <c r="N108" i="3" s="1"/>
  <c r="M130" i="3"/>
  <c r="N130" i="3" s="1"/>
  <c r="M151" i="3"/>
  <c r="N151" i="3" s="1"/>
  <c r="M172" i="3"/>
  <c r="N172" i="3" s="1"/>
  <c r="M194" i="3"/>
  <c r="N194" i="3" s="1"/>
  <c r="M215" i="3"/>
  <c r="N215" i="3" s="1"/>
  <c r="M235" i="3"/>
  <c r="N235" i="3" s="1"/>
  <c r="M251" i="3"/>
  <c r="N251" i="3" s="1"/>
  <c r="M267" i="3"/>
  <c r="N267" i="3" s="1"/>
  <c r="M283" i="3"/>
  <c r="N283" i="3" s="1"/>
  <c r="M299" i="3"/>
  <c r="N299" i="3" s="1"/>
  <c r="M315" i="3"/>
  <c r="N315" i="3" s="1"/>
  <c r="M331" i="3"/>
  <c r="N331" i="3" s="1"/>
  <c r="M347" i="3"/>
  <c r="N347" i="3" s="1"/>
  <c r="M363" i="3"/>
  <c r="N363" i="3" s="1"/>
  <c r="M379" i="3"/>
  <c r="N379" i="3" s="1"/>
  <c r="M395" i="3"/>
  <c r="N395" i="3" s="1"/>
  <c r="M411" i="3"/>
  <c r="N411" i="3" s="1"/>
  <c r="M427" i="3"/>
  <c r="N427" i="3" s="1"/>
  <c r="M443" i="3"/>
  <c r="N443" i="3" s="1"/>
  <c r="M459" i="3"/>
  <c r="N459" i="3" s="1"/>
  <c r="M475" i="3"/>
  <c r="N475" i="3" s="1"/>
  <c r="M491" i="3"/>
  <c r="N491" i="3" s="1"/>
  <c r="M217" i="3"/>
  <c r="N217" i="3" s="1"/>
  <c r="M201" i="3"/>
  <c r="N201" i="3" s="1"/>
  <c r="M185" i="3"/>
  <c r="N185" i="3" s="1"/>
  <c r="M169" i="3"/>
  <c r="N169" i="3" s="1"/>
  <c r="M153" i="3"/>
  <c r="N153" i="3" s="1"/>
  <c r="M137" i="3"/>
  <c r="N137" i="3" s="1"/>
  <c r="M121" i="3"/>
  <c r="N121" i="3" s="1"/>
  <c r="M105" i="3"/>
  <c r="N105" i="3" s="1"/>
  <c r="M89" i="3"/>
  <c r="N89" i="3" s="1"/>
  <c r="M73" i="3"/>
  <c r="N73" i="3" s="1"/>
  <c r="M57" i="3"/>
  <c r="N57" i="3" s="1"/>
  <c r="M41" i="3"/>
  <c r="N41" i="3" s="1"/>
  <c r="M25" i="3"/>
  <c r="N25" i="3" s="1"/>
  <c r="M9" i="3"/>
  <c r="N9" i="3" s="1"/>
  <c r="M14" i="3"/>
  <c r="N14" i="3" s="1"/>
  <c r="M35" i="3"/>
  <c r="N35" i="3" s="1"/>
  <c r="M56" i="3"/>
  <c r="N56" i="3" s="1"/>
  <c r="M78" i="3"/>
  <c r="N78" i="3" s="1"/>
  <c r="M99" i="3"/>
  <c r="N99" i="3" s="1"/>
  <c r="M120" i="3"/>
  <c r="N120" i="3" s="1"/>
  <c r="M142" i="3"/>
  <c r="N142" i="3" s="1"/>
  <c r="M163" i="3"/>
  <c r="N163" i="3" s="1"/>
  <c r="M184" i="3"/>
  <c r="N184" i="3" s="1"/>
  <c r="M206" i="3"/>
  <c r="N206" i="3" s="1"/>
  <c r="M227" i="3"/>
  <c r="N227" i="3" s="1"/>
  <c r="M244" i="3"/>
  <c r="N244" i="3" s="1"/>
  <c r="M260" i="3"/>
  <c r="N260" i="3" s="1"/>
  <c r="M276" i="3"/>
  <c r="N276" i="3" s="1"/>
  <c r="M292" i="3"/>
  <c r="N292" i="3" s="1"/>
  <c r="M308" i="3"/>
  <c r="N308" i="3" s="1"/>
  <c r="M324" i="3"/>
  <c r="N324" i="3" s="1"/>
  <c r="M340" i="3"/>
  <c r="N340" i="3" s="1"/>
  <c r="M356" i="3"/>
  <c r="N356" i="3" s="1"/>
  <c r="M372" i="3"/>
  <c r="N372" i="3" s="1"/>
  <c r="M388" i="3"/>
  <c r="N388" i="3" s="1"/>
  <c r="M404" i="3"/>
  <c r="N404" i="3" s="1"/>
  <c r="M420" i="3"/>
  <c r="N420" i="3" s="1"/>
  <c r="M436" i="3"/>
  <c r="N436" i="3" s="1"/>
  <c r="M452" i="3"/>
  <c r="N452" i="3" s="1"/>
  <c r="M468" i="3"/>
  <c r="N468" i="3" s="1"/>
  <c r="M484" i="3"/>
  <c r="N484" i="3" s="1"/>
  <c r="M500" i="3"/>
  <c r="N500" i="3" s="1"/>
  <c r="M10" i="3"/>
  <c r="N10" i="3" s="1"/>
  <c r="M31" i="3"/>
  <c r="N31" i="3" s="1"/>
  <c r="M52" i="3"/>
  <c r="N52" i="3" s="1"/>
  <c r="M74" i="3"/>
  <c r="N74" i="3" s="1"/>
  <c r="M95" i="3"/>
  <c r="N95" i="3" s="1"/>
  <c r="M116" i="3"/>
  <c r="N116" i="3" s="1"/>
  <c r="M138" i="3"/>
  <c r="N138" i="3" s="1"/>
  <c r="M159" i="3"/>
  <c r="N159" i="3" s="1"/>
  <c r="M180" i="3"/>
  <c r="N180" i="3" s="1"/>
  <c r="M202" i="3"/>
  <c r="N202" i="3" s="1"/>
  <c r="M223" i="3"/>
  <c r="N223" i="3" s="1"/>
  <c r="M241" i="3"/>
  <c r="N241" i="3" s="1"/>
  <c r="M257" i="3"/>
  <c r="N257" i="3" s="1"/>
  <c r="M273" i="3"/>
  <c r="N273" i="3" s="1"/>
  <c r="M289" i="3"/>
  <c r="N289" i="3" s="1"/>
  <c r="M305" i="3"/>
  <c r="N305" i="3" s="1"/>
  <c r="M321" i="3"/>
  <c r="N321" i="3" s="1"/>
  <c r="M337" i="3"/>
  <c r="N337" i="3" s="1"/>
  <c r="M353" i="3"/>
  <c r="N353" i="3" s="1"/>
  <c r="M369" i="3"/>
  <c r="N369" i="3" s="1"/>
  <c r="M385" i="3"/>
  <c r="N385" i="3" s="1"/>
  <c r="M401" i="3"/>
  <c r="N401" i="3" s="1"/>
  <c r="M417" i="3"/>
  <c r="N417" i="3" s="1"/>
  <c r="M433" i="3"/>
  <c r="N433" i="3" s="1"/>
  <c r="M449" i="3"/>
  <c r="N449" i="3" s="1"/>
  <c r="M465" i="3"/>
  <c r="N465" i="3" s="1"/>
  <c r="M481" i="3"/>
  <c r="N481" i="3" s="1"/>
  <c r="M497" i="3"/>
  <c r="N497" i="3" s="1"/>
  <c r="M54" i="3"/>
  <c r="N54" i="3" s="1"/>
  <c r="M75" i="3"/>
  <c r="N75" i="3" s="1"/>
  <c r="M160" i="3"/>
  <c r="N160" i="3" s="1"/>
  <c r="M242" i="3"/>
  <c r="N242" i="3" s="1"/>
  <c r="M290" i="3"/>
  <c r="N290" i="3" s="1"/>
  <c r="M338" i="3"/>
  <c r="N338" i="3" s="1"/>
  <c r="M386" i="3"/>
  <c r="N386" i="3" s="1"/>
  <c r="M434" i="3"/>
  <c r="N434" i="3" s="1"/>
  <c r="M482" i="3"/>
  <c r="N482" i="3" s="1"/>
  <c r="M28" i="3"/>
  <c r="N28" i="3" s="1"/>
  <c r="M114" i="3"/>
  <c r="N114" i="3" s="1"/>
  <c r="M178" i="3"/>
  <c r="N178" i="3" s="1"/>
  <c r="M220" i="3"/>
  <c r="N220" i="3" s="1"/>
  <c r="M303" i="3"/>
  <c r="N303" i="3" s="1"/>
  <c r="M351" i="3"/>
  <c r="N351" i="3" s="1"/>
  <c r="M415" i="3"/>
  <c r="N415" i="3" s="1"/>
  <c r="M479" i="3"/>
  <c r="N479" i="3" s="1"/>
  <c r="M229" i="3"/>
  <c r="N229" i="3" s="1"/>
  <c r="M165" i="3"/>
  <c r="N165" i="3" s="1"/>
  <c r="M117" i="3"/>
  <c r="N117" i="3" s="1"/>
  <c r="M69" i="3"/>
  <c r="N69" i="3" s="1"/>
  <c r="M5" i="3"/>
  <c r="N5" i="3" s="1"/>
  <c r="M19" i="3"/>
  <c r="N19" i="3" s="1"/>
  <c r="M104" i="3"/>
  <c r="N104" i="3" s="1"/>
  <c r="M190" i="3"/>
  <c r="N190" i="3" s="1"/>
  <c r="M280" i="3"/>
  <c r="N280" i="3" s="1"/>
  <c r="M376" i="3"/>
  <c r="N376" i="3" s="1"/>
  <c r="M79" i="3"/>
  <c r="N79" i="3" s="1"/>
  <c r="M207" i="3"/>
  <c r="N207" i="3" s="1"/>
  <c r="M357" i="3"/>
  <c r="N357" i="3" s="1"/>
  <c r="M16" i="3"/>
  <c r="N16" i="3" s="1"/>
  <c r="M38" i="3"/>
  <c r="N38" i="3" s="1"/>
  <c r="M59" i="3"/>
  <c r="N59" i="3" s="1"/>
  <c r="M80" i="3"/>
  <c r="N80" i="3" s="1"/>
  <c r="M102" i="3"/>
  <c r="N102" i="3" s="1"/>
  <c r="M123" i="3"/>
  <c r="N123" i="3" s="1"/>
  <c r="M144" i="3"/>
  <c r="N144" i="3" s="1"/>
  <c r="M166" i="3"/>
  <c r="N166" i="3" s="1"/>
  <c r="M187" i="3"/>
  <c r="N187" i="3" s="1"/>
  <c r="M208" i="3"/>
  <c r="N208" i="3" s="1"/>
  <c r="M230" i="3"/>
  <c r="N230" i="3" s="1"/>
  <c r="M246" i="3"/>
  <c r="N246" i="3" s="1"/>
  <c r="M262" i="3"/>
  <c r="N262" i="3" s="1"/>
  <c r="M278" i="3"/>
  <c r="N278" i="3" s="1"/>
  <c r="M294" i="3"/>
  <c r="N294" i="3" s="1"/>
  <c r="M310" i="3"/>
  <c r="N310" i="3" s="1"/>
  <c r="M326" i="3"/>
  <c r="N326" i="3" s="1"/>
  <c r="M342" i="3"/>
  <c r="N342" i="3" s="1"/>
  <c r="M358" i="3"/>
  <c r="N358" i="3" s="1"/>
  <c r="M374" i="3"/>
  <c r="N374" i="3" s="1"/>
  <c r="M390" i="3"/>
  <c r="N390" i="3" s="1"/>
  <c r="M406" i="3"/>
  <c r="N406" i="3" s="1"/>
  <c r="M422" i="3"/>
  <c r="N422" i="3" s="1"/>
  <c r="M438" i="3"/>
  <c r="N438" i="3" s="1"/>
  <c r="M454" i="3"/>
  <c r="N454" i="3" s="1"/>
  <c r="M470" i="3"/>
  <c r="N470" i="3" s="1"/>
  <c r="M486" i="3"/>
  <c r="N486" i="3" s="1"/>
  <c r="M502" i="3"/>
  <c r="N502" i="3" s="1"/>
  <c r="M12" i="3"/>
  <c r="N12" i="3" s="1"/>
  <c r="M34" i="3"/>
  <c r="N34" i="3" s="1"/>
  <c r="M55" i="3"/>
  <c r="N55" i="3" s="1"/>
  <c r="M76" i="3"/>
  <c r="N76" i="3" s="1"/>
  <c r="M98" i="3"/>
  <c r="N98" i="3" s="1"/>
  <c r="M119" i="3"/>
  <c r="N119" i="3" s="1"/>
  <c r="M140" i="3"/>
  <c r="N140" i="3" s="1"/>
  <c r="M162" i="3"/>
  <c r="N162" i="3" s="1"/>
  <c r="M183" i="3"/>
  <c r="N183" i="3" s="1"/>
  <c r="M204" i="3"/>
  <c r="N204" i="3" s="1"/>
  <c r="M226" i="3"/>
  <c r="N226" i="3" s="1"/>
  <c r="M243" i="3"/>
  <c r="N243" i="3" s="1"/>
  <c r="M259" i="3"/>
  <c r="N259" i="3" s="1"/>
  <c r="M275" i="3"/>
  <c r="N275" i="3" s="1"/>
  <c r="M291" i="3"/>
  <c r="N291" i="3" s="1"/>
  <c r="M307" i="3"/>
  <c r="N307" i="3" s="1"/>
  <c r="M323" i="3"/>
  <c r="N323" i="3" s="1"/>
  <c r="M339" i="3"/>
  <c r="N339" i="3" s="1"/>
  <c r="M355" i="3"/>
  <c r="N355" i="3" s="1"/>
  <c r="M371" i="3"/>
  <c r="N371" i="3" s="1"/>
  <c r="M387" i="3"/>
  <c r="N387" i="3" s="1"/>
  <c r="M403" i="3"/>
  <c r="N403" i="3" s="1"/>
  <c r="M419" i="3"/>
  <c r="N419" i="3" s="1"/>
  <c r="M435" i="3"/>
  <c r="N435" i="3" s="1"/>
  <c r="M451" i="3"/>
  <c r="N451" i="3" s="1"/>
  <c r="M467" i="3"/>
  <c r="N467" i="3" s="1"/>
  <c r="M483" i="3"/>
  <c r="N483" i="3" s="1"/>
  <c r="M499" i="3"/>
  <c r="N499" i="3" s="1"/>
  <c r="M225" i="3"/>
  <c r="N225" i="3" s="1"/>
  <c r="M209" i="3"/>
  <c r="N209" i="3" s="1"/>
  <c r="M193" i="3"/>
  <c r="N193" i="3" s="1"/>
  <c r="M177" i="3"/>
  <c r="N177" i="3" s="1"/>
  <c r="M161" i="3"/>
  <c r="N161" i="3" s="1"/>
  <c r="M145" i="3"/>
  <c r="N145" i="3" s="1"/>
  <c r="M129" i="3"/>
  <c r="N129" i="3" s="1"/>
  <c r="M113" i="3"/>
  <c r="N113" i="3" s="1"/>
  <c r="M97" i="3"/>
  <c r="N97" i="3" s="1"/>
  <c r="M81" i="3"/>
  <c r="N81" i="3" s="1"/>
  <c r="M65" i="3"/>
  <c r="N65" i="3" s="1"/>
  <c r="M49" i="3"/>
  <c r="N49" i="3" s="1"/>
  <c r="M33" i="3"/>
  <c r="N33" i="3" s="1"/>
  <c r="M17" i="3"/>
  <c r="N17" i="3" s="1"/>
  <c r="M24" i="3"/>
  <c r="N24" i="3" s="1"/>
  <c r="M46" i="3"/>
  <c r="N46" i="3" s="1"/>
  <c r="M67" i="3"/>
  <c r="N67" i="3" s="1"/>
  <c r="M88" i="3"/>
  <c r="N88" i="3" s="1"/>
  <c r="M110" i="3"/>
  <c r="N110" i="3" s="1"/>
  <c r="M131" i="3"/>
  <c r="N131" i="3" s="1"/>
  <c r="M152" i="3"/>
  <c r="N152" i="3" s="1"/>
  <c r="M174" i="3"/>
  <c r="N174" i="3" s="1"/>
  <c r="M195" i="3"/>
  <c r="N195" i="3" s="1"/>
  <c r="M216" i="3"/>
  <c r="N216" i="3" s="1"/>
  <c r="M236" i="3"/>
  <c r="N236" i="3" s="1"/>
  <c r="M252" i="3"/>
  <c r="N252" i="3" s="1"/>
  <c r="M268" i="3"/>
  <c r="N268" i="3" s="1"/>
  <c r="M284" i="3"/>
  <c r="N284" i="3" s="1"/>
  <c r="M300" i="3"/>
  <c r="N300" i="3" s="1"/>
  <c r="M316" i="3"/>
  <c r="N316" i="3" s="1"/>
  <c r="M332" i="3"/>
  <c r="N332" i="3" s="1"/>
  <c r="M348" i="3"/>
  <c r="N348" i="3" s="1"/>
  <c r="M364" i="3"/>
  <c r="N364" i="3" s="1"/>
  <c r="M380" i="3"/>
  <c r="N380" i="3" s="1"/>
  <c r="M396" i="3"/>
  <c r="N396" i="3" s="1"/>
  <c r="M412" i="3"/>
  <c r="N412" i="3" s="1"/>
  <c r="M428" i="3"/>
  <c r="N428" i="3" s="1"/>
  <c r="M444" i="3"/>
  <c r="N444" i="3" s="1"/>
  <c r="M460" i="3"/>
  <c r="N460" i="3" s="1"/>
  <c r="M476" i="3"/>
  <c r="N476" i="3" s="1"/>
  <c r="M492" i="3"/>
  <c r="N492" i="3" s="1"/>
  <c r="M20" i="3"/>
  <c r="N20" i="3" s="1"/>
  <c r="M42" i="3"/>
  <c r="N42" i="3" s="1"/>
  <c r="M63" i="3"/>
  <c r="N63" i="3" s="1"/>
  <c r="M84" i="3"/>
  <c r="N84" i="3" s="1"/>
  <c r="M106" i="3"/>
  <c r="N106" i="3" s="1"/>
  <c r="M127" i="3"/>
  <c r="N127" i="3" s="1"/>
  <c r="M148" i="3"/>
  <c r="N148" i="3" s="1"/>
  <c r="M170" i="3"/>
  <c r="N170" i="3" s="1"/>
  <c r="M191" i="3"/>
  <c r="N191" i="3" s="1"/>
  <c r="M212" i="3"/>
  <c r="N212" i="3" s="1"/>
  <c r="M233" i="3"/>
  <c r="N233" i="3" s="1"/>
  <c r="M249" i="3"/>
  <c r="N249" i="3" s="1"/>
  <c r="M265" i="3"/>
  <c r="N265" i="3" s="1"/>
  <c r="M281" i="3"/>
  <c r="N281" i="3" s="1"/>
  <c r="M297" i="3"/>
  <c r="N297" i="3" s="1"/>
  <c r="M313" i="3"/>
  <c r="N313" i="3" s="1"/>
  <c r="M329" i="3"/>
  <c r="N329" i="3" s="1"/>
  <c r="M345" i="3"/>
  <c r="N345" i="3" s="1"/>
  <c r="M361" i="3"/>
  <c r="N361" i="3" s="1"/>
  <c r="M377" i="3"/>
  <c r="N377" i="3" s="1"/>
  <c r="M393" i="3"/>
  <c r="N393" i="3" s="1"/>
  <c r="M409" i="3"/>
  <c r="N409" i="3" s="1"/>
  <c r="M425" i="3"/>
  <c r="N425" i="3" s="1"/>
  <c r="M441" i="3"/>
  <c r="N441" i="3" s="1"/>
  <c r="M457" i="3"/>
  <c r="N457" i="3" s="1"/>
  <c r="M473" i="3"/>
  <c r="N473" i="3" s="1"/>
  <c r="M489" i="3"/>
  <c r="N489" i="3" s="1"/>
  <c r="B1" i="7" l="1" a="1"/>
  <c r="O201" i="3"/>
  <c r="O380" i="3"/>
  <c r="O252" i="3"/>
  <c r="O12" i="3"/>
  <c r="Q12" i="3" s="1"/>
  <c r="O500" i="3"/>
  <c r="O328" i="3"/>
  <c r="O431" i="3"/>
  <c r="Q431" i="3" s="1"/>
  <c r="O374" i="3"/>
  <c r="O104" i="3"/>
  <c r="O302" i="3"/>
  <c r="Q302" i="3" s="1"/>
  <c r="O429" i="3"/>
  <c r="O26" i="3"/>
  <c r="O480" i="3"/>
  <c r="Q480" i="3" s="1"/>
  <c r="O18" i="3"/>
  <c r="Q18" i="3" s="1"/>
  <c r="O282" i="3"/>
  <c r="O183" i="3"/>
  <c r="O246" i="3"/>
  <c r="O242" i="3"/>
  <c r="Q242" i="3" s="1"/>
  <c r="O449" i="3"/>
  <c r="O73" i="3"/>
  <c r="O156" i="3"/>
  <c r="Q156" i="3" s="1"/>
  <c r="O301" i="3"/>
  <c r="Q301" i="3" s="1"/>
  <c r="O222" i="3"/>
  <c r="O378" i="3"/>
  <c r="O99" i="3"/>
  <c r="Q99" i="3" s="1"/>
  <c r="O321" i="3"/>
  <c r="Q321" i="3" s="1"/>
  <c r="O372" i="3"/>
  <c r="O267" i="3"/>
  <c r="O155" i="3"/>
  <c r="Q155" i="3" s="1"/>
  <c r="O149" i="3"/>
  <c r="Q149" i="3" s="1"/>
  <c r="O51" i="3"/>
  <c r="O455" i="3"/>
  <c r="O424" i="3"/>
  <c r="Q424" i="3" s="1"/>
  <c r="O224" i="3"/>
  <c r="Q224" i="3" s="1"/>
  <c r="O49" i="3"/>
  <c r="O323" i="3"/>
  <c r="O502" i="3"/>
  <c r="Q502" i="3" s="1"/>
  <c r="O180" i="3"/>
  <c r="Q180" i="3" s="1"/>
  <c r="O108" i="3"/>
  <c r="O501" i="3"/>
  <c r="O109" i="3"/>
  <c r="Q109" i="3" s="1"/>
  <c r="O327" i="3"/>
  <c r="Q327" i="3" s="1"/>
  <c r="O83" i="3"/>
  <c r="O213" i="3"/>
  <c r="O127" i="3"/>
  <c r="Q127" i="3" s="1"/>
  <c r="O277" i="3"/>
  <c r="Q277" i="3" s="1"/>
  <c r="O175" i="3"/>
  <c r="O88" i="3"/>
  <c r="O177" i="3"/>
  <c r="Q177" i="3" s="1"/>
  <c r="O451" i="3"/>
  <c r="Q451" i="3" s="1"/>
  <c r="O80" i="3"/>
  <c r="O415" i="3"/>
  <c r="O10" i="3"/>
  <c r="O244" i="3"/>
  <c r="Q244" i="3" s="1"/>
  <c r="O395" i="3"/>
  <c r="O430" i="3"/>
  <c r="O450" i="3"/>
  <c r="Q450" i="3" s="1"/>
  <c r="O352" i="3"/>
  <c r="Q352" i="3" s="1"/>
  <c r="O188" i="3"/>
  <c r="O171" i="3"/>
  <c r="O261" i="3"/>
  <c r="O92" i="3"/>
  <c r="Q92" i="3" s="1"/>
  <c r="O316" i="3"/>
  <c r="O113" i="3"/>
  <c r="O259" i="3"/>
  <c r="Q259" i="3" s="1"/>
  <c r="O310" i="3"/>
  <c r="Q310" i="3" s="1"/>
  <c r="O117" i="3"/>
  <c r="O28" i="3"/>
  <c r="O385" i="3"/>
  <c r="Q385" i="3" s="1"/>
  <c r="O95" i="3"/>
  <c r="Q95" i="3" s="1"/>
  <c r="O436" i="3"/>
  <c r="O163" i="3"/>
  <c r="O137" i="3"/>
  <c r="Q137" i="3" s="1"/>
  <c r="O331" i="3"/>
  <c r="Q331" i="3" s="1"/>
  <c r="O23" i="3"/>
  <c r="O366" i="3"/>
  <c r="O36" i="3"/>
  <c r="Q36" i="3" s="1"/>
  <c r="O147" i="3"/>
  <c r="Q147" i="3" s="1"/>
  <c r="O365" i="3"/>
  <c r="O416" i="3"/>
  <c r="O136" i="3"/>
  <c r="Q136" i="3" s="1"/>
  <c r="O173" i="3"/>
  <c r="Q173" i="3" s="1"/>
  <c r="O391" i="3"/>
  <c r="O103" i="3"/>
  <c r="O314" i="3"/>
  <c r="Q314" i="3" s="1"/>
  <c r="O421" i="3"/>
  <c r="Q421" i="3" s="1"/>
  <c r="O248" i="3"/>
  <c r="O239" i="3"/>
  <c r="O354" i="3"/>
  <c r="O170" i="3"/>
  <c r="Q170" i="3" s="1"/>
  <c r="O63" i="3"/>
  <c r="O444" i="3"/>
  <c r="O174" i="3"/>
  <c r="Q174" i="3" s="1"/>
  <c r="O46" i="3"/>
  <c r="Q46" i="3" s="1"/>
  <c r="O387" i="3"/>
  <c r="O98" i="3"/>
  <c r="Q98" i="3" s="1"/>
  <c r="O438" i="3"/>
  <c r="Q438" i="3" s="1"/>
  <c r="O166" i="3"/>
  <c r="Q166" i="3" s="1"/>
  <c r="O38" i="3"/>
  <c r="O257" i="3"/>
  <c r="Q257" i="3" s="1"/>
  <c r="O308" i="3"/>
  <c r="Q308" i="3" s="1"/>
  <c r="O9" i="3"/>
  <c r="Q9" i="3" s="1"/>
  <c r="O459" i="3"/>
  <c r="O194" i="3"/>
  <c r="O494" i="3"/>
  <c r="Q494" i="3" s="1"/>
  <c r="O238" i="3"/>
  <c r="Q238" i="3" s="1"/>
  <c r="O91" i="3"/>
  <c r="O373" i="3"/>
  <c r="O472" i="3"/>
  <c r="Q472" i="3" s="1"/>
  <c r="O383" i="3"/>
  <c r="Q383" i="3" s="1"/>
  <c r="O139" i="3"/>
  <c r="O493" i="3"/>
  <c r="O237" i="3"/>
  <c r="Q237" i="3" s="1"/>
  <c r="O111" i="3"/>
  <c r="Q111" i="3" s="1"/>
  <c r="O288" i="3"/>
  <c r="O45" i="3"/>
  <c r="O263" i="3"/>
  <c r="Q263" i="3" s="1"/>
  <c r="O442" i="3"/>
  <c r="Q442" i="3" s="1"/>
  <c r="O234" i="3"/>
  <c r="O107" i="3"/>
  <c r="O58" i="3"/>
  <c r="Q58" i="3" s="1"/>
  <c r="O85" i="3"/>
  <c r="Q85" i="3" s="1"/>
  <c r="O20" i="3"/>
  <c r="O476" i="3"/>
  <c r="O348" i="3"/>
  <c r="Q348" i="3" s="1"/>
  <c r="O216" i="3"/>
  <c r="Q216" i="3" s="1"/>
  <c r="O17" i="3"/>
  <c r="Q17" i="3" s="1"/>
  <c r="O145" i="3"/>
  <c r="O419" i="3"/>
  <c r="Q419" i="3" s="1"/>
  <c r="O291" i="3"/>
  <c r="Q291" i="3" s="1"/>
  <c r="O140" i="3"/>
  <c r="O406" i="3"/>
  <c r="O278" i="3"/>
  <c r="Q278" i="3" s="1"/>
  <c r="O123" i="3"/>
  <c r="Q123" i="3" s="1"/>
  <c r="O59" i="3"/>
  <c r="O5" i="3"/>
  <c r="Q5" i="3" s="1"/>
  <c r="O386" i="3"/>
  <c r="Q386" i="3" s="1"/>
  <c r="O417" i="3"/>
  <c r="Q417" i="3" s="1"/>
  <c r="O289" i="3"/>
  <c r="O138" i="3"/>
  <c r="Q138" i="3" s="1"/>
  <c r="O404" i="3"/>
  <c r="Q404" i="3" s="1"/>
  <c r="O276" i="3"/>
  <c r="Q276" i="3" s="1"/>
  <c r="O120" i="3"/>
  <c r="O78" i="3"/>
  <c r="Q78" i="3" s="1"/>
  <c r="O41" i="3"/>
  <c r="Q41" i="3" s="1"/>
  <c r="O169" i="3"/>
  <c r="Q169" i="3" s="1"/>
  <c r="O427" i="3"/>
  <c r="Q427" i="3" s="1"/>
  <c r="O299" i="3"/>
  <c r="O151" i="3"/>
  <c r="Q151" i="3" s="1"/>
  <c r="O398" i="3"/>
  <c r="Q398" i="3" s="1"/>
  <c r="O270" i="3"/>
  <c r="O112" i="3"/>
  <c r="Q112" i="3" s="1"/>
  <c r="O70" i="3"/>
  <c r="Q70" i="3" s="1"/>
  <c r="O437" i="3"/>
  <c r="Q437" i="3" s="1"/>
  <c r="O408" i="3"/>
  <c r="O37" i="3"/>
  <c r="O274" i="3"/>
  <c r="Q274" i="3" s="1"/>
  <c r="O397" i="3"/>
  <c r="Q397" i="3" s="1"/>
  <c r="O269" i="3"/>
  <c r="O68" i="3"/>
  <c r="Q68" i="3" s="1"/>
  <c r="O384" i="3"/>
  <c r="Q384" i="3" s="1"/>
  <c r="O256" i="3"/>
  <c r="Q256" i="3" s="1"/>
  <c r="O94" i="3"/>
  <c r="Q94" i="3" s="1"/>
  <c r="O77" i="3"/>
  <c r="O205" i="3"/>
  <c r="Q205" i="3" s="1"/>
  <c r="O487" i="3"/>
  <c r="Q487" i="3" s="1"/>
  <c r="O359" i="3"/>
  <c r="O231" i="3"/>
  <c r="O60" i="3"/>
  <c r="Q60" i="3" s="1"/>
  <c r="O410" i="3"/>
  <c r="Q410" i="3" s="1"/>
  <c r="O250" i="3"/>
  <c r="O214" i="3"/>
  <c r="Q214" i="3" s="1"/>
  <c r="O485" i="3"/>
  <c r="Q485" i="3" s="1"/>
  <c r="O164" i="3"/>
  <c r="Q164" i="3" s="1"/>
  <c r="O344" i="3"/>
  <c r="O21" i="3"/>
  <c r="Q21" i="3" s="1"/>
  <c r="O7" i="3"/>
  <c r="Q7" i="3" s="1"/>
  <c r="O418" i="3"/>
  <c r="Q418" i="3" s="1"/>
  <c r="O118" i="3"/>
  <c r="O148" i="3"/>
  <c r="Q148" i="3" s="1"/>
  <c r="O106" i="3"/>
  <c r="Q106" i="3" s="1"/>
  <c r="O412" i="3"/>
  <c r="Q412" i="3" s="1"/>
  <c r="O284" i="3"/>
  <c r="O131" i="3"/>
  <c r="Q131" i="3" s="1"/>
  <c r="O67" i="3"/>
  <c r="Q67" i="3" s="1"/>
  <c r="O81" i="3"/>
  <c r="Q81" i="3" s="1"/>
  <c r="O209" i="3"/>
  <c r="O483" i="3"/>
  <c r="Q483" i="3" s="1"/>
  <c r="O355" i="3"/>
  <c r="Q355" i="3" s="1"/>
  <c r="O226" i="3"/>
  <c r="Q226" i="3" s="1"/>
  <c r="O55" i="3"/>
  <c r="Q55" i="3" s="1"/>
  <c r="O470" i="3"/>
  <c r="Q470" i="3" s="1"/>
  <c r="O342" i="3"/>
  <c r="Q342" i="3" s="1"/>
  <c r="O208" i="3"/>
  <c r="Q208" i="3" s="1"/>
  <c r="O280" i="3"/>
  <c r="O229" i="3"/>
  <c r="Q229" i="3" s="1"/>
  <c r="O178" i="3"/>
  <c r="Q178" i="3" s="1"/>
  <c r="O353" i="3"/>
  <c r="Q353" i="3" s="1"/>
  <c r="O223" i="3"/>
  <c r="O52" i="3"/>
  <c r="Q52" i="3" s="1"/>
  <c r="O468" i="3"/>
  <c r="Q468" i="3" s="1"/>
  <c r="O340" i="3"/>
  <c r="Q340" i="3" s="1"/>
  <c r="O206" i="3"/>
  <c r="O105" i="3"/>
  <c r="Q105" i="3" s="1"/>
  <c r="O491" i="3"/>
  <c r="Q491" i="3" s="1"/>
  <c r="O363" i="3"/>
  <c r="Q363" i="3" s="1"/>
  <c r="O235" i="3"/>
  <c r="Q235" i="3" s="1"/>
  <c r="O66" i="3"/>
  <c r="Q66" i="3" s="1"/>
  <c r="O462" i="3"/>
  <c r="Q462" i="3" s="1"/>
  <c r="O334" i="3"/>
  <c r="Q334" i="3" s="1"/>
  <c r="O198" i="3"/>
  <c r="O309" i="3"/>
  <c r="Q309" i="3" s="1"/>
  <c r="O245" i="3"/>
  <c r="Q245" i="3" s="1"/>
  <c r="O264" i="3"/>
  <c r="Q264" i="3" s="1"/>
  <c r="O495" i="3"/>
  <c r="Q495" i="3" s="1"/>
  <c r="O255" i="3"/>
  <c r="O461" i="3"/>
  <c r="Q461" i="3" s="1"/>
  <c r="O333" i="3"/>
  <c r="Q333" i="3" s="1"/>
  <c r="O196" i="3"/>
  <c r="O154" i="3"/>
  <c r="Q154" i="3" s="1"/>
  <c r="O448" i="3"/>
  <c r="Q448" i="3" s="1"/>
  <c r="O320" i="3"/>
  <c r="Q320" i="3" s="1"/>
  <c r="O179" i="3"/>
  <c r="O13" i="3"/>
  <c r="Q13" i="3" s="1"/>
  <c r="O141" i="3"/>
  <c r="Q141" i="3" s="1"/>
  <c r="O423" i="3"/>
  <c r="Q423" i="3" s="1"/>
  <c r="O295" i="3"/>
  <c r="Q295" i="3" s="1"/>
  <c r="O146" i="3"/>
  <c r="Q146" i="3" s="1"/>
  <c r="O474" i="3"/>
  <c r="Q474" i="3" s="1"/>
  <c r="O346" i="3"/>
  <c r="Q346" i="3" s="1"/>
  <c r="O298" i="3"/>
  <c r="Q298" i="3" s="1"/>
  <c r="O128" i="3"/>
  <c r="Q128" i="3" s="1"/>
  <c r="O86" i="3"/>
  <c r="Q86" i="3" s="1"/>
  <c r="O341" i="3"/>
  <c r="Q341" i="3" s="1"/>
  <c r="O488" i="3"/>
  <c r="Q488" i="3" s="1"/>
  <c r="O168" i="3"/>
  <c r="Q168" i="3" s="1"/>
  <c r="O181" i="3"/>
  <c r="Q181" i="3" s="1"/>
  <c r="O367" i="3"/>
  <c r="Q367" i="3" s="1"/>
  <c r="O199" i="3"/>
  <c r="Q199" i="3" s="1"/>
  <c r="O306" i="3"/>
  <c r="Q306" i="3" s="1"/>
  <c r="O466" i="3"/>
  <c r="Q466" i="3" s="1"/>
  <c r="O489" i="3"/>
  <c r="Q489" i="3" s="1"/>
  <c r="O457" i="3"/>
  <c r="Q457" i="3" s="1"/>
  <c r="O425" i="3"/>
  <c r="Q425" i="3" s="1"/>
  <c r="O393" i="3"/>
  <c r="Q393" i="3" s="1"/>
  <c r="O361" i="3"/>
  <c r="Q361" i="3" s="1"/>
  <c r="O329" i="3"/>
  <c r="Q329" i="3" s="1"/>
  <c r="O297" i="3"/>
  <c r="Q297" i="3" s="1"/>
  <c r="O265" i="3"/>
  <c r="Q265" i="3" s="1"/>
  <c r="O233" i="3"/>
  <c r="Q233" i="3" s="1"/>
  <c r="Q63" i="3"/>
  <c r="Q20" i="3"/>
  <c r="Q476" i="3"/>
  <c r="Q444" i="3"/>
  <c r="Q380" i="3"/>
  <c r="Q316" i="3"/>
  <c r="Q284" i="3"/>
  <c r="Q252" i="3"/>
  <c r="Q88" i="3"/>
  <c r="Q49" i="3"/>
  <c r="Q113" i="3"/>
  <c r="Q145" i="3"/>
  <c r="Q209" i="3"/>
  <c r="Q387" i="3"/>
  <c r="Q323" i="3"/>
  <c r="Q183" i="3"/>
  <c r="Q140" i="3"/>
  <c r="Q406" i="3"/>
  <c r="Q374" i="3"/>
  <c r="Q246" i="3"/>
  <c r="Q80" i="3"/>
  <c r="Q38" i="3"/>
  <c r="Q280" i="3"/>
  <c r="Q104" i="3"/>
  <c r="Q117" i="3"/>
  <c r="Q415" i="3"/>
  <c r="Q28" i="3"/>
  <c r="Q449" i="3"/>
  <c r="Q289" i="3"/>
  <c r="Q223" i="3"/>
  <c r="Q10" i="3"/>
  <c r="Q500" i="3"/>
  <c r="Q436" i="3"/>
  <c r="Q372" i="3"/>
  <c r="Q206" i="3"/>
  <c r="Q163" i="3"/>
  <c r="Q120" i="3"/>
  <c r="Q73" i="3"/>
  <c r="Q201" i="3"/>
  <c r="Q459" i="3"/>
  <c r="Q395" i="3"/>
  <c r="Q299" i="3"/>
  <c r="Q267" i="3"/>
  <c r="Q194" i="3"/>
  <c r="Q108" i="3"/>
  <c r="Q23" i="3"/>
  <c r="Q430" i="3"/>
  <c r="Q366" i="3"/>
  <c r="Q270" i="3"/>
  <c r="Q198" i="3"/>
  <c r="Q501" i="3"/>
  <c r="Q373" i="3"/>
  <c r="Q408" i="3"/>
  <c r="Q328" i="3"/>
  <c r="Q37" i="3"/>
  <c r="Q139" i="3"/>
  <c r="Q493" i="3"/>
  <c r="Q429" i="3"/>
  <c r="Q365" i="3"/>
  <c r="Q269" i="3"/>
  <c r="Q196" i="3"/>
  <c r="Q26" i="3"/>
  <c r="Q416" i="3"/>
  <c r="Q288" i="3"/>
  <c r="Q222" i="3"/>
  <c r="Q179" i="3"/>
  <c r="Q51" i="3"/>
  <c r="Q45" i="3"/>
  <c r="Q77" i="3"/>
  <c r="Q455" i="3"/>
  <c r="Q391" i="3"/>
  <c r="Q359" i="3"/>
  <c r="Q231" i="3"/>
  <c r="Q188" i="3"/>
  <c r="Q103" i="3"/>
  <c r="Q378" i="3"/>
  <c r="Q282" i="3"/>
  <c r="Q250" i="3"/>
  <c r="Q171" i="3"/>
  <c r="O319" i="3"/>
  <c r="Q319" i="3" s="1"/>
  <c r="O271" i="3"/>
  <c r="Q271" i="3" s="1"/>
  <c r="O402" i="3"/>
  <c r="Q402" i="3" s="1"/>
  <c r="Q59" i="3"/>
  <c r="Q234" i="3"/>
  <c r="Q107" i="3"/>
  <c r="Q261" i="3"/>
  <c r="Q344" i="3"/>
  <c r="Q248" i="3"/>
  <c r="Q83" i="3"/>
  <c r="Q118" i="3"/>
  <c r="Q91" i="3"/>
  <c r="Q255" i="3"/>
  <c r="Q175" i="3"/>
  <c r="O473" i="3"/>
  <c r="Q473" i="3" s="1"/>
  <c r="O441" i="3"/>
  <c r="Q441" i="3" s="1"/>
  <c r="O409" i="3"/>
  <c r="Q409" i="3" s="1"/>
  <c r="O377" i="3"/>
  <c r="Q377" i="3" s="1"/>
  <c r="O345" i="3"/>
  <c r="Q345" i="3" s="1"/>
  <c r="O313" i="3"/>
  <c r="Q313" i="3" s="1"/>
  <c r="O281" i="3"/>
  <c r="Q281" i="3" s="1"/>
  <c r="O249" i="3"/>
  <c r="Q249" i="3" s="1"/>
  <c r="O212" i="3"/>
  <c r="Q212" i="3" s="1"/>
  <c r="O84" i="3"/>
  <c r="Q84" i="3" s="1"/>
  <c r="O42" i="3"/>
  <c r="Q42" i="3" s="1"/>
  <c r="Q3" i="3"/>
  <c r="O492" i="3"/>
  <c r="Q492" i="3" s="1"/>
  <c r="O460" i="3"/>
  <c r="Q460" i="3" s="1"/>
  <c r="O428" i="3"/>
  <c r="Q428" i="3" s="1"/>
  <c r="O396" i="3"/>
  <c r="Q396" i="3" s="1"/>
  <c r="O364" i="3"/>
  <c r="Q364" i="3" s="1"/>
  <c r="O332" i="3"/>
  <c r="Q332" i="3" s="1"/>
  <c r="O300" i="3"/>
  <c r="Q300" i="3" s="1"/>
  <c r="O268" i="3"/>
  <c r="Q268" i="3" s="1"/>
  <c r="O236" i="3"/>
  <c r="Q236" i="3" s="1"/>
  <c r="O195" i="3"/>
  <c r="Q195" i="3" s="1"/>
  <c r="O152" i="3"/>
  <c r="Q152" i="3" s="1"/>
  <c r="O110" i="3"/>
  <c r="Q110" i="3" s="1"/>
  <c r="O24" i="3"/>
  <c r="Q24" i="3" s="1"/>
  <c r="O33" i="3"/>
  <c r="Q33" i="3" s="1"/>
  <c r="O65" i="3"/>
  <c r="Q65" i="3" s="1"/>
  <c r="O97" i="3"/>
  <c r="Q97" i="3" s="1"/>
  <c r="O129" i="3"/>
  <c r="Q129" i="3" s="1"/>
  <c r="O161" i="3"/>
  <c r="Q161" i="3" s="1"/>
  <c r="O193" i="3"/>
  <c r="Q193" i="3" s="1"/>
  <c r="O225" i="3"/>
  <c r="Q225" i="3" s="1"/>
  <c r="O499" i="3"/>
  <c r="Q499" i="3" s="1"/>
  <c r="O467" i="3"/>
  <c r="Q467" i="3" s="1"/>
  <c r="O435" i="3"/>
  <c r="Q435" i="3" s="1"/>
  <c r="O403" i="3"/>
  <c r="Q403" i="3" s="1"/>
  <c r="O371" i="3"/>
  <c r="Q371" i="3" s="1"/>
  <c r="O339" i="3"/>
  <c r="Q339" i="3" s="1"/>
  <c r="O307" i="3"/>
  <c r="Q307" i="3" s="1"/>
  <c r="O275" i="3"/>
  <c r="Q275" i="3" s="1"/>
  <c r="O243" i="3"/>
  <c r="Q243" i="3" s="1"/>
  <c r="O204" i="3"/>
  <c r="Q204" i="3" s="1"/>
  <c r="O162" i="3"/>
  <c r="Q162" i="3" s="1"/>
  <c r="O119" i="3"/>
  <c r="Q119" i="3" s="1"/>
  <c r="O76" i="3"/>
  <c r="Q76" i="3" s="1"/>
  <c r="O34" i="3"/>
  <c r="Q34" i="3" s="1"/>
  <c r="O486" i="3"/>
  <c r="Q486" i="3" s="1"/>
  <c r="O454" i="3"/>
  <c r="Q454" i="3" s="1"/>
  <c r="O422" i="3"/>
  <c r="Q422" i="3" s="1"/>
  <c r="O390" i="3"/>
  <c r="Q390" i="3" s="1"/>
  <c r="O358" i="3"/>
  <c r="Q358" i="3" s="1"/>
  <c r="O326" i="3"/>
  <c r="Q326" i="3" s="1"/>
  <c r="O294" i="3"/>
  <c r="Q294" i="3" s="1"/>
  <c r="O262" i="3"/>
  <c r="Q262" i="3" s="1"/>
  <c r="O230" i="3"/>
  <c r="Q230" i="3" s="1"/>
  <c r="O187" i="3"/>
  <c r="Q187" i="3" s="1"/>
  <c r="O144" i="3"/>
  <c r="Q144" i="3" s="1"/>
  <c r="O102" i="3"/>
  <c r="Q102" i="3" s="1"/>
  <c r="O16" i="3"/>
  <c r="Q16" i="3" s="1"/>
  <c r="O357" i="3"/>
  <c r="Q357" i="3" s="1"/>
  <c r="O79" i="3"/>
  <c r="Q79" i="3" s="1"/>
  <c r="O376" i="3"/>
  <c r="Q376" i="3" s="1"/>
  <c r="O190" i="3"/>
  <c r="Q190" i="3" s="1"/>
  <c r="O19" i="3"/>
  <c r="Q19" i="3" s="1"/>
  <c r="O69" i="3"/>
  <c r="Q69" i="3" s="1"/>
  <c r="O165" i="3"/>
  <c r="Q165" i="3" s="1"/>
  <c r="O479" i="3"/>
  <c r="Q479" i="3" s="1"/>
  <c r="O351" i="3"/>
  <c r="Q351" i="3" s="1"/>
  <c r="O220" i="3"/>
  <c r="Q220" i="3" s="1"/>
  <c r="O114" i="3"/>
  <c r="Q114" i="3" s="1"/>
  <c r="O482" i="3"/>
  <c r="Q482" i="3" s="1"/>
  <c r="O290" i="3"/>
  <c r="Q290" i="3" s="1"/>
  <c r="O160" i="3"/>
  <c r="Q160" i="3" s="1"/>
  <c r="O54" i="3"/>
  <c r="Q54" i="3" s="1"/>
  <c r="O497" i="3"/>
  <c r="Q497" i="3" s="1"/>
  <c r="O465" i="3"/>
  <c r="Q465" i="3" s="1"/>
  <c r="O433" i="3"/>
  <c r="Q433" i="3" s="1"/>
  <c r="O401" i="3"/>
  <c r="Q401" i="3" s="1"/>
  <c r="O369" i="3"/>
  <c r="Q369" i="3" s="1"/>
  <c r="O337" i="3"/>
  <c r="Q337" i="3" s="1"/>
  <c r="O305" i="3"/>
  <c r="Q305" i="3" s="1"/>
  <c r="O273" i="3"/>
  <c r="Q273" i="3" s="1"/>
  <c r="O241" i="3"/>
  <c r="Q241" i="3" s="1"/>
  <c r="O202" i="3"/>
  <c r="Q202" i="3" s="1"/>
  <c r="O159" i="3"/>
  <c r="Q159" i="3" s="1"/>
  <c r="O116" i="3"/>
  <c r="Q116" i="3" s="1"/>
  <c r="O74" i="3"/>
  <c r="Q74" i="3" s="1"/>
  <c r="O31" i="3"/>
  <c r="Q31" i="3" s="1"/>
  <c r="O484" i="3"/>
  <c r="Q484" i="3" s="1"/>
  <c r="O452" i="3"/>
  <c r="Q452" i="3" s="1"/>
  <c r="O420" i="3"/>
  <c r="Q420" i="3" s="1"/>
  <c r="O388" i="3"/>
  <c r="Q388" i="3" s="1"/>
  <c r="O356" i="3"/>
  <c r="Q356" i="3" s="1"/>
  <c r="O324" i="3"/>
  <c r="Q324" i="3" s="1"/>
  <c r="O292" i="3"/>
  <c r="Q292" i="3" s="1"/>
  <c r="O260" i="3"/>
  <c r="Q260" i="3" s="1"/>
  <c r="O227" i="3"/>
  <c r="Q227" i="3" s="1"/>
  <c r="O184" i="3"/>
  <c r="Q184" i="3" s="1"/>
  <c r="O142" i="3"/>
  <c r="Q142" i="3" s="1"/>
  <c r="O56" i="3"/>
  <c r="Q56" i="3" s="1"/>
  <c r="O14" i="3"/>
  <c r="Q14" i="3" s="1"/>
  <c r="O25" i="3"/>
  <c r="Q25" i="3" s="1"/>
  <c r="O57" i="3"/>
  <c r="Q57" i="3" s="1"/>
  <c r="O89" i="3"/>
  <c r="Q89" i="3" s="1"/>
  <c r="O121" i="3"/>
  <c r="Q121" i="3" s="1"/>
  <c r="O153" i="3"/>
  <c r="Q153" i="3" s="1"/>
  <c r="O185" i="3"/>
  <c r="Q185" i="3" s="1"/>
  <c r="O217" i="3"/>
  <c r="Q217" i="3" s="1"/>
  <c r="O475" i="3"/>
  <c r="Q475" i="3" s="1"/>
  <c r="O443" i="3"/>
  <c r="Q443" i="3" s="1"/>
  <c r="O411" i="3"/>
  <c r="Q411" i="3" s="1"/>
  <c r="O379" i="3"/>
  <c r="Q379" i="3" s="1"/>
  <c r="O347" i="3"/>
  <c r="Q347" i="3" s="1"/>
  <c r="O315" i="3"/>
  <c r="Q315" i="3" s="1"/>
  <c r="O283" i="3"/>
  <c r="Q283" i="3" s="1"/>
  <c r="O251" i="3"/>
  <c r="Q251" i="3" s="1"/>
  <c r="O215" i="3"/>
  <c r="Q215" i="3" s="1"/>
  <c r="O172" i="3"/>
  <c r="Q172" i="3" s="1"/>
  <c r="O130" i="3"/>
  <c r="Q130" i="3" s="1"/>
  <c r="O87" i="3"/>
  <c r="Q87" i="3" s="1"/>
  <c r="O44" i="3"/>
  <c r="Q44" i="3" s="1"/>
  <c r="O478" i="3"/>
  <c r="Q478" i="3" s="1"/>
  <c r="O446" i="3"/>
  <c r="Q446" i="3" s="1"/>
  <c r="O414" i="3"/>
  <c r="Q414" i="3" s="1"/>
  <c r="O382" i="3"/>
  <c r="Q382" i="3" s="1"/>
  <c r="O350" i="3"/>
  <c r="Q350" i="3" s="1"/>
  <c r="O318" i="3"/>
  <c r="Q318" i="3" s="1"/>
  <c r="O286" i="3"/>
  <c r="Q286" i="3" s="1"/>
  <c r="O254" i="3"/>
  <c r="Q254" i="3" s="1"/>
  <c r="O219" i="3"/>
  <c r="Q219" i="3" s="1"/>
  <c r="O176" i="3"/>
  <c r="Q176" i="3" s="1"/>
  <c r="O134" i="3"/>
  <c r="Q134" i="3" s="1"/>
  <c r="O48" i="3"/>
  <c r="Q48" i="3" s="1"/>
  <c r="O6" i="3"/>
  <c r="Q6" i="3" s="1"/>
  <c r="O469" i="3"/>
  <c r="Q469" i="3" s="1"/>
  <c r="O405" i="3"/>
  <c r="Q405" i="3" s="1"/>
  <c r="O325" i="3"/>
  <c r="Q325" i="3" s="1"/>
  <c r="O186" i="3"/>
  <c r="Q186" i="3" s="1"/>
  <c r="O100" i="3"/>
  <c r="Q100" i="3" s="1"/>
  <c r="O440" i="3"/>
  <c r="Q440" i="3" s="1"/>
  <c r="O360" i="3"/>
  <c r="Q360" i="3" s="1"/>
  <c r="O296" i="3"/>
  <c r="Q296" i="3" s="1"/>
  <c r="O211" i="3"/>
  <c r="Q211" i="3" s="1"/>
  <c r="O62" i="3"/>
  <c r="Q62" i="3" s="1"/>
  <c r="O101" i="3"/>
  <c r="Q101" i="3" s="1"/>
  <c r="O197" i="3"/>
  <c r="Q197" i="3" s="1"/>
  <c r="O447" i="3"/>
  <c r="Q447" i="3" s="1"/>
  <c r="O71" i="3"/>
  <c r="Q71" i="3" s="1"/>
  <c r="O322" i="3"/>
  <c r="Q322" i="3" s="1"/>
  <c r="O203" i="3"/>
  <c r="Q203" i="3" s="1"/>
  <c r="O96" i="3"/>
  <c r="Q96" i="3" s="1"/>
  <c r="O477" i="3"/>
  <c r="Q477" i="3" s="1"/>
  <c r="O445" i="3"/>
  <c r="Q445" i="3" s="1"/>
  <c r="O413" i="3"/>
  <c r="Q413" i="3" s="1"/>
  <c r="O381" i="3"/>
  <c r="Q381" i="3" s="1"/>
  <c r="O349" i="3"/>
  <c r="Q349" i="3" s="1"/>
  <c r="O317" i="3"/>
  <c r="Q317" i="3" s="1"/>
  <c r="O285" i="3"/>
  <c r="Q285" i="3" s="1"/>
  <c r="O253" i="3"/>
  <c r="Q253" i="3" s="1"/>
  <c r="O218" i="3"/>
  <c r="Q218" i="3" s="1"/>
  <c r="O132" i="3"/>
  <c r="Q132" i="3" s="1"/>
  <c r="O90" i="3"/>
  <c r="Q90" i="3" s="1"/>
  <c r="O47" i="3"/>
  <c r="Q47" i="3" s="1"/>
  <c r="O4" i="3"/>
  <c r="Q4" i="3" s="1"/>
  <c r="O496" i="3"/>
  <c r="Q496" i="3" s="1"/>
  <c r="O464" i="3"/>
  <c r="Q464" i="3" s="1"/>
  <c r="O432" i="3"/>
  <c r="Q432" i="3" s="1"/>
  <c r="O400" i="3"/>
  <c r="Q400" i="3" s="1"/>
  <c r="O368" i="3"/>
  <c r="Q368" i="3" s="1"/>
  <c r="O336" i="3"/>
  <c r="Q336" i="3" s="1"/>
  <c r="O304" i="3"/>
  <c r="Q304" i="3" s="1"/>
  <c r="O272" i="3"/>
  <c r="Q272" i="3" s="1"/>
  <c r="O240" i="3"/>
  <c r="Q240" i="3" s="1"/>
  <c r="O200" i="3"/>
  <c r="Q200" i="3" s="1"/>
  <c r="O158" i="3"/>
  <c r="Q158" i="3" s="1"/>
  <c r="O115" i="3"/>
  <c r="Q115" i="3" s="1"/>
  <c r="O72" i="3"/>
  <c r="Q72" i="3" s="1"/>
  <c r="O30" i="3"/>
  <c r="Q30" i="3" s="1"/>
  <c r="O29" i="3"/>
  <c r="Q29" i="3" s="1"/>
  <c r="O61" i="3"/>
  <c r="Q61" i="3" s="1"/>
  <c r="O93" i="3"/>
  <c r="Q93" i="3" s="1"/>
  <c r="O125" i="3"/>
  <c r="Q125" i="3" s="1"/>
  <c r="O157" i="3"/>
  <c r="Q157" i="3" s="1"/>
  <c r="O189" i="3"/>
  <c r="Q189" i="3" s="1"/>
  <c r="O221" i="3"/>
  <c r="Q221" i="3" s="1"/>
  <c r="O471" i="3"/>
  <c r="Q471" i="3" s="1"/>
  <c r="O439" i="3"/>
  <c r="Q439" i="3" s="1"/>
  <c r="O407" i="3"/>
  <c r="Q407" i="3" s="1"/>
  <c r="O375" i="3"/>
  <c r="Q375" i="3" s="1"/>
  <c r="O343" i="3"/>
  <c r="Q343" i="3" s="1"/>
  <c r="O311" i="3"/>
  <c r="Q311" i="3" s="1"/>
  <c r="O279" i="3"/>
  <c r="Q279" i="3" s="1"/>
  <c r="O247" i="3"/>
  <c r="Q247" i="3" s="1"/>
  <c r="O210" i="3"/>
  <c r="Q210" i="3" s="1"/>
  <c r="O167" i="3"/>
  <c r="Q167" i="3" s="1"/>
  <c r="O124" i="3"/>
  <c r="Q124" i="3" s="1"/>
  <c r="O82" i="3"/>
  <c r="Q82" i="3" s="1"/>
  <c r="O39" i="3"/>
  <c r="Q39" i="3" s="1"/>
  <c r="O490" i="3"/>
  <c r="Q490" i="3" s="1"/>
  <c r="O458" i="3"/>
  <c r="Q458" i="3" s="1"/>
  <c r="O426" i="3"/>
  <c r="Q426" i="3" s="1"/>
  <c r="O394" i="3"/>
  <c r="Q394" i="3" s="1"/>
  <c r="O362" i="3"/>
  <c r="Q362" i="3" s="1"/>
  <c r="O330" i="3"/>
  <c r="Q330" i="3" s="1"/>
  <c r="O266" i="3"/>
  <c r="Q266" i="3" s="1"/>
  <c r="O192" i="3"/>
  <c r="Q192" i="3" s="1"/>
  <c r="O150" i="3"/>
  <c r="Q150" i="3" s="1"/>
  <c r="O64" i="3"/>
  <c r="Q64" i="3" s="1"/>
  <c r="O22" i="3"/>
  <c r="Q22" i="3" s="1"/>
  <c r="Q213" i="3"/>
  <c r="Q239" i="3"/>
  <c r="Q354" i="3"/>
  <c r="B17" i="3"/>
  <c r="O191" i="3"/>
  <c r="Q191" i="3" s="1"/>
  <c r="O207" i="3"/>
  <c r="Q207" i="3" s="1"/>
  <c r="O303" i="3"/>
  <c r="Q303" i="3" s="1"/>
  <c r="O434" i="3"/>
  <c r="Q434" i="3" s="1"/>
  <c r="O338" i="3"/>
  <c r="Q338" i="3" s="1"/>
  <c r="O75" i="3"/>
  <c r="Q75" i="3" s="1"/>
  <c r="O481" i="3"/>
  <c r="Q481" i="3" s="1"/>
  <c r="O35" i="3"/>
  <c r="Q35" i="3" s="1"/>
  <c r="O27" i="3"/>
  <c r="Q27" i="3" s="1"/>
  <c r="O143" i="3"/>
  <c r="Q143" i="3" s="1"/>
  <c r="O370" i="3"/>
  <c r="Q370" i="3" s="1"/>
  <c r="O11" i="3"/>
  <c r="Q11" i="3" s="1"/>
  <c r="O43" i="3"/>
  <c r="Q43" i="3" s="1"/>
  <c r="O453" i="3"/>
  <c r="Q453" i="3" s="1"/>
  <c r="O389" i="3"/>
  <c r="Q389" i="3" s="1"/>
  <c r="O293" i="3"/>
  <c r="Q293" i="3" s="1"/>
  <c r="O228" i="3"/>
  <c r="Q228" i="3" s="1"/>
  <c r="O122" i="3"/>
  <c r="Q122" i="3" s="1"/>
  <c r="O15" i="3"/>
  <c r="Q15" i="3" s="1"/>
  <c r="O456" i="3"/>
  <c r="Q456" i="3" s="1"/>
  <c r="O392" i="3"/>
  <c r="Q392" i="3" s="1"/>
  <c r="O312" i="3"/>
  <c r="Q312" i="3" s="1"/>
  <c r="O232" i="3"/>
  <c r="Q232" i="3" s="1"/>
  <c r="O126" i="3"/>
  <c r="Q126" i="3" s="1"/>
  <c r="O40" i="3"/>
  <c r="Q40" i="3" s="1"/>
  <c r="O53" i="3"/>
  <c r="Q53" i="3" s="1"/>
  <c r="O133" i="3"/>
  <c r="Q133" i="3" s="1"/>
  <c r="O463" i="3"/>
  <c r="Q463" i="3" s="1"/>
  <c r="O399" i="3"/>
  <c r="Q399" i="3" s="1"/>
  <c r="O335" i="3"/>
  <c r="Q335" i="3" s="1"/>
  <c r="O287" i="3"/>
  <c r="Q287" i="3" s="1"/>
  <c r="O135" i="3"/>
  <c r="Q135" i="3" s="1"/>
  <c r="O50" i="3"/>
  <c r="Q50" i="3" s="1"/>
  <c r="O498" i="3"/>
  <c r="Q498" i="3" s="1"/>
  <c r="O258" i="3"/>
  <c r="Q258" i="3" s="1"/>
  <c r="O182" i="3"/>
  <c r="Q182" i="3" s="1"/>
  <c r="O32" i="3"/>
  <c r="Q32" i="3" s="1"/>
  <c r="O8" i="3"/>
  <c r="Q8" i="3" s="1"/>
  <c r="B1" i="7" l="1"/>
  <c r="B6" i="7" s="1"/>
  <c r="B11" i="7" s="1"/>
  <c r="B16" i="7" s="1"/>
  <c r="B21" i="7" s="1"/>
  <c r="E21" i="5" s="1"/>
  <c r="C2" i="7"/>
  <c r="E4" i="7"/>
  <c r="D3" i="7"/>
  <c r="B4" i="7"/>
  <c r="B9" i="7" s="1"/>
  <c r="B14" i="7" s="1"/>
  <c r="B19" i="7" s="1"/>
  <c r="B24" i="7" s="1"/>
  <c r="E24" i="5" s="1"/>
  <c r="D4" i="7"/>
  <c r="B2" i="7"/>
  <c r="B7" i="7" s="1"/>
  <c r="B12" i="7" s="1"/>
  <c r="B17" i="7" s="1"/>
  <c r="B22" i="7" s="1"/>
  <c r="E22" i="5" s="1"/>
  <c r="C1" i="7"/>
  <c r="B3" i="7"/>
  <c r="B8" i="7" s="1"/>
  <c r="B13" i="7" s="1"/>
  <c r="B18" i="7" s="1"/>
  <c r="B23" i="7" s="1"/>
  <c r="E23" i="5" s="1"/>
  <c r="C3" i="7"/>
  <c r="C4" i="7"/>
  <c r="E2" i="7"/>
  <c r="E1" i="7"/>
  <c r="E3" i="7"/>
  <c r="D2" i="7"/>
  <c r="D1" i="7"/>
  <c r="B18" i="3"/>
  <c r="P4" i="3" s="1"/>
  <c r="P9" i="3"/>
  <c r="P17" i="3"/>
  <c r="P21" i="3"/>
  <c r="P25" i="3"/>
  <c r="P29" i="3"/>
  <c r="P33" i="3"/>
  <c r="P37" i="3"/>
  <c r="P41" i="3"/>
  <c r="P45" i="3"/>
  <c r="P49" i="3"/>
  <c r="P53" i="3"/>
  <c r="P57" i="3"/>
  <c r="P61" i="3"/>
  <c r="P65" i="3"/>
  <c r="P69" i="3"/>
  <c r="P73" i="3"/>
  <c r="P77" i="3"/>
  <c r="P81" i="3"/>
  <c r="P85" i="3"/>
  <c r="P89" i="3"/>
  <c r="P93" i="3"/>
  <c r="P97" i="3"/>
  <c r="P101" i="3"/>
  <c r="P105" i="3"/>
  <c r="P109" i="3"/>
  <c r="P113" i="3"/>
  <c r="P117" i="3"/>
  <c r="P121" i="3"/>
  <c r="P125" i="3"/>
  <c r="P129" i="3"/>
  <c r="P133" i="3"/>
  <c r="P137" i="3"/>
  <c r="P141" i="3"/>
  <c r="P145" i="3"/>
  <c r="P149" i="3"/>
  <c r="P153" i="3"/>
  <c r="P157" i="3"/>
  <c r="P161" i="3"/>
  <c r="P165" i="3"/>
  <c r="P169" i="3"/>
  <c r="P173" i="3"/>
  <c r="P177" i="3"/>
  <c r="P181" i="3"/>
  <c r="P185" i="3"/>
  <c r="P189" i="3"/>
  <c r="P193" i="3"/>
  <c r="P197" i="3"/>
  <c r="P201" i="3"/>
  <c r="P205" i="3"/>
  <c r="P209" i="3"/>
  <c r="P213" i="3"/>
  <c r="P217" i="3"/>
  <c r="P221" i="3"/>
  <c r="P225" i="3"/>
  <c r="P229" i="3"/>
  <c r="P233" i="3"/>
  <c r="P237" i="3"/>
  <c r="P241" i="3"/>
  <c r="P245" i="3"/>
  <c r="P249" i="3"/>
  <c r="P253" i="3"/>
  <c r="P257" i="3"/>
  <c r="P261" i="3"/>
  <c r="P265" i="3"/>
  <c r="P269" i="3"/>
  <c r="P273" i="3"/>
  <c r="P277" i="3"/>
  <c r="P281" i="3"/>
  <c r="P285" i="3"/>
  <c r="P289" i="3"/>
  <c r="P293" i="3"/>
  <c r="P297" i="3"/>
  <c r="P301" i="3"/>
  <c r="P305" i="3"/>
  <c r="P309" i="3"/>
  <c r="P313" i="3"/>
  <c r="P317" i="3"/>
  <c r="P321" i="3"/>
  <c r="P325" i="3"/>
  <c r="P329" i="3"/>
  <c r="P333" i="3"/>
  <c r="P337" i="3"/>
  <c r="P341" i="3"/>
  <c r="P345" i="3"/>
  <c r="P349" i="3"/>
  <c r="P353" i="3"/>
  <c r="P357" i="3"/>
  <c r="P361" i="3"/>
  <c r="P365" i="3"/>
  <c r="P369" i="3"/>
  <c r="P373" i="3"/>
  <c r="P377" i="3"/>
  <c r="P381" i="3"/>
  <c r="P385" i="3"/>
  <c r="P389" i="3"/>
  <c r="P393" i="3"/>
  <c r="P397" i="3"/>
  <c r="P401" i="3"/>
  <c r="P405" i="3"/>
  <c r="P409" i="3"/>
  <c r="P413" i="3"/>
  <c r="P417" i="3"/>
  <c r="P421" i="3"/>
  <c r="P425" i="3"/>
  <c r="P429" i="3"/>
  <c r="P433" i="3"/>
  <c r="P437" i="3"/>
  <c r="P441" i="3"/>
  <c r="P445" i="3"/>
  <c r="P449" i="3"/>
  <c r="P453" i="3"/>
  <c r="P457" i="3"/>
  <c r="P461" i="3"/>
  <c r="P465" i="3"/>
  <c r="P469" i="3"/>
  <c r="P473" i="3"/>
  <c r="P477" i="3"/>
  <c r="P481" i="3"/>
  <c r="P485" i="3"/>
  <c r="P489" i="3"/>
  <c r="P493" i="3"/>
  <c r="P497" i="3"/>
  <c r="P501" i="3"/>
  <c r="P5" i="3"/>
  <c r="P10" i="3"/>
  <c r="P14" i="3"/>
  <c r="P18" i="3"/>
  <c r="P22" i="3"/>
  <c r="P26" i="3"/>
  <c r="P30" i="3"/>
  <c r="P34" i="3"/>
  <c r="P8" i="3"/>
  <c r="P12" i="3"/>
  <c r="P16" i="3"/>
  <c r="P20" i="3"/>
  <c r="P24" i="3"/>
  <c r="P28" i="3"/>
  <c r="P32" i="3"/>
  <c r="P36" i="3"/>
  <c r="P40" i="3"/>
  <c r="P44" i="3"/>
  <c r="P48" i="3"/>
  <c r="P52" i="3"/>
  <c r="P56" i="3"/>
  <c r="P60" i="3"/>
  <c r="P64" i="3"/>
  <c r="P68" i="3"/>
  <c r="P72" i="3"/>
  <c r="P76" i="3"/>
  <c r="P80" i="3"/>
  <c r="P84" i="3"/>
  <c r="P88" i="3"/>
  <c r="P92" i="3"/>
  <c r="P96" i="3"/>
  <c r="P100" i="3"/>
  <c r="P104" i="3"/>
  <c r="P108" i="3"/>
  <c r="P112" i="3"/>
  <c r="P116" i="3"/>
  <c r="P120" i="3"/>
  <c r="P124" i="3"/>
  <c r="P128" i="3"/>
  <c r="P132" i="3"/>
  <c r="P136" i="3"/>
  <c r="P140" i="3"/>
  <c r="P144" i="3"/>
  <c r="P148" i="3"/>
  <c r="P152" i="3"/>
  <c r="P156" i="3"/>
  <c r="P160" i="3"/>
  <c r="P164" i="3"/>
  <c r="P168" i="3"/>
  <c r="P172" i="3"/>
  <c r="P176" i="3"/>
  <c r="P180" i="3"/>
  <c r="P184" i="3"/>
  <c r="P188" i="3"/>
  <c r="P192" i="3"/>
  <c r="P196" i="3"/>
  <c r="P200" i="3"/>
  <c r="P204" i="3"/>
  <c r="P208" i="3"/>
  <c r="P212" i="3"/>
  <c r="P216" i="3"/>
  <c r="P220" i="3"/>
  <c r="P224" i="3"/>
  <c r="P228" i="3"/>
  <c r="P232" i="3"/>
  <c r="P236" i="3"/>
  <c r="P240" i="3"/>
  <c r="P244" i="3"/>
  <c r="P248" i="3"/>
  <c r="P252" i="3"/>
  <c r="P256" i="3"/>
  <c r="P260" i="3"/>
  <c r="P264" i="3"/>
  <c r="P268" i="3"/>
  <c r="P272" i="3"/>
  <c r="P276" i="3"/>
  <c r="P280" i="3"/>
  <c r="P284" i="3"/>
  <c r="P288" i="3"/>
  <c r="P292" i="3"/>
  <c r="P296" i="3"/>
  <c r="P300" i="3"/>
  <c r="P304" i="3"/>
  <c r="P308" i="3"/>
  <c r="P312" i="3"/>
  <c r="P316" i="3"/>
  <c r="P320" i="3"/>
  <c r="P324" i="3"/>
  <c r="P328" i="3"/>
  <c r="P332" i="3"/>
  <c r="P336" i="3"/>
  <c r="P340" i="3"/>
  <c r="P344" i="3"/>
  <c r="P348" i="3"/>
  <c r="P352" i="3"/>
  <c r="P356" i="3"/>
  <c r="P360" i="3"/>
  <c r="P364" i="3"/>
  <c r="P368" i="3"/>
  <c r="P372" i="3"/>
  <c r="P376" i="3"/>
  <c r="P380" i="3"/>
  <c r="P384" i="3"/>
  <c r="P388" i="3"/>
  <c r="P392" i="3"/>
  <c r="P396" i="3"/>
  <c r="P400" i="3"/>
  <c r="P404" i="3"/>
  <c r="P408" i="3"/>
  <c r="P412" i="3"/>
  <c r="P416" i="3"/>
  <c r="P420" i="3"/>
  <c r="P424" i="3"/>
  <c r="P428" i="3"/>
  <c r="P432" i="3"/>
  <c r="P436" i="3"/>
  <c r="P440" i="3"/>
  <c r="P444" i="3"/>
  <c r="P448" i="3"/>
  <c r="P452" i="3"/>
  <c r="P456" i="3"/>
  <c r="P460" i="3"/>
  <c r="P464" i="3"/>
  <c r="P468" i="3"/>
  <c r="P472" i="3"/>
  <c r="P476" i="3"/>
  <c r="P480" i="3"/>
  <c r="P484" i="3"/>
  <c r="P488" i="3"/>
  <c r="P492" i="3"/>
  <c r="P496" i="3"/>
  <c r="P500" i="3"/>
  <c r="P3" i="3"/>
  <c r="P19" i="3"/>
  <c r="P35" i="3"/>
  <c r="P43" i="3"/>
  <c r="P51" i="3"/>
  <c r="P59" i="3"/>
  <c r="P67" i="3"/>
  <c r="P75" i="3"/>
  <c r="P83" i="3"/>
  <c r="P91" i="3"/>
  <c r="P99" i="3"/>
  <c r="P107" i="3"/>
  <c r="P115" i="3"/>
  <c r="P123" i="3"/>
  <c r="P131" i="3"/>
  <c r="P139" i="3"/>
  <c r="P147" i="3"/>
  <c r="P155" i="3"/>
  <c r="P163" i="3"/>
  <c r="P171" i="3"/>
  <c r="P179" i="3"/>
  <c r="P187" i="3"/>
  <c r="P195" i="3"/>
  <c r="P203" i="3"/>
  <c r="P211" i="3"/>
  <c r="P219" i="3"/>
  <c r="P227" i="3"/>
  <c r="P235" i="3"/>
  <c r="P243" i="3"/>
  <c r="P251" i="3"/>
  <c r="P259" i="3"/>
  <c r="P267" i="3"/>
  <c r="P275" i="3"/>
  <c r="P283" i="3"/>
  <c r="P291" i="3"/>
  <c r="P299" i="3"/>
  <c r="P307" i="3"/>
  <c r="P315" i="3"/>
  <c r="P323" i="3"/>
  <c r="P331" i="3"/>
  <c r="P339" i="3"/>
  <c r="P347" i="3"/>
  <c r="P355" i="3"/>
  <c r="P363" i="3"/>
  <c r="P371" i="3"/>
  <c r="P379" i="3"/>
  <c r="P387" i="3"/>
  <c r="P395" i="3"/>
  <c r="P403" i="3"/>
  <c r="P411" i="3"/>
  <c r="P419" i="3"/>
  <c r="P427" i="3"/>
  <c r="P435" i="3"/>
  <c r="P443" i="3"/>
  <c r="P451" i="3"/>
  <c r="P459" i="3"/>
  <c r="P467" i="3"/>
  <c r="P475" i="3"/>
  <c r="P483" i="3"/>
  <c r="P491" i="3"/>
  <c r="P499" i="3"/>
  <c r="P6" i="3"/>
  <c r="P23" i="3"/>
  <c r="P38" i="3"/>
  <c r="P46" i="3"/>
  <c r="P54" i="3"/>
  <c r="P62" i="3"/>
  <c r="P70" i="3"/>
  <c r="P78" i="3"/>
  <c r="P86" i="3"/>
  <c r="P94" i="3"/>
  <c r="P102" i="3"/>
  <c r="P110" i="3"/>
  <c r="P118" i="3"/>
  <c r="P126" i="3"/>
  <c r="P134" i="3"/>
  <c r="P142" i="3"/>
  <c r="P150" i="3"/>
  <c r="P158" i="3"/>
  <c r="P166" i="3"/>
  <c r="P174" i="3"/>
  <c r="P182" i="3"/>
  <c r="P190" i="3"/>
  <c r="P198" i="3"/>
  <c r="P206" i="3"/>
  <c r="P214" i="3"/>
  <c r="P222" i="3"/>
  <c r="P230" i="3"/>
  <c r="P238" i="3"/>
  <c r="P246" i="3"/>
  <c r="P254" i="3"/>
  <c r="P262" i="3"/>
  <c r="P270" i="3"/>
  <c r="P278" i="3"/>
  <c r="P286" i="3"/>
  <c r="P294" i="3"/>
  <c r="P302" i="3"/>
  <c r="P310" i="3"/>
  <c r="P318" i="3"/>
  <c r="P326" i="3"/>
  <c r="P334" i="3"/>
  <c r="P342" i="3"/>
  <c r="P350" i="3"/>
  <c r="P358" i="3"/>
  <c r="P366" i="3"/>
  <c r="P374" i="3"/>
  <c r="P382" i="3"/>
  <c r="P390" i="3"/>
  <c r="P398" i="3"/>
  <c r="P406" i="3"/>
  <c r="P414" i="3"/>
  <c r="P422" i="3"/>
  <c r="P430" i="3"/>
  <c r="P438" i="3"/>
  <c r="P446" i="3"/>
  <c r="P454" i="3"/>
  <c r="P462" i="3"/>
  <c r="P470" i="3"/>
  <c r="P478" i="3"/>
  <c r="P486" i="3"/>
  <c r="P494" i="3"/>
  <c r="P502" i="3"/>
  <c r="P15" i="3"/>
  <c r="P31" i="3"/>
  <c r="P42" i="3"/>
  <c r="P50" i="3"/>
  <c r="P58" i="3"/>
  <c r="P66" i="3"/>
  <c r="P74" i="3"/>
  <c r="P82" i="3"/>
  <c r="P90" i="3"/>
  <c r="P98" i="3"/>
  <c r="P106" i="3"/>
  <c r="P114" i="3"/>
  <c r="P122" i="3"/>
  <c r="P130" i="3"/>
  <c r="P138" i="3"/>
  <c r="P146" i="3"/>
  <c r="P154" i="3"/>
  <c r="P162" i="3"/>
  <c r="P170" i="3"/>
  <c r="P178" i="3"/>
  <c r="P186" i="3"/>
  <c r="P194" i="3"/>
  <c r="P202" i="3"/>
  <c r="P210" i="3"/>
  <c r="P218" i="3"/>
  <c r="P226" i="3"/>
  <c r="P234" i="3"/>
  <c r="P242" i="3"/>
  <c r="P250" i="3"/>
  <c r="P258" i="3"/>
  <c r="P266" i="3"/>
  <c r="P274" i="3"/>
  <c r="P282" i="3"/>
  <c r="P290" i="3"/>
  <c r="P298" i="3"/>
  <c r="P306" i="3"/>
  <c r="P314" i="3"/>
  <c r="P322" i="3"/>
  <c r="P330" i="3"/>
  <c r="P338" i="3"/>
  <c r="P346" i="3"/>
  <c r="P354" i="3"/>
  <c r="P362" i="3"/>
  <c r="P370" i="3"/>
  <c r="P378" i="3"/>
  <c r="P386" i="3"/>
  <c r="P394" i="3"/>
  <c r="P402" i="3"/>
  <c r="P410" i="3"/>
  <c r="P418" i="3"/>
  <c r="P426" i="3"/>
  <c r="P434" i="3"/>
  <c r="P442" i="3"/>
  <c r="P450" i="3"/>
  <c r="P458" i="3"/>
  <c r="P466" i="3"/>
  <c r="P474" i="3"/>
  <c r="P482" i="3"/>
  <c r="P490" i="3"/>
  <c r="P498" i="3"/>
  <c r="P27" i="3"/>
  <c r="P63" i="3"/>
  <c r="P95" i="3"/>
  <c r="P127" i="3"/>
  <c r="P159" i="3"/>
  <c r="P191" i="3"/>
  <c r="P223" i="3"/>
  <c r="P255" i="3"/>
  <c r="P287" i="3"/>
  <c r="P319" i="3"/>
  <c r="P351" i="3"/>
  <c r="P383" i="3"/>
  <c r="P415" i="3"/>
  <c r="P447" i="3"/>
  <c r="P479" i="3"/>
  <c r="P39" i="3"/>
  <c r="P71" i="3"/>
  <c r="P103" i="3"/>
  <c r="P135" i="3"/>
  <c r="P167" i="3"/>
  <c r="P199" i="3"/>
  <c r="P231" i="3"/>
  <c r="P263" i="3"/>
  <c r="P295" i="3"/>
  <c r="P327" i="3"/>
  <c r="P359" i="3"/>
  <c r="P391" i="3"/>
  <c r="P423" i="3"/>
  <c r="P455" i="3"/>
  <c r="P487" i="3"/>
  <c r="P11" i="3"/>
  <c r="P55" i="3"/>
  <c r="P87" i="3"/>
  <c r="P119" i="3"/>
  <c r="P151" i="3"/>
  <c r="P183" i="3"/>
  <c r="P215" i="3"/>
  <c r="P247" i="3"/>
  <c r="P279" i="3"/>
  <c r="P311" i="3"/>
  <c r="P343" i="3"/>
  <c r="P375" i="3"/>
  <c r="P407" i="3"/>
  <c r="P439" i="3"/>
  <c r="P471" i="3"/>
  <c r="P47" i="3"/>
  <c r="P175" i="3"/>
  <c r="P303" i="3"/>
  <c r="P431" i="3"/>
  <c r="P79" i="3"/>
  <c r="P207" i="3"/>
  <c r="P335" i="3"/>
  <c r="P463" i="3"/>
  <c r="P111" i="3"/>
  <c r="P239" i="3"/>
  <c r="P367" i="3"/>
  <c r="P495" i="3"/>
  <c r="P399" i="3"/>
  <c r="P143" i="3"/>
  <c r="P271" i="3"/>
  <c r="P13" i="3" l="1"/>
  <c r="C7" i="7" a="1"/>
  <c r="P7" i="3"/>
  <c r="B19" i="3"/>
  <c r="R415" i="3" s="1"/>
  <c r="S415" i="3" s="1"/>
  <c r="C13" i="7" a="1"/>
  <c r="R213" i="3" l="1"/>
  <c r="S213" i="3" s="1"/>
  <c r="R21" i="3"/>
  <c r="S21" i="3" s="1"/>
  <c r="R169" i="3"/>
  <c r="S169" i="3" s="1"/>
  <c r="R149" i="3"/>
  <c r="S149" i="3" s="1"/>
  <c r="R105" i="3"/>
  <c r="S105" i="3" s="1"/>
  <c r="R361" i="3"/>
  <c r="S361" i="3" s="1"/>
  <c r="R120" i="3"/>
  <c r="S120" i="3" s="1"/>
  <c r="R425" i="3"/>
  <c r="S425" i="3" s="1"/>
  <c r="R69" i="3"/>
  <c r="S69" i="3" s="1"/>
  <c r="R9" i="3"/>
  <c r="S9" i="3" s="1"/>
  <c r="R233" i="3"/>
  <c r="S233" i="3" s="1"/>
  <c r="R489" i="3"/>
  <c r="S489" i="3" s="1"/>
  <c r="R85" i="3"/>
  <c r="S85" i="3" s="1"/>
  <c r="R7" i="3"/>
  <c r="S7" i="3" s="1"/>
  <c r="R297" i="3"/>
  <c r="S297" i="3" s="1"/>
  <c r="R24" i="3"/>
  <c r="S24" i="3" s="1"/>
  <c r="R200" i="3"/>
  <c r="S200" i="3" s="1"/>
  <c r="R280" i="3"/>
  <c r="S280" i="3" s="1"/>
  <c r="R376" i="3"/>
  <c r="S376" i="3" s="1"/>
  <c r="R37" i="3"/>
  <c r="S37" i="3" s="1"/>
  <c r="R165" i="3"/>
  <c r="S165" i="3" s="1"/>
  <c r="R229" i="3"/>
  <c r="S229" i="3" s="1"/>
  <c r="R25" i="3"/>
  <c r="S25" i="3" s="1"/>
  <c r="R121" i="3"/>
  <c r="S121" i="3" s="1"/>
  <c r="R53" i="3"/>
  <c r="S53" i="3" s="1"/>
  <c r="R117" i="3"/>
  <c r="S117" i="3" s="1"/>
  <c r="R181" i="3"/>
  <c r="S181" i="3" s="1"/>
  <c r="R245" i="3"/>
  <c r="S245" i="3" s="1"/>
  <c r="R41" i="3"/>
  <c r="S41" i="3" s="1"/>
  <c r="R73" i="3"/>
  <c r="S73" i="3" s="1"/>
  <c r="R137" i="3"/>
  <c r="S137" i="3" s="1"/>
  <c r="R201" i="3"/>
  <c r="S201" i="3" s="1"/>
  <c r="R265" i="3"/>
  <c r="S265" i="3" s="1"/>
  <c r="R329" i="3"/>
  <c r="S329" i="3" s="1"/>
  <c r="R393" i="3"/>
  <c r="S393" i="3" s="1"/>
  <c r="R457" i="3"/>
  <c r="S457" i="3" s="1"/>
  <c r="R22" i="3"/>
  <c r="S22" i="3" s="1"/>
  <c r="R72" i="3"/>
  <c r="S72" i="3" s="1"/>
  <c r="R152" i="3"/>
  <c r="S152" i="3" s="1"/>
  <c r="R248" i="3"/>
  <c r="S248" i="3" s="1"/>
  <c r="R328" i="3"/>
  <c r="S328" i="3" s="1"/>
  <c r="R408" i="3"/>
  <c r="S408" i="3" s="1"/>
  <c r="R45" i="3"/>
  <c r="S45" i="3" s="1"/>
  <c r="R173" i="3"/>
  <c r="S173" i="3" s="1"/>
  <c r="R301" i="3"/>
  <c r="S301" i="3" s="1"/>
  <c r="R429" i="3"/>
  <c r="S429" i="3" s="1"/>
  <c r="R28" i="3"/>
  <c r="S28" i="3" s="1"/>
  <c r="R156" i="3"/>
  <c r="S156" i="3" s="1"/>
  <c r="R284" i="3"/>
  <c r="S284" i="3" s="1"/>
  <c r="R412" i="3"/>
  <c r="S412" i="3" s="1"/>
  <c r="R91" i="3"/>
  <c r="S91" i="3" s="1"/>
  <c r="R347" i="3"/>
  <c r="S347" i="3" s="1"/>
  <c r="R150" i="3"/>
  <c r="S150" i="3" s="1"/>
  <c r="R373" i="3"/>
  <c r="S373" i="3" s="1"/>
  <c r="R20" i="3"/>
  <c r="S20" i="3" s="1"/>
  <c r="R180" i="3"/>
  <c r="S180" i="3" s="1"/>
  <c r="R356" i="3"/>
  <c r="S356" i="3" s="1"/>
  <c r="R75" i="3"/>
  <c r="S75" i="3" s="1"/>
  <c r="R395" i="3"/>
  <c r="S395" i="3" s="1"/>
  <c r="R262" i="3"/>
  <c r="S262" i="3" s="1"/>
  <c r="R130" i="3"/>
  <c r="S130" i="3" s="1"/>
  <c r="R450" i="3"/>
  <c r="S450" i="3" s="1"/>
  <c r="R238" i="3"/>
  <c r="S238" i="3" s="1"/>
  <c r="R310" i="3"/>
  <c r="S310" i="3" s="1"/>
  <c r="R430" i="3"/>
  <c r="S430" i="3" s="1"/>
  <c r="R295" i="3"/>
  <c r="S295" i="3" s="1"/>
  <c r="R367" i="3"/>
  <c r="S367" i="3" s="1"/>
  <c r="R133" i="3"/>
  <c r="S133" i="3" s="1"/>
  <c r="R197" i="3"/>
  <c r="S197" i="3" s="1"/>
  <c r="R261" i="3"/>
  <c r="S261" i="3" s="1"/>
  <c r="R17" i="3"/>
  <c r="S17" i="3" s="1"/>
  <c r="R89" i="3"/>
  <c r="S89" i="3" s="1"/>
  <c r="R153" i="3"/>
  <c r="S153" i="3" s="1"/>
  <c r="R217" i="3"/>
  <c r="S217" i="3" s="1"/>
  <c r="R281" i="3"/>
  <c r="S281" i="3" s="1"/>
  <c r="R345" i="3"/>
  <c r="S345" i="3" s="1"/>
  <c r="R409" i="3"/>
  <c r="S409" i="3" s="1"/>
  <c r="R473" i="3"/>
  <c r="S473" i="3" s="1"/>
  <c r="R8" i="3"/>
  <c r="S8" i="3" s="1"/>
  <c r="R88" i="3"/>
  <c r="S88" i="3" s="1"/>
  <c r="R184" i="3"/>
  <c r="S184" i="3" s="1"/>
  <c r="R264" i="3"/>
  <c r="S264" i="3" s="1"/>
  <c r="R344" i="3"/>
  <c r="S344" i="3" s="1"/>
  <c r="R440" i="3"/>
  <c r="S440" i="3" s="1"/>
  <c r="R77" i="3"/>
  <c r="S77" i="3" s="1"/>
  <c r="R205" i="3"/>
  <c r="S205" i="3" s="1"/>
  <c r="R333" i="3"/>
  <c r="S333" i="3" s="1"/>
  <c r="R461" i="3"/>
  <c r="S461" i="3" s="1"/>
  <c r="R60" i="3"/>
  <c r="S60" i="3" s="1"/>
  <c r="R188" i="3"/>
  <c r="S188" i="3" s="1"/>
  <c r="R316" i="3"/>
  <c r="S316" i="3" s="1"/>
  <c r="R444" i="3"/>
  <c r="S444" i="3" s="1"/>
  <c r="R155" i="3"/>
  <c r="S155" i="3" s="1"/>
  <c r="R411" i="3"/>
  <c r="S411" i="3" s="1"/>
  <c r="R421" i="3"/>
  <c r="S421" i="3" s="1"/>
  <c r="R52" i="3"/>
  <c r="S52" i="3" s="1"/>
  <c r="R228" i="3"/>
  <c r="S228" i="3" s="1"/>
  <c r="R404" i="3"/>
  <c r="S404" i="3" s="1"/>
  <c r="R139" i="3"/>
  <c r="S139" i="3" s="1"/>
  <c r="R491" i="3"/>
  <c r="S491" i="3" s="1"/>
  <c r="R358" i="3"/>
  <c r="S358" i="3" s="1"/>
  <c r="R194" i="3"/>
  <c r="S194" i="3" s="1"/>
  <c r="R103" i="3"/>
  <c r="S103" i="3" s="1"/>
  <c r="R42" i="3"/>
  <c r="S42" i="3" s="1"/>
  <c r="R434" i="3"/>
  <c r="S434" i="3" s="1"/>
  <c r="R223" i="3"/>
  <c r="S223" i="3" s="1"/>
  <c r="R94" i="3"/>
  <c r="S94" i="3" s="1"/>
  <c r="R195" i="3"/>
  <c r="S195" i="3" s="1"/>
  <c r="R109" i="3"/>
  <c r="S109" i="3" s="1"/>
  <c r="R237" i="3"/>
  <c r="S237" i="3" s="1"/>
  <c r="R365" i="3"/>
  <c r="S365" i="3" s="1"/>
  <c r="R493" i="3"/>
  <c r="S493" i="3" s="1"/>
  <c r="R92" i="3"/>
  <c r="S92" i="3" s="1"/>
  <c r="R220" i="3"/>
  <c r="S220" i="3" s="1"/>
  <c r="R348" i="3"/>
  <c r="S348" i="3" s="1"/>
  <c r="R476" i="3"/>
  <c r="S476" i="3" s="1"/>
  <c r="R219" i="3"/>
  <c r="S219" i="3" s="1"/>
  <c r="R475" i="3"/>
  <c r="S475" i="3" s="1"/>
  <c r="R293" i="3"/>
  <c r="S293" i="3" s="1"/>
  <c r="R453" i="3"/>
  <c r="S453" i="3" s="1"/>
  <c r="R100" i="3"/>
  <c r="S100" i="3" s="1"/>
  <c r="R276" i="3"/>
  <c r="S276" i="3" s="1"/>
  <c r="R436" i="3"/>
  <c r="S436" i="3" s="1"/>
  <c r="R235" i="3"/>
  <c r="S235" i="3" s="1"/>
  <c r="R102" i="3"/>
  <c r="S102" i="3" s="1"/>
  <c r="R422" i="3"/>
  <c r="S422" i="3" s="1"/>
  <c r="R290" i="3"/>
  <c r="S290" i="3" s="1"/>
  <c r="R247" i="3"/>
  <c r="S247" i="3" s="1"/>
  <c r="R394" i="3"/>
  <c r="S394" i="3" s="1"/>
  <c r="R115" i="3"/>
  <c r="S115" i="3" s="1"/>
  <c r="R210" i="3"/>
  <c r="S210" i="3" s="1"/>
  <c r="R224" i="3"/>
  <c r="S224" i="3" s="1"/>
  <c r="R218" i="3"/>
  <c r="S218" i="3" s="1"/>
  <c r="R101" i="3"/>
  <c r="S101" i="3" s="1"/>
  <c r="R57" i="3"/>
  <c r="S57" i="3" s="1"/>
  <c r="R185" i="3"/>
  <c r="S185" i="3" s="1"/>
  <c r="R249" i="3"/>
  <c r="S249" i="3" s="1"/>
  <c r="R313" i="3"/>
  <c r="S313" i="3" s="1"/>
  <c r="R377" i="3"/>
  <c r="S377" i="3" s="1"/>
  <c r="R441" i="3"/>
  <c r="S441" i="3" s="1"/>
  <c r="R5" i="3"/>
  <c r="S5" i="3" s="1"/>
  <c r="R56" i="3"/>
  <c r="S56" i="3" s="1"/>
  <c r="R136" i="3"/>
  <c r="S136" i="3" s="1"/>
  <c r="R216" i="3"/>
  <c r="S216" i="3" s="1"/>
  <c r="R312" i="3"/>
  <c r="S312" i="3" s="1"/>
  <c r="R392" i="3"/>
  <c r="S392" i="3" s="1"/>
  <c r="R13" i="3"/>
  <c r="S13" i="3" s="1"/>
  <c r="R141" i="3"/>
  <c r="S141" i="3" s="1"/>
  <c r="R269" i="3"/>
  <c r="S269" i="3" s="1"/>
  <c r="R397" i="3"/>
  <c r="S397" i="3" s="1"/>
  <c r="R26" i="3"/>
  <c r="S26" i="3" s="1"/>
  <c r="R124" i="3"/>
  <c r="S124" i="3" s="1"/>
  <c r="R252" i="3"/>
  <c r="S252" i="3" s="1"/>
  <c r="R380" i="3"/>
  <c r="S380" i="3" s="1"/>
  <c r="R19" i="3"/>
  <c r="S19" i="3" s="1"/>
  <c r="R283" i="3"/>
  <c r="S283" i="3" s="1"/>
  <c r="R54" i="3"/>
  <c r="S54" i="3" s="1"/>
  <c r="R325" i="3"/>
  <c r="S325" i="3" s="1"/>
  <c r="R501" i="3"/>
  <c r="S501" i="3" s="1"/>
  <c r="R148" i="3"/>
  <c r="S148" i="3" s="1"/>
  <c r="R308" i="3"/>
  <c r="S308" i="3" s="1"/>
  <c r="R484" i="3"/>
  <c r="S484" i="3" s="1"/>
  <c r="R331" i="3"/>
  <c r="S331" i="3" s="1"/>
  <c r="R166" i="3"/>
  <c r="S166" i="3" s="1"/>
  <c r="R31" i="3"/>
  <c r="S31" i="3" s="1"/>
  <c r="R386" i="3"/>
  <c r="S386" i="3" s="1"/>
  <c r="R399" i="3"/>
  <c r="S399" i="3" s="1"/>
  <c r="R11" i="3"/>
  <c r="S11" i="3" s="1"/>
  <c r="R403" i="3"/>
  <c r="S403" i="3" s="1"/>
  <c r="R209" i="3"/>
  <c r="S209" i="3" s="1"/>
  <c r="R414" i="3"/>
  <c r="S414" i="3" s="1"/>
  <c r="D9" i="7"/>
  <c r="D8" i="7"/>
  <c r="E8" i="7"/>
  <c r="C7" i="7"/>
  <c r="C12" i="7" s="1"/>
  <c r="C17" i="7" s="1"/>
  <c r="C22" i="7" s="1"/>
  <c r="F22" i="5" s="1"/>
  <c r="C8" i="7"/>
  <c r="E9" i="7"/>
  <c r="E7" i="7"/>
  <c r="D7" i="7"/>
  <c r="C9" i="7"/>
  <c r="R40" i="3"/>
  <c r="S40" i="3" s="1"/>
  <c r="R104" i="3"/>
  <c r="S104" i="3" s="1"/>
  <c r="R168" i="3"/>
  <c r="S168" i="3" s="1"/>
  <c r="R232" i="3"/>
  <c r="S232" i="3" s="1"/>
  <c r="R296" i="3"/>
  <c r="S296" i="3" s="1"/>
  <c r="R360" i="3"/>
  <c r="S360" i="3" s="1"/>
  <c r="R424" i="3"/>
  <c r="S424" i="3" s="1"/>
  <c r="R29" i="3"/>
  <c r="S29" i="3" s="1"/>
  <c r="R93" i="3"/>
  <c r="S93" i="3" s="1"/>
  <c r="R157" i="3"/>
  <c r="S157" i="3" s="1"/>
  <c r="R221" i="3"/>
  <c r="S221" i="3" s="1"/>
  <c r="R285" i="3"/>
  <c r="S285" i="3" s="1"/>
  <c r="R349" i="3"/>
  <c r="S349" i="3" s="1"/>
  <c r="R413" i="3"/>
  <c r="S413" i="3" s="1"/>
  <c r="R477" i="3"/>
  <c r="S477" i="3" s="1"/>
  <c r="R12" i="3"/>
  <c r="S12" i="3" s="1"/>
  <c r="R76" i="3"/>
  <c r="S76" i="3" s="1"/>
  <c r="R140" i="3"/>
  <c r="S140" i="3" s="1"/>
  <c r="R204" i="3"/>
  <c r="S204" i="3" s="1"/>
  <c r="R268" i="3"/>
  <c r="S268" i="3" s="1"/>
  <c r="R332" i="3"/>
  <c r="S332" i="3" s="1"/>
  <c r="R396" i="3"/>
  <c r="S396" i="3" s="1"/>
  <c r="R460" i="3"/>
  <c r="S460" i="3" s="1"/>
  <c r="R59" i="3"/>
  <c r="S59" i="3" s="1"/>
  <c r="R187" i="3"/>
  <c r="S187" i="3" s="1"/>
  <c r="R315" i="3"/>
  <c r="S315" i="3" s="1"/>
  <c r="R443" i="3"/>
  <c r="S443" i="3" s="1"/>
  <c r="R118" i="3"/>
  <c r="S118" i="3" s="1"/>
  <c r="R309" i="3"/>
  <c r="S309" i="3" s="1"/>
  <c r="R389" i="3"/>
  <c r="S389" i="3" s="1"/>
  <c r="R485" i="3"/>
  <c r="S485" i="3" s="1"/>
  <c r="R36" i="3"/>
  <c r="S36" i="3" s="1"/>
  <c r="R116" i="3"/>
  <c r="S116" i="3" s="1"/>
  <c r="R212" i="3"/>
  <c r="S212" i="3" s="1"/>
  <c r="R292" i="3"/>
  <c r="S292" i="3" s="1"/>
  <c r="R372" i="3"/>
  <c r="S372" i="3" s="1"/>
  <c r="R468" i="3"/>
  <c r="S468" i="3" s="1"/>
  <c r="R107" i="3"/>
  <c r="S107" i="3" s="1"/>
  <c r="R267" i="3"/>
  <c r="S267" i="3" s="1"/>
  <c r="R459" i="3"/>
  <c r="S459" i="3" s="1"/>
  <c r="R134" i="3"/>
  <c r="S134" i="3" s="1"/>
  <c r="R294" i="3"/>
  <c r="S294" i="3" s="1"/>
  <c r="R486" i="3"/>
  <c r="S486" i="3" s="1"/>
  <c r="R162" i="3"/>
  <c r="S162" i="3" s="1"/>
  <c r="R322" i="3"/>
  <c r="S322" i="3" s="1"/>
  <c r="R63" i="3"/>
  <c r="S63" i="3" s="1"/>
  <c r="R231" i="3"/>
  <c r="S231" i="3" s="1"/>
  <c r="R375" i="3"/>
  <c r="S375" i="3" s="1"/>
  <c r="R467" i="3"/>
  <c r="S467" i="3" s="1"/>
  <c r="R302" i="3"/>
  <c r="S302" i="3" s="1"/>
  <c r="R106" i="3"/>
  <c r="S106" i="3" s="1"/>
  <c r="R95" i="3"/>
  <c r="S95" i="3" s="1"/>
  <c r="R407" i="3"/>
  <c r="S407" i="3" s="1"/>
  <c r="R438" i="3"/>
  <c r="S438" i="3" s="1"/>
  <c r="R456" i="3"/>
  <c r="S456" i="3" s="1"/>
  <c r="R179" i="3"/>
  <c r="S179" i="3" s="1"/>
  <c r="R499" i="3"/>
  <c r="S499" i="3" s="1"/>
  <c r="R74" i="3"/>
  <c r="S74" i="3" s="1"/>
  <c r="R279" i="3"/>
  <c r="S279" i="3" s="1"/>
  <c r="R466" i="3"/>
  <c r="S466" i="3" s="1"/>
  <c r="R273" i="3"/>
  <c r="S273" i="3" s="1"/>
  <c r="R30" i="3"/>
  <c r="S30" i="3" s="1"/>
  <c r="R167" i="3"/>
  <c r="S167" i="3" s="1"/>
  <c r="R368" i="3"/>
  <c r="S368" i="3" s="1"/>
  <c r="R282" i="3"/>
  <c r="S282" i="3" s="1"/>
  <c r="R48" i="3"/>
  <c r="S48" i="3" s="1"/>
  <c r="R23" i="3"/>
  <c r="S23" i="3" s="1"/>
  <c r="R410" i="3"/>
  <c r="S410" i="3" s="1"/>
  <c r="R191" i="3"/>
  <c r="S191" i="3" s="1"/>
  <c r="R359" i="3"/>
  <c r="S359" i="3" s="1"/>
  <c r="R79" i="3"/>
  <c r="S79" i="3" s="1"/>
  <c r="R46" i="3"/>
  <c r="S46" i="3" s="1"/>
  <c r="R366" i="3"/>
  <c r="S366" i="3" s="1"/>
  <c r="R234" i="3"/>
  <c r="S234" i="3" s="1"/>
  <c r="R351" i="3"/>
  <c r="S351" i="3" s="1"/>
  <c r="R207" i="3"/>
  <c r="S207" i="3" s="1"/>
  <c r="R146" i="3"/>
  <c r="S146" i="3" s="1"/>
  <c r="R488" i="3"/>
  <c r="S488" i="3" s="1"/>
  <c r="R243" i="3"/>
  <c r="S243" i="3" s="1"/>
  <c r="R142" i="3"/>
  <c r="S142" i="3" s="1"/>
  <c r="R202" i="3"/>
  <c r="S202" i="3" s="1"/>
  <c r="R278" i="3"/>
  <c r="S278" i="3" s="1"/>
  <c r="R81" i="3"/>
  <c r="S81" i="3" s="1"/>
  <c r="R337" i="3"/>
  <c r="S337" i="3" s="1"/>
  <c r="R272" i="3"/>
  <c r="S272" i="3" s="1"/>
  <c r="R271" i="3"/>
  <c r="S271" i="3" s="1"/>
  <c r="R99" i="3"/>
  <c r="S99" i="3" s="1"/>
  <c r="R199" i="3"/>
  <c r="S199" i="3" s="1"/>
  <c r="R240" i="3"/>
  <c r="S240" i="3" s="1"/>
  <c r="R286" i="3"/>
  <c r="S286" i="3" s="1"/>
  <c r="R4" i="3"/>
  <c r="S4" i="3" s="1"/>
  <c r="R495" i="3"/>
  <c r="S495" i="3" s="1"/>
  <c r="R455" i="3"/>
  <c r="S455" i="3" s="1"/>
  <c r="R27" i="3"/>
  <c r="S27" i="3" s="1"/>
  <c r="R314" i="3"/>
  <c r="S314" i="3" s="1"/>
  <c r="R122" i="3"/>
  <c r="S122" i="3" s="1"/>
  <c r="R382" i="3"/>
  <c r="S382" i="3" s="1"/>
  <c r="R158" i="3"/>
  <c r="S158" i="3" s="1"/>
  <c r="R355" i="3"/>
  <c r="S355" i="3" s="1"/>
  <c r="R35" i="3"/>
  <c r="S35" i="3" s="1"/>
  <c r="R352" i="3"/>
  <c r="S352" i="3" s="1"/>
  <c r="R160" i="3"/>
  <c r="S160" i="3" s="1"/>
  <c r="R14" i="3"/>
  <c r="S14" i="3" s="1"/>
  <c r="R423" i="3"/>
  <c r="S423" i="3" s="1"/>
  <c r="R343" i="3"/>
  <c r="S343" i="3" s="1"/>
  <c r="R474" i="3"/>
  <c r="S474" i="3" s="1"/>
  <c r="R90" i="3"/>
  <c r="S90" i="3" s="1"/>
  <c r="R222" i="3"/>
  <c r="S222" i="3" s="1"/>
  <c r="R259" i="3"/>
  <c r="S259" i="3" s="1"/>
  <c r="R448" i="3"/>
  <c r="S448" i="3" s="1"/>
  <c r="R304" i="3"/>
  <c r="S304" i="3" s="1"/>
  <c r="R144" i="3"/>
  <c r="S144" i="3" s="1"/>
  <c r="R497" i="3"/>
  <c r="S497" i="3" s="1"/>
  <c r="R311" i="3"/>
  <c r="S311" i="3" s="1"/>
  <c r="R327" i="3"/>
  <c r="S327" i="3" s="1"/>
  <c r="R323" i="3"/>
  <c r="S323" i="3" s="1"/>
  <c r="R400" i="3"/>
  <c r="S400" i="3" s="1"/>
  <c r="R128" i="3"/>
  <c r="S128" i="3" s="1"/>
  <c r="R335" i="3"/>
  <c r="S335" i="3" s="1"/>
  <c r="R433" i="3"/>
  <c r="S433" i="3" s="1"/>
  <c r="R369" i="3"/>
  <c r="S369" i="3" s="1"/>
  <c r="R305" i="3"/>
  <c r="S305" i="3" s="1"/>
  <c r="R241" i="3"/>
  <c r="S241" i="3" s="1"/>
  <c r="R177" i="3"/>
  <c r="S177" i="3" s="1"/>
  <c r="R113" i="3"/>
  <c r="S113" i="3" s="1"/>
  <c r="R49" i="3"/>
  <c r="S49" i="3" s="1"/>
  <c r="R370" i="3"/>
  <c r="S370" i="3" s="1"/>
  <c r="R114" i="3"/>
  <c r="S114" i="3" s="1"/>
  <c r="R406" i="3"/>
  <c r="S406" i="3" s="1"/>
  <c r="R239" i="3"/>
  <c r="S239" i="3" s="1"/>
  <c r="R263" i="3"/>
  <c r="S263" i="3" s="1"/>
  <c r="R426" i="3"/>
  <c r="S426" i="3" s="1"/>
  <c r="R431" i="3"/>
  <c r="S431" i="3" s="1"/>
  <c r="R71" i="3"/>
  <c r="S71" i="3" s="1"/>
  <c r="R442" i="3"/>
  <c r="S442" i="3" s="1"/>
  <c r="R250" i="3"/>
  <c r="S250" i="3" s="1"/>
  <c r="R58" i="3"/>
  <c r="S58" i="3" s="1"/>
  <c r="R318" i="3"/>
  <c r="S318" i="3" s="1"/>
  <c r="R62" i="3"/>
  <c r="S62" i="3" s="1"/>
  <c r="R291" i="3"/>
  <c r="S291" i="3" s="1"/>
  <c r="R480" i="3"/>
  <c r="S480" i="3" s="1"/>
  <c r="R288" i="3"/>
  <c r="S288" i="3" s="1"/>
  <c r="R96" i="3"/>
  <c r="S96" i="3" s="1"/>
  <c r="R465" i="3"/>
  <c r="S465" i="3" s="1"/>
  <c r="R39" i="3"/>
  <c r="S39" i="3" s="1"/>
  <c r="R87" i="3"/>
  <c r="S87" i="3" s="1"/>
  <c r="R346" i="3"/>
  <c r="S346" i="3" s="1"/>
  <c r="R478" i="3"/>
  <c r="S478" i="3" s="1"/>
  <c r="R126" i="3"/>
  <c r="S126" i="3" s="1"/>
  <c r="R163" i="3"/>
  <c r="S163" i="3" s="1"/>
  <c r="R416" i="3"/>
  <c r="S416" i="3" s="1"/>
  <c r="R256" i="3"/>
  <c r="S256" i="3" s="1"/>
  <c r="R112" i="3"/>
  <c r="S112" i="3" s="1"/>
  <c r="R449" i="3"/>
  <c r="S449" i="3" s="1"/>
  <c r="R55" i="3"/>
  <c r="S55" i="3" s="1"/>
  <c r="R254" i="3"/>
  <c r="S254" i="3" s="1"/>
  <c r="R227" i="3"/>
  <c r="S227" i="3" s="1"/>
  <c r="R336" i="3"/>
  <c r="S336" i="3" s="1"/>
  <c r="R80" i="3"/>
  <c r="S80" i="3" s="1"/>
  <c r="R183" i="3"/>
  <c r="S183" i="3" s="1"/>
  <c r="R417" i="3"/>
  <c r="S417" i="3" s="1"/>
  <c r="R353" i="3"/>
  <c r="S353" i="3" s="1"/>
  <c r="R289" i="3"/>
  <c r="S289" i="3" s="1"/>
  <c r="R225" i="3"/>
  <c r="S225" i="3" s="1"/>
  <c r="R161" i="3"/>
  <c r="S161" i="3" s="1"/>
  <c r="R97" i="3"/>
  <c r="S97" i="3" s="1"/>
  <c r="R33" i="3"/>
  <c r="S33" i="3" s="1"/>
  <c r="R306" i="3"/>
  <c r="S306" i="3" s="1"/>
  <c r="R82" i="3"/>
  <c r="S82" i="3" s="1"/>
  <c r="R342" i="3"/>
  <c r="S342" i="3" s="1"/>
  <c r="R175" i="3"/>
  <c r="S175" i="3" s="1"/>
  <c r="R479" i="3"/>
  <c r="S479" i="3" s="1"/>
  <c r="R362" i="3"/>
  <c r="S362" i="3" s="1"/>
  <c r="R138" i="3"/>
  <c r="S138" i="3" s="1"/>
  <c r="R334" i="3"/>
  <c r="S334" i="3" s="1"/>
  <c r="R78" i="3"/>
  <c r="S78" i="3" s="1"/>
  <c r="R371" i="3"/>
  <c r="S371" i="3" s="1"/>
  <c r="R211" i="3"/>
  <c r="S211" i="3" s="1"/>
  <c r="R83" i="3"/>
  <c r="S83" i="3" s="1"/>
  <c r="R472" i="3"/>
  <c r="S472" i="3" s="1"/>
  <c r="R338" i="3"/>
  <c r="S338" i="3" s="1"/>
  <c r="R502" i="3"/>
  <c r="S502" i="3" s="1"/>
  <c r="R246" i="3"/>
  <c r="S246" i="3" s="1"/>
  <c r="R215" i="3"/>
  <c r="S215" i="3" s="1"/>
  <c r="R159" i="3"/>
  <c r="S159" i="3" s="1"/>
  <c r="R378" i="3"/>
  <c r="S378" i="3" s="1"/>
  <c r="R154" i="3"/>
  <c r="S154" i="3" s="1"/>
  <c r="R446" i="3"/>
  <c r="S446" i="3" s="1"/>
  <c r="R190" i="3"/>
  <c r="S190" i="3" s="1"/>
  <c r="R419" i="3"/>
  <c r="S419" i="3" s="1"/>
  <c r="R131" i="3"/>
  <c r="S131" i="3" s="1"/>
  <c r="R384" i="3"/>
  <c r="S384" i="3" s="1"/>
  <c r="R208" i="3"/>
  <c r="S208" i="3" s="1"/>
  <c r="R32" i="3"/>
  <c r="S32" i="3" s="1"/>
  <c r="R439" i="3"/>
  <c r="S439" i="3" s="1"/>
  <c r="R463" i="3"/>
  <c r="S463" i="3" s="1"/>
  <c r="R287" i="3"/>
  <c r="S287" i="3" s="1"/>
  <c r="R186" i="3"/>
  <c r="S186" i="3" s="1"/>
  <c r="R350" i="3"/>
  <c r="S350" i="3" s="1"/>
  <c r="R387" i="3"/>
  <c r="S387" i="3" s="1"/>
  <c r="R496" i="3"/>
  <c r="S496" i="3" s="1"/>
  <c r="R320" i="3"/>
  <c r="S320" i="3" s="1"/>
  <c r="R176" i="3"/>
  <c r="S176" i="3" s="1"/>
  <c r="R16" i="3"/>
  <c r="S16" i="3" s="1"/>
  <c r="R303" i="3"/>
  <c r="S303" i="3" s="1"/>
  <c r="R383" i="3"/>
  <c r="S383" i="3" s="1"/>
  <c r="R483" i="3"/>
  <c r="S483" i="3" s="1"/>
  <c r="R464" i="3"/>
  <c r="S464" i="3" s="1"/>
  <c r="R192" i="3"/>
  <c r="S192" i="3" s="1"/>
  <c r="R481" i="3"/>
  <c r="S481" i="3" s="1"/>
  <c r="R255" i="3"/>
  <c r="S255" i="3" s="1"/>
  <c r="R385" i="3"/>
  <c r="S385" i="3" s="1"/>
  <c r="R321" i="3"/>
  <c r="S321" i="3" s="1"/>
  <c r="R257" i="3"/>
  <c r="S257" i="3" s="1"/>
  <c r="R193" i="3"/>
  <c r="S193" i="3" s="1"/>
  <c r="R129" i="3"/>
  <c r="S129" i="3" s="1"/>
  <c r="R65" i="3"/>
  <c r="S65" i="3" s="1"/>
  <c r="R402" i="3"/>
  <c r="S402" i="3" s="1"/>
  <c r="R178" i="3"/>
  <c r="S178" i="3" s="1"/>
  <c r="R470" i="3"/>
  <c r="S470" i="3" s="1"/>
  <c r="R214" i="3"/>
  <c r="S214" i="3" s="1"/>
  <c r="R151" i="3"/>
  <c r="S151" i="3" s="1"/>
  <c r="R490" i="3"/>
  <c r="S490" i="3" s="1"/>
  <c r="R266" i="3"/>
  <c r="S266" i="3" s="1"/>
  <c r="R494" i="3"/>
  <c r="S494" i="3" s="1"/>
  <c r="R206" i="3"/>
  <c r="S206" i="3" s="1"/>
  <c r="R435" i="3"/>
  <c r="S435" i="3" s="1"/>
  <c r="R275" i="3"/>
  <c r="S275" i="3" s="1"/>
  <c r="R147" i="3"/>
  <c r="S147" i="3" s="1"/>
  <c r="R3" i="3"/>
  <c r="S3" i="3" s="1"/>
  <c r="R498" i="3"/>
  <c r="S498" i="3" s="1"/>
  <c r="R242" i="3"/>
  <c r="S242" i="3" s="1"/>
  <c r="R374" i="3"/>
  <c r="S374" i="3" s="1"/>
  <c r="R143" i="3"/>
  <c r="S143" i="3" s="1"/>
  <c r="R391" i="3"/>
  <c r="S391" i="3" s="1"/>
  <c r="R458" i="3"/>
  <c r="S458" i="3" s="1"/>
  <c r="R170" i="3"/>
  <c r="S170" i="3" s="1"/>
  <c r="R398" i="3"/>
  <c r="S398" i="3" s="1"/>
  <c r="R174" i="3"/>
  <c r="S174" i="3" s="1"/>
  <c r="R307" i="3"/>
  <c r="S307" i="3" s="1"/>
  <c r="R47" i="3"/>
  <c r="S47" i="3" s="1"/>
  <c r="R487" i="3"/>
  <c r="S487" i="3" s="1"/>
  <c r="R447" i="3"/>
  <c r="S447" i="3" s="1"/>
  <c r="R482" i="3"/>
  <c r="S482" i="3" s="1"/>
  <c r="R354" i="3"/>
  <c r="S354" i="3" s="1"/>
  <c r="R226" i="3"/>
  <c r="S226" i="3" s="1"/>
  <c r="R98" i="3"/>
  <c r="S98" i="3" s="1"/>
  <c r="R454" i="3"/>
  <c r="S454" i="3" s="1"/>
  <c r="R326" i="3"/>
  <c r="S326" i="3" s="1"/>
  <c r="R198" i="3"/>
  <c r="S198" i="3" s="1"/>
  <c r="R70" i="3"/>
  <c r="S70" i="3" s="1"/>
  <c r="R427" i="3"/>
  <c r="S427" i="3" s="1"/>
  <c r="R299" i="3"/>
  <c r="S299" i="3" s="1"/>
  <c r="R171" i="3"/>
  <c r="S171" i="3" s="1"/>
  <c r="R43" i="3"/>
  <c r="S43" i="3" s="1"/>
  <c r="R452" i="3"/>
  <c r="S452" i="3" s="1"/>
  <c r="R388" i="3"/>
  <c r="S388" i="3" s="1"/>
  <c r="R324" i="3"/>
  <c r="S324" i="3" s="1"/>
  <c r="R260" i="3"/>
  <c r="S260" i="3" s="1"/>
  <c r="R196" i="3"/>
  <c r="S196" i="3" s="1"/>
  <c r="R132" i="3"/>
  <c r="S132" i="3" s="1"/>
  <c r="R68" i="3"/>
  <c r="S68" i="3" s="1"/>
  <c r="R34" i="3"/>
  <c r="S34" i="3" s="1"/>
  <c r="R469" i="3"/>
  <c r="S469" i="3" s="1"/>
  <c r="R405" i="3"/>
  <c r="S405" i="3" s="1"/>
  <c r="R341" i="3"/>
  <c r="S341" i="3" s="1"/>
  <c r="R277" i="3"/>
  <c r="S277" i="3" s="1"/>
  <c r="R86" i="3"/>
  <c r="S86" i="3" s="1"/>
  <c r="R61" i="3"/>
  <c r="S61" i="3" s="1"/>
  <c r="R125" i="3"/>
  <c r="S125" i="3" s="1"/>
  <c r="R189" i="3"/>
  <c r="S189" i="3" s="1"/>
  <c r="R253" i="3"/>
  <c r="S253" i="3" s="1"/>
  <c r="R317" i="3"/>
  <c r="S317" i="3" s="1"/>
  <c r="R381" i="3"/>
  <c r="S381" i="3" s="1"/>
  <c r="R445" i="3"/>
  <c r="S445" i="3" s="1"/>
  <c r="R10" i="3"/>
  <c r="S10" i="3" s="1"/>
  <c r="R44" i="3"/>
  <c r="S44" i="3" s="1"/>
  <c r="R108" i="3"/>
  <c r="S108" i="3" s="1"/>
  <c r="R172" i="3"/>
  <c r="S172" i="3" s="1"/>
  <c r="R236" i="3"/>
  <c r="S236" i="3" s="1"/>
  <c r="R300" i="3"/>
  <c r="S300" i="3" s="1"/>
  <c r="R364" i="3"/>
  <c r="S364" i="3" s="1"/>
  <c r="R428" i="3"/>
  <c r="S428" i="3" s="1"/>
  <c r="R492" i="3"/>
  <c r="S492" i="3" s="1"/>
  <c r="R123" i="3"/>
  <c r="S123" i="3" s="1"/>
  <c r="R251" i="3"/>
  <c r="S251" i="3" s="1"/>
  <c r="R379" i="3"/>
  <c r="S379" i="3" s="1"/>
  <c r="R6" i="3"/>
  <c r="S6" i="3" s="1"/>
  <c r="R357" i="3"/>
  <c r="S357" i="3" s="1"/>
  <c r="R437" i="3"/>
  <c r="S437" i="3" s="1"/>
  <c r="R18" i="3"/>
  <c r="S18" i="3" s="1"/>
  <c r="R84" i="3"/>
  <c r="S84" i="3" s="1"/>
  <c r="R164" i="3"/>
  <c r="S164" i="3" s="1"/>
  <c r="R244" i="3"/>
  <c r="S244" i="3" s="1"/>
  <c r="R340" i="3"/>
  <c r="S340" i="3" s="1"/>
  <c r="R420" i="3"/>
  <c r="S420" i="3" s="1"/>
  <c r="R500" i="3"/>
  <c r="S500" i="3" s="1"/>
  <c r="R203" i="3"/>
  <c r="S203" i="3" s="1"/>
  <c r="R363" i="3"/>
  <c r="S363" i="3" s="1"/>
  <c r="R38" i="3"/>
  <c r="S38" i="3" s="1"/>
  <c r="R230" i="3"/>
  <c r="S230" i="3" s="1"/>
  <c r="R390" i="3"/>
  <c r="S390" i="3" s="1"/>
  <c r="R66" i="3"/>
  <c r="S66" i="3" s="1"/>
  <c r="R258" i="3"/>
  <c r="S258" i="3" s="1"/>
  <c r="R418" i="3"/>
  <c r="S418" i="3" s="1"/>
  <c r="R319" i="3"/>
  <c r="S319" i="3" s="1"/>
  <c r="R119" i="3"/>
  <c r="S119" i="3" s="1"/>
  <c r="R111" i="3"/>
  <c r="S111" i="3" s="1"/>
  <c r="R110" i="3"/>
  <c r="S110" i="3" s="1"/>
  <c r="R462" i="3"/>
  <c r="S462" i="3" s="1"/>
  <c r="R298" i="3"/>
  <c r="S298" i="3" s="1"/>
  <c r="R135" i="3"/>
  <c r="S135" i="3" s="1"/>
  <c r="R182" i="3"/>
  <c r="S182" i="3" s="1"/>
  <c r="R274" i="3"/>
  <c r="S274" i="3" s="1"/>
  <c r="R51" i="3"/>
  <c r="S51" i="3" s="1"/>
  <c r="R339" i="3"/>
  <c r="S339" i="3" s="1"/>
  <c r="R270" i="3"/>
  <c r="S270" i="3" s="1"/>
  <c r="R330" i="3"/>
  <c r="S330" i="3" s="1"/>
  <c r="R50" i="3"/>
  <c r="S50" i="3" s="1"/>
  <c r="R145" i="3"/>
  <c r="S145" i="3" s="1"/>
  <c r="R401" i="3"/>
  <c r="S401" i="3" s="1"/>
  <c r="R67" i="3"/>
  <c r="S67" i="3" s="1"/>
  <c r="R64" i="3"/>
  <c r="S64" i="3" s="1"/>
  <c r="R451" i="3"/>
  <c r="S451" i="3" s="1"/>
  <c r="R127" i="3"/>
  <c r="S127" i="3" s="1"/>
  <c r="R432" i="3"/>
  <c r="S432" i="3" s="1"/>
  <c r="R15" i="3"/>
  <c r="S15" i="3" s="1"/>
  <c r="R471" i="3"/>
  <c r="S471" i="3" s="1"/>
  <c r="C14" i="7" l="1"/>
  <c r="C19" i="7" s="1"/>
  <c r="C24" i="7" s="1"/>
  <c r="F24" i="5" s="1"/>
  <c r="C13" i="7"/>
  <c r="Y3" i="3"/>
  <c r="V3" i="3" s="1"/>
  <c r="W3" i="3" s="1"/>
  <c r="Y6" i="3"/>
  <c r="Y4" i="3"/>
  <c r="V4" i="3" s="1"/>
  <c r="W4" i="3" s="1"/>
  <c r="Y2" i="3"/>
  <c r="Y5" i="3"/>
  <c r="V5" i="3" s="1"/>
  <c r="Y7" i="3"/>
  <c r="V7" i="3" s="1"/>
  <c r="X7" i="3" s="1"/>
  <c r="W13" i="3" s="1"/>
  <c r="V6" i="3" l="1"/>
  <c r="W6" i="3" s="1"/>
  <c r="V12" i="3" s="1"/>
  <c r="B24" i="3"/>
  <c r="V2" i="3"/>
  <c r="X2" i="3" s="1"/>
  <c r="B29" i="3"/>
  <c r="C18" i="7"/>
  <c r="C23" i="7" s="1"/>
  <c r="F23" i="5" s="1"/>
  <c r="D13" i="7" a="1"/>
  <c r="X3" i="3"/>
  <c r="W7" i="3"/>
  <c r="V13" i="3" s="1"/>
  <c r="X4" i="3"/>
  <c r="X5" i="3"/>
  <c r="W11" i="3" s="1"/>
  <c r="W5" i="3"/>
  <c r="V11" i="3" s="1"/>
  <c r="X6" i="3" l="1"/>
  <c r="W12" i="3" s="1"/>
  <c r="W14" i="3" s="1"/>
  <c r="B23" i="3" s="1"/>
  <c r="V14" i="3"/>
  <c r="B22" i="3" s="1"/>
  <c r="W2" i="3"/>
  <c r="B27" i="3" s="1"/>
  <c r="D14" i="7"/>
  <c r="E13" i="7"/>
  <c r="D13" i="7"/>
  <c r="D18" i="7" s="1"/>
  <c r="D23" i="7" s="1"/>
  <c r="G23" i="5" s="1"/>
  <c r="E14" i="7"/>
  <c r="B28" i="3" l="1"/>
  <c r="D19" i="7"/>
  <c r="D24" i="7" s="1"/>
  <c r="G24" i="5" s="1"/>
  <c r="E19" i="7" l="1"/>
  <c r="E24" i="7" s="1"/>
  <c r="H24" i="5" l="1"/>
  <c r="H21" i="7" a="1"/>
  <c r="J22" i="7" l="1"/>
  <c r="I23" i="7"/>
  <c r="K23" i="7"/>
  <c r="I24" i="7"/>
  <c r="K24" i="7"/>
  <c r="J23" i="7"/>
  <c r="J21" i="7"/>
  <c r="J24" i="7"/>
  <c r="H21" i="7"/>
  <c r="K21" i="7"/>
  <c r="K22" i="7"/>
  <c r="H22" i="7"/>
  <c r="H24" i="7"/>
  <c r="I21" i="7"/>
  <c r="I22" i="7"/>
  <c r="H23" i="7"/>
  <c r="J632" i="5" a="1"/>
  <c r="J260" i="5" a="1"/>
  <c r="J888" i="5" a="1"/>
  <c r="J887" i="5" a="1"/>
  <c r="J116" i="5" a="1"/>
  <c r="J227" i="5" a="1"/>
  <c r="J355" i="5" a="1"/>
  <c r="J483" i="5" a="1"/>
  <c r="J973" i="5" a="1"/>
  <c r="J977" i="5" a="1"/>
  <c r="J583" i="5" a="1"/>
  <c r="J682" i="5" a="1"/>
  <c r="J810" i="5" a="1"/>
  <c r="J438" i="5" a="1"/>
  <c r="J565" i="5" a="1"/>
  <c r="J204" i="5" a="1"/>
  <c r="J832" i="5" a="1"/>
  <c r="J960" i="5" a="1"/>
  <c r="J84" i="5" a="1"/>
  <c r="J171" i="5" a="1"/>
  <c r="J299" i="5" a="1"/>
  <c r="J927" i="5" a="1"/>
  <c r="J849" i="5" a="1"/>
  <c r="J10" i="5" a="1"/>
  <c r="J472" i="5" a="1"/>
  <c r="J626" i="5" a="1"/>
  <c r="J254" i="5" a="1"/>
  <c r="J882" i="5" a="1"/>
  <c r="J873" i="5" a="1"/>
  <c r="J543" i="5" a="1"/>
  <c r="J221" i="5" a="1"/>
  <c r="J349" i="5" a="1"/>
  <c r="J477" i="5" a="1"/>
  <c r="J963" i="5" a="1"/>
  <c r="J549" i="5" a="1"/>
  <c r="J513" i="5" a="1"/>
  <c r="J680" i="5" a="1"/>
  <c r="J808" i="5" a="1"/>
  <c r="J936" i="5" a="1"/>
  <c r="J41" i="5" a="1"/>
  <c r="J147" i="5" a="1"/>
  <c r="J775" i="5" a="1"/>
  <c r="J403" i="5" a="1"/>
  <c r="J809" i="5" a="1"/>
  <c r="J58" i="5" a="1"/>
  <c r="J280" i="5" a="1"/>
  <c r="J88" i="5" a="1"/>
  <c r="J730" i="5" a="1"/>
  <c r="J858" i="5" a="1"/>
  <c r="J986" i="5" a="1"/>
  <c r="J569" i="5" a="1"/>
  <c r="J522" i="5" a="1"/>
  <c r="J656" i="5" a="1"/>
  <c r="J784" i="5" a="1"/>
  <c r="J912" i="5" a="1"/>
  <c r="J947" i="5" a="1"/>
  <c r="J123" i="5" a="1"/>
  <c r="J251" i="5" a="1"/>
  <c r="J51" i="5" a="1"/>
  <c r="J664" i="5" a="1"/>
  <c r="J792" i="5" a="1"/>
  <c r="J920" i="5" a="1"/>
  <c r="J590" i="5" a="1"/>
  <c r="J131" i="5" a="1"/>
  <c r="J759" i="5" a="1"/>
  <c r="J387" i="5" a="1"/>
  <c r="J783" i="5" a="1"/>
  <c r="J602" i="5" a="1"/>
  <c r="J676" i="5" a="1"/>
  <c r="J61" i="5" a="1"/>
  <c r="J714" i="5" a="1"/>
  <c r="J842" i="5" a="1"/>
  <c r="J970" i="5" a="1"/>
  <c r="J562" i="5" a="1"/>
  <c r="J736" i="5" a="1"/>
  <c r="J364" i="5" a="1"/>
  <c r="J992" i="5" a="1"/>
  <c r="J96" i="5" a="1"/>
  <c r="J203" i="5" a="1"/>
  <c r="J831" i="5" a="1"/>
  <c r="J959" i="5" a="1"/>
  <c r="J923" i="5" a="1"/>
  <c r="J705" i="5" a="1"/>
  <c r="J588" i="5" a="1"/>
  <c r="J658" i="5" a="1"/>
  <c r="J786" i="5" a="1"/>
  <c r="J914" i="5" a="1"/>
  <c r="J951" i="5" a="1"/>
  <c r="J125" i="5" a="1"/>
  <c r="J253" i="5" a="1"/>
  <c r="J381" i="5" a="1"/>
  <c r="J273" i="5" a="1"/>
  <c r="J576" i="5" a="1"/>
  <c r="J635" i="5" a="1"/>
  <c r="J99" i="5" a="1"/>
  <c r="J712" i="5" a="1"/>
  <c r="J840" i="5" a="1"/>
  <c r="J968" i="5" a="1"/>
  <c r="J574" i="5" a="1"/>
  <c r="J179" i="5" a="1"/>
  <c r="J307" i="5" a="1"/>
  <c r="J435" i="5" a="1"/>
  <c r="J865" i="5" a="1"/>
  <c r="J536" i="5" a="1"/>
  <c r="J593" i="5" a="1"/>
  <c r="J634" i="5" a="1"/>
  <c r="J262" i="5" a="1"/>
  <c r="J890" i="5" a="1"/>
  <c r="J893" i="5" a="1"/>
  <c r="J56" i="5" a="1"/>
  <c r="J44" i="5" a="1"/>
  <c r="J688" i="5" a="1"/>
  <c r="J816" i="5" a="1"/>
  <c r="J944" i="5" a="1"/>
  <c r="J591" i="5" a="1"/>
  <c r="J655" i="5" a="1"/>
  <c r="J283" i="5" a="1"/>
  <c r="J411" i="5" a="1"/>
  <c r="J821" i="5" a="1"/>
  <c r="J93" i="5" a="1"/>
  <c r="J344" i="5" a="1"/>
  <c r="J546" i="5" a="1"/>
  <c r="J238" i="5" a="1"/>
  <c r="J866" i="5" a="1"/>
  <c r="J994" i="5" a="1"/>
  <c r="J612" i="5" a="1"/>
  <c r="J205" i="5" a="1"/>
  <c r="J333" i="5" a="1"/>
  <c r="J461" i="5" a="1"/>
  <c r="J929" i="5" a="1"/>
  <c r="J512" i="5" a="1"/>
  <c r="J517" i="5" a="1"/>
  <c r="J373" i="5" a="1"/>
  <c r="J495" i="5" a="1"/>
  <c r="J723" i="5" a="1"/>
  <c r="J510" i="5" a="1"/>
  <c r="J154" i="5" a="1"/>
  <c r="J282" i="5" a="1"/>
  <c r="J410" i="5" a="1"/>
  <c r="J304" i="5" a="1"/>
  <c r="J101" i="5" a="1"/>
  <c r="J700" i="5" a="1"/>
  <c r="J828" i="5" a="1"/>
  <c r="J571" i="5" a="1"/>
  <c r="J696" i="5" a="1"/>
  <c r="J824" i="5" a="1"/>
  <c r="J952" i="5" a="1"/>
  <c r="J18" i="5" a="1"/>
  <c r="J663" i="5" a="1"/>
  <c r="J291" i="5" a="1"/>
  <c r="J419" i="5" a="1"/>
  <c r="J835" i="5" a="1"/>
  <c r="J7" i="5" a="1"/>
  <c r="J408" i="5" a="1"/>
  <c r="J618" i="5" a="1"/>
  <c r="J746" i="5" a="1"/>
  <c r="J374" i="5" a="1"/>
  <c r="J532" i="5" a="1"/>
  <c r="J640" i="5" a="1"/>
  <c r="J768" i="5" a="1"/>
  <c r="J896" i="5" a="1"/>
  <c r="J405" i="5" a="1"/>
  <c r="J578" i="5" a="1"/>
  <c r="J235" i="5" a="1"/>
  <c r="J363" i="5" a="1"/>
  <c r="J491" i="5" a="1"/>
  <c r="J985" i="5" a="1"/>
  <c r="J542" i="5" a="1"/>
  <c r="J73" i="5" a="1"/>
  <c r="J690" i="5" a="1"/>
  <c r="J818" i="5" a="1"/>
  <c r="J946" i="5" a="1"/>
  <c r="J528" i="5" a="1"/>
  <c r="J157" i="5" a="1"/>
  <c r="J285" i="5" a="1"/>
  <c r="J413" i="5" a="1"/>
  <c r="J825" i="5" a="1"/>
  <c r="J14" i="5" a="1"/>
  <c r="J667" i="5" a="1"/>
  <c r="J560" i="5" a="1"/>
  <c r="J744" i="5" a="1"/>
  <c r="J872" i="5" a="1"/>
  <c r="J1000" i="5" a="1"/>
  <c r="J81" i="5" a="1"/>
  <c r="J211" i="5" a="1"/>
  <c r="J339" i="5" a="1"/>
  <c r="J467" i="5" a="1"/>
  <c r="J943" i="5" a="1"/>
  <c r="J745" i="5" a="1"/>
  <c r="J49" i="5" a="1"/>
  <c r="J666" i="5" a="1"/>
  <c r="J794" i="5" a="1"/>
  <c r="J922" i="5" a="1"/>
  <c r="J534" i="5" a="1"/>
  <c r="J133" i="5" a="1"/>
  <c r="J531" i="5" a="1"/>
  <c r="J720" i="5" a="1"/>
  <c r="J348" i="5" a="1"/>
  <c r="J476" i="5" a="1"/>
  <c r="J17" i="5" a="1"/>
  <c r="J187" i="5" a="1"/>
  <c r="J315" i="5" a="1"/>
  <c r="J30" i="5" a="1"/>
  <c r="J228" i="5" a="1"/>
  <c r="J856" i="5" a="1"/>
  <c r="J984" i="5" a="1"/>
  <c r="J607" i="5" a="1"/>
  <c r="J195" i="5" a="1"/>
  <c r="J323" i="5" a="1"/>
  <c r="J451" i="5" a="1"/>
  <c r="J903" i="5" a="1"/>
  <c r="J665" i="5" a="1"/>
  <c r="J76" i="5" a="1"/>
  <c r="J650" i="5" a="1"/>
  <c r="J778" i="5" a="1"/>
  <c r="J906" i="5" a="1"/>
  <c r="J57" i="5" a="1"/>
  <c r="J672" i="5" a="1"/>
  <c r="J800" i="5" a="1"/>
  <c r="J928" i="5" a="1"/>
  <c r="J547" i="5" a="1"/>
  <c r="J139" i="5" a="1"/>
  <c r="J267" i="5" a="1"/>
  <c r="J395" i="5" a="1"/>
  <c r="J795" i="5" a="1"/>
  <c r="J50" i="5" a="1"/>
  <c r="J224" i="5" a="1"/>
  <c r="J79" i="5" a="1"/>
  <c r="J722" i="5" a="1"/>
  <c r="J850" i="5" a="1"/>
  <c r="J978" i="5" a="1"/>
  <c r="J5" i="5" a="1"/>
  <c r="J189" i="5" a="1"/>
  <c r="J317" i="5" a="1"/>
  <c r="J445" i="5" a="1"/>
  <c r="J889" i="5" a="1"/>
  <c r="J94" i="5" a="1"/>
  <c r="J91" i="5" a="1"/>
  <c r="J648" i="5" a="1"/>
  <c r="J776" i="5" a="1"/>
  <c r="J904" i="5" a="1"/>
  <c r="J427" i="5" a="1"/>
  <c r="J581" i="5" a="1"/>
  <c r="J243" i="5" a="1"/>
  <c r="J371" i="5" a="1"/>
  <c r="J499" i="5" a="1"/>
  <c r="J993" i="5" a="1"/>
  <c r="J599" i="5" a="1"/>
  <c r="J36" i="5" a="1"/>
  <c r="J698" i="5" a="1"/>
  <c r="J826" i="5" a="1"/>
  <c r="J954" i="5" a="1"/>
  <c r="J15" i="5" a="1"/>
  <c r="J165" i="5" a="1"/>
  <c r="J624" i="5" a="1"/>
  <c r="J752" i="5" a="1"/>
  <c r="J880" i="5" a="1"/>
  <c r="J867" i="5" a="1"/>
  <c r="J879" i="5" a="1"/>
  <c r="J885" i="5" a="1"/>
  <c r="J801" i="5" a="1"/>
  <c r="J24" i="5" a="1"/>
  <c r="J770" i="5" a="1"/>
  <c r="J930" i="5" a="1"/>
  <c r="J109" i="5" a="1"/>
  <c r="J237" i="5" a="1"/>
  <c r="J397" i="5" a="1"/>
  <c r="J853" i="5" a="1"/>
  <c r="J619" i="5" a="1"/>
  <c r="J245" i="5" a="1"/>
  <c r="J871" i="5" a="1"/>
  <c r="J755" i="5" a="1"/>
  <c r="J31" i="5" a="1"/>
  <c r="J250" i="5" a="1"/>
  <c r="J442" i="5" a="1"/>
  <c r="J537" i="5" a="1"/>
  <c r="J668" i="5" a="1"/>
  <c r="J860" i="5" a="1"/>
  <c r="J988" i="5" a="1"/>
  <c r="J1002" i="5" a="1"/>
  <c r="J325" i="5" a="1"/>
  <c r="J909" i="5" a="1"/>
  <c r="J199" i="5" a="1"/>
  <c r="J981" i="5" a="1"/>
  <c r="J630" i="5" a="1"/>
  <c r="J758" i="5" a="1"/>
  <c r="J386" i="5" a="1"/>
  <c r="J200" i="5" a="1"/>
  <c r="J556" i="5" a="1"/>
  <c r="J176" i="5" a="1"/>
  <c r="J804" i="5" a="1"/>
  <c r="J932" i="5" a="1"/>
  <c r="J95" i="5" a="1"/>
  <c r="J143" i="5" a="1"/>
  <c r="J771" i="5" a="1"/>
  <c r="J399" i="5" a="1"/>
  <c r="J303" i="5" a="1"/>
  <c r="J608" i="5" a="1"/>
  <c r="J153" i="5" a="1"/>
  <c r="J813" i="5" a="1"/>
  <c r="J111" i="5" a="1"/>
  <c r="J277" i="5" a="1"/>
  <c r="J811" i="5" a="1"/>
  <c r="J659" i="5" a="1"/>
  <c r="J379" i="5" a="1"/>
  <c r="J582" i="5" a="1"/>
  <c r="J234" i="5" a="1"/>
  <c r="J362" i="5" a="1"/>
  <c r="J490" i="5" a="1"/>
  <c r="J616" i="5" a="1"/>
  <c r="J652" i="5" a="1"/>
  <c r="J780" i="5" a="1"/>
  <c r="J908" i="5" a="1"/>
  <c r="J937" i="5" a="1"/>
  <c r="J149" i="5" a="1"/>
  <c r="J421" i="5" a="1"/>
  <c r="J26" i="5" a="1"/>
  <c r="J747" i="5" a="1"/>
  <c r="J601" i="5" a="1"/>
  <c r="J178" i="5" a="1"/>
  <c r="J306" i="5" a="1"/>
  <c r="J434" i="5" a="1"/>
  <c r="J384" i="5" a="1"/>
  <c r="J117" i="5" a="1"/>
  <c r="J724" i="5" a="1"/>
  <c r="J852" i="5" a="1"/>
  <c r="J480" i="5" a="1"/>
  <c r="J105" i="5" a="1"/>
  <c r="J191" i="5" a="1"/>
  <c r="J319" i="5" a="1"/>
  <c r="J447" i="5" a="1"/>
  <c r="J895" i="5" a="1"/>
  <c r="J74" i="5" a="1"/>
  <c r="J201" i="5" a="1"/>
  <c r="J605" i="5" a="1"/>
  <c r="J132" i="5" a="1"/>
  <c r="J763" i="5" a="1"/>
  <c r="J789" i="5" a="1"/>
  <c r="J645" i="5" a="1"/>
  <c r="J614" i="5" a="1"/>
  <c r="J728" i="5" a="1"/>
  <c r="J356" i="5" a="1"/>
  <c r="J604" i="5" a="1"/>
  <c r="J443" i="5" a="1"/>
  <c r="J961" i="5" a="1"/>
  <c r="J128" i="5" a="1"/>
  <c r="J642" i="5" a="1"/>
  <c r="J802" i="5" a="1"/>
  <c r="J962" i="5" a="1"/>
  <c r="J580" i="5" a="1"/>
  <c r="J769" i="5" a="1"/>
  <c r="J429" i="5" a="1"/>
  <c r="J987" i="5" a="1"/>
  <c r="J651" i="5" a="1"/>
  <c r="J309" i="5" a="1"/>
  <c r="J89" i="5" a="1"/>
  <c r="J827" i="5" a="1"/>
  <c r="J122" i="5" a="1"/>
  <c r="J814" i="5" a="1"/>
  <c r="J474" i="5" a="1"/>
  <c r="J16" i="5" a="1"/>
  <c r="J732" i="5" a="1"/>
  <c r="J892" i="5" a="1"/>
  <c r="J897" i="5" a="1"/>
  <c r="J55" i="5" a="1"/>
  <c r="J389" i="5" a="1"/>
  <c r="J11" i="5" a="1"/>
  <c r="J731" i="5" a="1"/>
  <c r="J62" i="5" a="1"/>
  <c r="J162" i="5" a="1"/>
  <c r="J290" i="5" a="1"/>
  <c r="J418" i="5" a="1"/>
  <c r="J328" i="5" a="1"/>
  <c r="J545" i="5" a="1"/>
  <c r="J708" i="5" a="1"/>
  <c r="J836" i="5" a="1"/>
  <c r="J964" i="5" a="1"/>
  <c r="J22" i="5" a="1"/>
  <c r="J675" i="5" a="1"/>
  <c r="J803" i="5" a="1"/>
  <c r="J431" i="5" a="1"/>
  <c r="J857" i="5" a="1"/>
  <c r="J527" i="5" a="1"/>
  <c r="J685" i="5" a="1"/>
  <c r="J935" i="5" a="1"/>
  <c r="J931" i="5" a="1"/>
  <c r="J341" i="5" a="1"/>
  <c r="J949" i="5" a="1"/>
  <c r="J707" i="5" a="1"/>
  <c r="J507" i="5" a="1"/>
  <c r="J138" i="5" a="1"/>
  <c r="J766" i="5" a="1"/>
  <c r="J394" i="5" a="1"/>
  <c r="J248" i="5" a="1"/>
  <c r="J525" i="5" a="1"/>
  <c r="J684" i="5" a="1"/>
  <c r="J812" i="5" a="1"/>
  <c r="J940" i="5" a="1"/>
  <c r="J566" i="5" a="1"/>
  <c r="J229" i="5" a="1"/>
  <c r="J485" i="5" a="1"/>
  <c r="J515" i="5" a="1"/>
  <c r="J807" i="5" a="1"/>
  <c r="J6" i="5" a="1"/>
  <c r="J210" i="5" a="1"/>
  <c r="J338" i="5" a="1"/>
  <c r="J466" i="5" a="1"/>
  <c r="J496" i="5" a="1"/>
  <c r="J628" i="5" a="1"/>
  <c r="J756" i="5" a="1"/>
  <c r="J884" i="5" a="1"/>
  <c r="J877" i="5" a="1"/>
  <c r="J35" i="5" a="1"/>
  <c r="J223" i="5" a="1"/>
  <c r="J351" i="5" a="1"/>
  <c r="J479" i="5" a="1"/>
  <c r="J967" i="5" a="1"/>
  <c r="J579" i="5" a="1"/>
  <c r="J733" i="5" a="1"/>
  <c r="J8" i="5" a="1"/>
  <c r="J80" i="5" a="1"/>
  <c r="J327" i="5" a="1"/>
  <c r="J913" i="5" a="1"/>
  <c r="J709" i="5" a="1"/>
  <c r="J124" i="5" a="1"/>
  <c r="J219" i="5" a="1"/>
  <c r="J475" i="5" a="1"/>
  <c r="J603" i="5" a="1"/>
  <c r="J43" i="5" a="1"/>
  <c r="J674" i="5" a="1"/>
  <c r="J834" i="5" a="1"/>
  <c r="J911" i="5" a="1"/>
  <c r="J141" i="5" a="1"/>
  <c r="J301" i="5" a="1"/>
  <c r="J493" i="5" a="1"/>
  <c r="J523" i="5" a="1"/>
  <c r="J683" i="5" a="1"/>
  <c r="J437" i="5" a="1"/>
  <c r="J627" i="5" a="1"/>
  <c r="J459" i="5" a="1"/>
  <c r="J186" i="5" a="1"/>
  <c r="J346" i="5" a="1"/>
  <c r="J636" i="5" a="1"/>
  <c r="J568" i="5" a="1"/>
  <c r="J764" i="5" a="1"/>
  <c r="J924" i="5" a="1"/>
  <c r="J524" i="5" a="1"/>
  <c r="J697" i="5" a="1"/>
  <c r="J453" i="5" a="1"/>
  <c r="J585" i="5" a="1"/>
  <c r="J265" i="5" a="1"/>
  <c r="J32" i="5" a="1"/>
  <c r="J194" i="5" a="1"/>
  <c r="J322" i="5" a="1"/>
  <c r="J450" i="5" a="1"/>
  <c r="J440" i="5" a="1"/>
  <c r="J520" i="5" a="1"/>
  <c r="J740" i="5" a="1"/>
  <c r="J868" i="5" a="1"/>
  <c r="J996" i="5" a="1"/>
  <c r="J77" i="5" a="1"/>
  <c r="J207" i="5" a="1"/>
  <c r="J335" i="5" a="1"/>
  <c r="J463" i="5" a="1"/>
  <c r="J933" i="5" a="1"/>
  <c r="J65" i="5" a="1"/>
  <c r="J717" i="5" a="1"/>
  <c r="J97" i="5" a="1"/>
  <c r="J567" i="5" a="1"/>
  <c r="J905" i="5" a="1"/>
  <c r="J509" i="5" a="1"/>
  <c r="J239" i="5" a="1"/>
  <c r="J106" i="5" a="1"/>
  <c r="J170" i="5" a="1"/>
  <c r="J298" i="5" a="1"/>
  <c r="J426" i="5" a="1"/>
  <c r="J360" i="5" a="1"/>
  <c r="J4" i="5" a="1"/>
  <c r="J716" i="5" a="1"/>
  <c r="J844" i="5" a="1"/>
  <c r="J972" i="5" a="1"/>
  <c r="J610" i="5" a="1"/>
  <c r="J293" i="5" a="1"/>
  <c r="J839" i="5" a="1"/>
  <c r="J175" i="5" a="1"/>
  <c r="J925" i="5" a="1"/>
  <c r="J504" i="5" a="1"/>
  <c r="J242" i="5" a="1"/>
  <c r="J370" i="5" a="1"/>
  <c r="J498" i="5" a="1"/>
  <c r="J596" i="5" a="1"/>
  <c r="J660" i="5" a="1"/>
  <c r="J288" i="5" a="1"/>
  <c r="J916" i="5" a="1"/>
  <c r="J997" i="5" a="1"/>
  <c r="J127" i="5" a="1"/>
  <c r="J255" i="5" a="1"/>
  <c r="J383" i="5" a="1"/>
  <c r="J777" i="5" a="1"/>
  <c r="J521" i="5" a="1"/>
  <c r="J637" i="5" a="1"/>
  <c r="J269" i="5" a="1"/>
  <c r="J584" i="5" a="1"/>
  <c r="J135" i="5" a="1"/>
  <c r="J891" i="5" a="1"/>
  <c r="J42" i="5" a="1"/>
  <c r="J791" i="5" a="1"/>
  <c r="J164" i="5" a="1"/>
  <c r="J847" i="5" a="1"/>
  <c r="J271" i="5" a="1"/>
  <c r="J633" i="5" a="1"/>
  <c r="J21" i="5" a="1"/>
  <c r="J206" i="5" a="1"/>
  <c r="J898" i="5" a="1"/>
  <c r="J557" i="5" a="1"/>
  <c r="J173" i="5" a="1"/>
  <c r="J365" i="5" a="1"/>
  <c r="J799" i="5" a="1"/>
  <c r="J563" i="5" a="1"/>
  <c r="J181" i="5" a="1"/>
  <c r="J501" i="5" a="1"/>
  <c r="J691" i="5" a="1"/>
  <c r="J575" i="5" a="1"/>
  <c r="J218" i="5" a="1"/>
  <c r="J378" i="5" a="1"/>
  <c r="J416" i="5" a="1"/>
  <c r="J136" i="5" a="1"/>
  <c r="J296" i="5" a="1"/>
  <c r="J956" i="5" a="1"/>
  <c r="J48" i="5" a="1"/>
  <c r="J761" i="5" a="1"/>
  <c r="J787" i="5" a="1"/>
  <c r="J643" i="5" a="1"/>
  <c r="J851" i="5" a="1"/>
  <c r="J52" i="5" a="1"/>
  <c r="J226" i="5" a="1"/>
  <c r="J354" i="5" a="1"/>
  <c r="J982" i="5" a="1"/>
  <c r="J90" i="5" a="1"/>
  <c r="J644" i="5" a="1"/>
  <c r="J272" i="5" a="1"/>
  <c r="J900" i="5" a="1"/>
  <c r="J915" i="5" a="1"/>
  <c r="J548" i="5" a="1"/>
  <c r="J739" i="5" a="1"/>
  <c r="J367" i="5" a="1"/>
  <c r="J995" i="5" a="1"/>
  <c r="J989" i="5" a="1"/>
  <c r="J621" i="5" a="1"/>
  <c r="J749" i="5" a="1"/>
  <c r="J544" i="5" a="1"/>
  <c r="J213" i="5" a="1"/>
  <c r="J469" i="5" a="1"/>
  <c r="J37" i="5" a="1"/>
  <c r="J785" i="5" a="1"/>
  <c r="J45" i="5" a="1"/>
  <c r="J702" i="5" a="1"/>
  <c r="J330" i="5" a="1"/>
  <c r="J458" i="5" a="1"/>
  <c r="J464" i="5" a="1"/>
  <c r="J620" i="5" a="1"/>
  <c r="J748" i="5" a="1"/>
  <c r="J376" i="5" a="1"/>
  <c r="J845" i="5" a="1"/>
  <c r="J75" i="5" a="1"/>
  <c r="J357" i="5" a="1"/>
  <c r="J975" i="5" a="1"/>
  <c r="J715" i="5" a="1"/>
  <c r="J85" i="5" a="1"/>
  <c r="J146" i="5" a="1"/>
  <c r="J774" i="5" a="1"/>
  <c r="J402" i="5" a="1"/>
  <c r="J772" i="5" a="1"/>
  <c r="J87" i="5" a="1"/>
  <c r="J692" i="5" a="1"/>
  <c r="J820" i="5" a="1"/>
  <c r="J948" i="5" a="1"/>
  <c r="J503" i="5" a="1"/>
  <c r="J159" i="5" a="1"/>
  <c r="J287" i="5" a="1"/>
  <c r="J415" i="5" a="1"/>
  <c r="J829" i="5" a="1"/>
  <c r="J66" i="5" a="1"/>
  <c r="J669" i="5" a="1"/>
  <c r="J855" i="5" a="1"/>
  <c r="J3" i="5" a="1"/>
  <c r="J699" i="5" a="1"/>
  <c r="J455" i="5" a="1"/>
  <c r="J541" i="5" a="1"/>
  <c r="J587" i="5" a="1"/>
  <c r="J196" i="5" a="1"/>
  <c r="J324" i="5" a="1"/>
  <c r="J452" i="5" a="1"/>
  <c r="J420" i="5" a="1"/>
  <c r="J573" i="5" a="1"/>
  <c r="J432" i="5" a="1"/>
  <c r="J514" i="5" a="1"/>
  <c r="J742" i="5" a="1"/>
  <c r="J870" i="5" a="1"/>
  <c r="J998" i="5" a="1"/>
  <c r="J526" i="5" a="1"/>
  <c r="J209" i="5" a="1"/>
  <c r="J337" i="5" a="1"/>
  <c r="J465" i="5" a="1"/>
  <c r="J939" i="5" a="1"/>
  <c r="J561" i="5" a="1"/>
  <c r="J719" i="5" a="1"/>
  <c r="J64" i="5" a="1"/>
  <c r="J150" i="5" a="1"/>
  <c r="J278" i="5" a="1"/>
  <c r="J406" i="5" a="1"/>
  <c r="J215" i="5" a="1"/>
  <c r="J471" i="5" a="1"/>
  <c r="J27" i="5" a="1"/>
  <c r="J595" i="5" a="1"/>
  <c r="J704" i="5" a="1"/>
  <c r="J332" i="5" a="1"/>
  <c r="J460" i="5" a="1"/>
  <c r="J505" i="5" a="1"/>
  <c r="J456" i="5" a="1"/>
  <c r="J622" i="5" a="1"/>
  <c r="J750" i="5" a="1"/>
  <c r="J878" i="5" a="1"/>
  <c r="J863" i="5" a="1"/>
  <c r="J20" i="5" a="1"/>
  <c r="J217" i="5" a="1"/>
  <c r="J345" i="5" a="1"/>
  <c r="J473" i="5" a="1"/>
  <c r="J957" i="5" a="1"/>
  <c r="J100" i="5" a="1"/>
  <c r="J727" i="5" a="1"/>
  <c r="J615" i="5" a="1"/>
  <c r="J167" i="5" a="1"/>
  <c r="J423" i="5" a="1"/>
  <c r="J600" i="5" a="1"/>
  <c r="J391" i="5" a="1"/>
  <c r="J180" i="5" a="1"/>
  <c r="J308" i="5" a="1"/>
  <c r="J436" i="5" a="1"/>
  <c r="J953" i="5" a="1"/>
  <c r="J876" i="5" a="1"/>
  <c r="J29" i="5" a="1"/>
  <c r="J726" i="5" a="1"/>
  <c r="J854" i="5" a="1"/>
  <c r="J482" i="5" a="1"/>
  <c r="J69" i="5" a="1"/>
  <c r="J193" i="5" a="1"/>
  <c r="J321" i="5" a="1"/>
  <c r="J449" i="5" a="1"/>
  <c r="J899" i="5" a="1"/>
  <c r="J108" i="5" a="1"/>
  <c r="J703" i="5" a="1"/>
  <c r="J617" i="5" a="1"/>
  <c r="J134" i="5" a="1"/>
  <c r="J762" i="5" a="1"/>
  <c r="J390" i="5" a="1"/>
  <c r="J559" i="5" a="1"/>
  <c r="J843" i="5" a="1"/>
  <c r="J312" i="5" a="1"/>
  <c r="J247" i="5" a="1"/>
  <c r="J259" i="5" a="1"/>
  <c r="J252" i="5" a="1"/>
  <c r="J103" i="5" a="1"/>
  <c r="J611" i="5" a="1"/>
  <c r="J793" i="5" a="1"/>
  <c r="J98" i="5" a="1"/>
  <c r="J506" i="5" a="1"/>
  <c r="J257" i="5" a="1"/>
  <c r="J263" i="5" a="1"/>
  <c r="J830" i="5" a="1"/>
  <c r="J797" i="5" a="1"/>
  <c r="J679" i="5" a="1"/>
  <c r="J738" i="5" a="1"/>
  <c r="J478" i="5" a="1"/>
  <c r="J417" i="5" a="1"/>
  <c r="J368" i="5" a="1"/>
  <c r="J316" i="5" a="1"/>
  <c r="J519" i="5" a="1"/>
  <c r="J760" i="5" a="1"/>
  <c r="J484" i="5" a="1"/>
  <c r="J518" i="5" a="1"/>
  <c r="J40" i="5" a="1"/>
  <c r="J646" i="5" a="1"/>
  <c r="J274" i="5" a="1"/>
  <c r="J902" i="5" a="1"/>
  <c r="J921" i="5" a="1"/>
  <c r="J533" i="5" a="1"/>
  <c r="J741" i="5" a="1"/>
  <c r="J369" i="5" a="1"/>
  <c r="J497" i="5" a="1"/>
  <c r="J991" i="5" a="1"/>
  <c r="J623" i="5" a="1"/>
  <c r="J751" i="5" a="1"/>
  <c r="J550" i="5" a="1"/>
  <c r="J182" i="5" a="1"/>
  <c r="J310" i="5" a="1"/>
  <c r="J938" i="5" a="1"/>
  <c r="J279" i="5" a="1"/>
  <c r="J815" i="5" a="1"/>
  <c r="J661" i="5" a="1"/>
  <c r="J586" i="5" a="1"/>
  <c r="J236" i="5" a="1"/>
  <c r="J864" i="5" a="1"/>
  <c r="J492" i="5" a="1"/>
  <c r="J144" i="5" a="1"/>
  <c r="J577" i="5" a="1"/>
  <c r="J654" i="5" a="1"/>
  <c r="J782" i="5" a="1"/>
  <c r="J910" i="5" a="1"/>
  <c r="J941" i="5" a="1"/>
  <c r="J121" i="5" a="1"/>
  <c r="J249" i="5" a="1"/>
  <c r="J377" i="5" a="1"/>
  <c r="J767" i="5" a="1"/>
  <c r="J598" i="5" a="1"/>
  <c r="J631" i="5" a="1"/>
  <c r="J261" i="5" a="1"/>
  <c r="J47" i="5" a="1"/>
  <c r="J231" i="5" a="1"/>
  <c r="J487" i="5" a="1"/>
  <c r="J530" i="5" a="1"/>
  <c r="J83" i="5" a="1"/>
  <c r="J212" i="5" a="1"/>
  <c r="J340" i="5" a="1"/>
  <c r="J468" i="5" a="1"/>
  <c r="J9" i="5" a="1"/>
  <c r="J488" i="5" a="1"/>
  <c r="J130" i="5" a="1"/>
  <c r="J258" i="5" a="1"/>
  <c r="J886" i="5" a="1"/>
  <c r="J883" i="5" a="1"/>
  <c r="J28" i="5" a="1"/>
  <c r="J225" i="5" a="1"/>
  <c r="J353" i="5" a="1"/>
  <c r="J481" i="5" a="1"/>
  <c r="J969" i="5" a="1"/>
  <c r="J554" i="5" a="1"/>
  <c r="J735" i="5" a="1"/>
  <c r="J54" i="5" a="1"/>
  <c r="J166" i="5" a="1"/>
  <c r="J294" i="5" a="1"/>
  <c r="J422" i="5" a="1"/>
  <c r="J63" i="5" a="1"/>
  <c r="J78" i="5" a="1"/>
  <c r="J424" i="5" a="1"/>
  <c r="J311" i="5" a="1"/>
  <c r="J375" i="5" a="1"/>
  <c r="J380" i="5" a="1"/>
  <c r="J670" i="5" a="1"/>
  <c r="J137" i="5" a="1"/>
  <c r="J113" i="5" a="1"/>
  <c r="J158" i="5" a="1"/>
  <c r="J168" i="5" a="1"/>
  <c r="J156" i="5" a="1"/>
  <c r="J796" i="5" a="1"/>
  <c r="J958" i="5" a="1"/>
  <c r="J425" i="5" a="1"/>
  <c r="J907" i="5" a="1"/>
  <c r="J302" i="5" a="1"/>
  <c r="J46" i="5" a="1"/>
  <c r="J564" i="5" a="1"/>
  <c r="J86" i="5" a="1"/>
  <c r="J444" i="5" a="1"/>
  <c r="J734" i="5" a="1"/>
  <c r="J701" i="5" a="1"/>
  <c r="J25" i="5" a="1"/>
  <c r="J190" i="5" a="1"/>
  <c r="J446" i="5" a="1"/>
  <c r="J613" i="5" a="1"/>
  <c r="J220" i="5" a="1"/>
  <c r="J529" i="5" a="1"/>
  <c r="J901" i="5" a="1"/>
  <c r="J292" i="5" a="1"/>
  <c r="J197" i="5" a="1"/>
  <c r="J208" i="5" a="1"/>
  <c r="J592" i="5" a="1"/>
  <c r="J678" i="5" a="1"/>
  <c r="J806" i="5" a="1"/>
  <c r="J934" i="5" a="1"/>
  <c r="J115" i="5" a="1"/>
  <c r="J145" i="5" a="1"/>
  <c r="J773" i="5" a="1"/>
  <c r="J401" i="5" a="1"/>
  <c r="J805" i="5" a="1"/>
  <c r="J553" i="5" a="1"/>
  <c r="J155" i="5" a="1"/>
  <c r="J817" i="5" a="1"/>
  <c r="J38" i="5" a="1"/>
  <c r="J214" i="5" a="1"/>
  <c r="J342" i="5" a="1"/>
  <c r="J92" i="5" a="1"/>
  <c r="J343" i="5" a="1"/>
  <c r="J955" i="5" a="1"/>
  <c r="J725" i="5" a="1"/>
  <c r="J140" i="5" a="1"/>
  <c r="J268" i="5" a="1"/>
  <c r="J396" i="5" a="1"/>
  <c r="J721" i="5" a="1"/>
  <c r="J232" i="5" a="1"/>
  <c r="J110" i="5" a="1"/>
  <c r="J686" i="5" a="1"/>
  <c r="J314" i="5" a="1"/>
  <c r="J942" i="5" a="1"/>
  <c r="J609" i="5" a="1"/>
  <c r="J653" i="5" a="1"/>
  <c r="J281" i="5" a="1"/>
  <c r="J409" i="5" a="1"/>
  <c r="J819" i="5" a="1"/>
  <c r="J60" i="5" a="1"/>
  <c r="J163" i="5" a="1"/>
  <c r="J837" i="5" a="1"/>
  <c r="J82" i="5" a="1"/>
  <c r="J295" i="5" a="1"/>
  <c r="J841" i="5" a="1"/>
  <c r="J677" i="5" a="1"/>
  <c r="J508" i="5" a="1"/>
  <c r="J244" i="5" a="1"/>
  <c r="J372" i="5" a="1"/>
  <c r="J500" i="5" a="1"/>
  <c r="J160" i="5" a="1"/>
  <c r="J68" i="5" a="1"/>
  <c r="J662" i="5" a="1"/>
  <c r="J790" i="5" a="1"/>
  <c r="J918" i="5" a="1"/>
  <c r="J1001" i="5" a="1"/>
  <c r="J129" i="5" a="1"/>
  <c r="J757" i="5" a="1"/>
  <c r="J385" i="5" a="1"/>
  <c r="J779" i="5" a="1"/>
  <c r="J594" i="5" a="1"/>
  <c r="J639" i="5" a="1"/>
  <c r="J275" i="5" a="1"/>
  <c r="J39" i="5" a="1"/>
  <c r="J198" i="5" a="1"/>
  <c r="J326" i="5" a="1"/>
  <c r="J454" i="5" a="1"/>
  <c r="J657" i="5" a="1"/>
  <c r="J120" i="5" a="1"/>
  <c r="J119" i="5" a="1"/>
  <c r="J388" i="5" a="1"/>
  <c r="J823" i="5" a="1"/>
  <c r="J320" i="5" a="1"/>
  <c r="J72" i="5" a="1"/>
  <c r="J710" i="5" a="1"/>
  <c r="J838" i="5" a="1"/>
  <c r="J966" i="5" a="1"/>
  <c r="J606" i="5" a="1"/>
  <c r="J177" i="5" a="1"/>
  <c r="J305" i="5" a="1"/>
  <c r="J433" i="5" a="1"/>
  <c r="J859" i="5" a="1"/>
  <c r="J53" i="5" a="1"/>
  <c r="J687" i="5" a="1"/>
  <c r="J945" i="5" a="1"/>
  <c r="J118" i="5" a="1"/>
  <c r="J246" i="5" a="1"/>
  <c r="J874" i="5" a="1"/>
  <c r="J151" i="5" a="1"/>
  <c r="J407" i="5" a="1"/>
  <c r="J67" i="5" a="1"/>
  <c r="J833" i="5" a="1"/>
  <c r="J172" i="5" a="1"/>
  <c r="J300" i="5" a="1"/>
  <c r="J428" i="5" a="1"/>
  <c r="J869" i="5" a="1"/>
  <c r="J352" i="5" a="1"/>
  <c r="J104" i="5" a="1"/>
  <c r="J718" i="5" a="1"/>
  <c r="J846" i="5" a="1"/>
  <c r="J974" i="5" a="1"/>
  <c r="J538" i="5" a="1"/>
  <c r="J185" i="5" a="1"/>
  <c r="J313" i="5" a="1"/>
  <c r="J441" i="5" a="1"/>
  <c r="J881" i="5" a="1"/>
  <c r="J597" i="5" a="1"/>
  <c r="J695" i="5" a="1"/>
  <c r="J971" i="5" a="1"/>
  <c r="J516" i="5" a="1"/>
  <c r="J359" i="5" a="1"/>
  <c r="J979" i="5" a="1"/>
  <c r="J241" i="5" a="1"/>
  <c r="J148" i="5" a="1"/>
  <c r="J276" i="5" a="1"/>
  <c r="J404" i="5" a="1"/>
  <c r="J737" i="5" a="1"/>
  <c r="J264" i="5" a="1"/>
  <c r="J34" i="5" a="1"/>
  <c r="J694" i="5" a="1"/>
  <c r="J822" i="5" a="1"/>
  <c r="J950" i="5" a="1"/>
  <c r="J511" i="5" a="1"/>
  <c r="J161" i="5" a="1"/>
  <c r="J289" i="5" a="1"/>
  <c r="J917" i="5" a="1"/>
  <c r="J331" i="5" a="1"/>
  <c r="J59" i="5" a="1"/>
  <c r="J671" i="5" a="1"/>
  <c r="J861" i="5" a="1"/>
  <c r="J13" i="5" a="1"/>
  <c r="J230" i="5" a="1"/>
  <c r="J358" i="5" a="1"/>
  <c r="J486" i="5" a="1"/>
  <c r="J713" i="5" a="1"/>
  <c r="J216" i="5" a="1"/>
  <c r="J183" i="5" a="1"/>
  <c r="J439" i="5" a="1"/>
  <c r="J572" i="5" a="1"/>
  <c r="J184" i="5" a="1"/>
  <c r="J926" i="5" a="1"/>
  <c r="J393" i="5" a="1"/>
  <c r="J297" i="5" a="1"/>
  <c r="J350" i="5" a="1"/>
  <c r="J999" i="5" a="1"/>
  <c r="J412" i="5" a="1"/>
  <c r="J202" i="5" a="1"/>
  <c r="J169" i="5" a="1"/>
  <c r="J552" i="5" a="1"/>
  <c r="J174" i="5" a="1"/>
  <c r="J430" i="5" a="1"/>
  <c r="J689" i="5" a="1"/>
  <c r="J336" i="5" a="1"/>
  <c r="J188" i="5" a="1"/>
  <c r="J400" i="5" a="1"/>
  <c r="J990" i="5" a="1"/>
  <c r="J457" i="5" a="1"/>
  <c r="J570" i="5" a="1"/>
  <c r="J318" i="5" a="1"/>
  <c r="J33" i="5" a="1"/>
  <c r="J629" i="5" a="1"/>
  <c r="J976" i="5" a="1"/>
  <c r="J266" i="5" a="1"/>
  <c r="J233" i="5" a="1"/>
  <c r="J558" i="5" a="1"/>
  <c r="J706" i="5" a="1"/>
  <c r="J462" i="5" a="1"/>
  <c r="J753" i="5" a="1"/>
  <c r="J798" i="5" a="1"/>
  <c r="J980" i="5" a="1"/>
  <c r="J347" i="5" a="1"/>
  <c r="J192" i="5" a="1"/>
  <c r="J12" i="5" a="1"/>
  <c r="J126" i="5" a="1"/>
  <c r="J641" i="5" a="1"/>
  <c r="J71" i="5" a="1"/>
  <c r="J361" i="5" a="1"/>
  <c r="J23" i="5" a="1"/>
  <c r="J398" i="5" a="1"/>
  <c r="J555" i="5" a="1"/>
  <c r="J286" i="5" a="1"/>
  <c r="J681" i="5" a="1"/>
  <c r="J448" i="5" a="1"/>
  <c r="J781" i="5" a="1"/>
  <c r="J693" i="5" a="1"/>
  <c r="J366" i="5" a="1"/>
  <c r="J382" i="5" a="1"/>
  <c r="J983" i="5" a="1"/>
  <c r="J256" i="5" a="1"/>
  <c r="J551" i="5" a="1"/>
  <c r="J875" i="5" a="1"/>
  <c r="J765" i="5" a="1"/>
  <c r="J284" i="5" a="1"/>
  <c r="J539" i="5" a="1"/>
  <c r="J965" i="5" a="1"/>
  <c r="J329" i="5" a="1"/>
  <c r="J754" i="5" a="1"/>
  <c r="J240" i="5" a="1"/>
  <c r="J638" i="5" a="1"/>
  <c r="J489" i="5" a="1"/>
  <c r="J142" i="5" a="1"/>
  <c r="J502" i="5" a="1"/>
  <c r="J152" i="5" a="1"/>
  <c r="J729" i="5" a="1"/>
  <c r="J112" i="5" a="1"/>
  <c r="J102" i="5" a="1"/>
  <c r="J270" i="5" a="1"/>
  <c r="J470" i="5" a="1"/>
  <c r="J649" i="5" a="1"/>
  <c r="J222" i="5" a="1"/>
  <c r="J70" i="5" a="1"/>
  <c r="J625" i="5" a="1"/>
  <c r="J862" i="5" a="1"/>
  <c r="J711" i="5" a="1"/>
  <c r="J494" i="5" a="1"/>
  <c r="J848" i="5" a="1"/>
  <c r="J535" i="5" a="1"/>
  <c r="J743" i="5" a="1"/>
  <c r="J334" i="5" a="1"/>
  <c r="J673" i="5" a="1"/>
  <c r="J392" i="5" a="1"/>
  <c r="J540" i="5" a="1"/>
  <c r="J788" i="5" a="1"/>
  <c r="J589" i="5" a="1"/>
  <c r="J414" i="5" a="1"/>
  <c r="J647" i="5" a="1"/>
  <c r="J114" i="5" a="1"/>
  <c r="J919" i="5" a="1"/>
  <c r="J894" i="5" a="1"/>
  <c r="J19" i="5" a="1"/>
  <c r="J107" i="5" a="1"/>
  <c r="L107" i="5" l="1"/>
  <c r="P107" i="5" s="1"/>
  <c r="M107" i="5"/>
  <c r="Q107" i="5" s="1"/>
  <c r="J107" i="5"/>
  <c r="N107" i="5" s="1"/>
  <c r="R107" i="5" s="1"/>
  <c r="Y107" i="5" s="1"/>
  <c r="AA107" i="5" s="1"/>
  <c r="K107" i="5"/>
  <c r="O107" i="5" s="1"/>
  <c r="S107" i="5" s="1"/>
  <c r="K114" i="5"/>
  <c r="O114" i="5" s="1"/>
  <c r="S114" i="5" s="1"/>
  <c r="J114" i="5"/>
  <c r="N114" i="5" s="1"/>
  <c r="R114" i="5" s="1"/>
  <c r="M114" i="5"/>
  <c r="Q114" i="5" s="1"/>
  <c r="L114" i="5"/>
  <c r="P114" i="5" s="1"/>
  <c r="K788" i="5"/>
  <c r="O788" i="5" s="1"/>
  <c r="S788" i="5" s="1"/>
  <c r="J788" i="5"/>
  <c r="N788" i="5" s="1"/>
  <c r="R788" i="5" s="1"/>
  <c r="Y788" i="5" s="1"/>
  <c r="AA788" i="5" s="1"/>
  <c r="M788" i="5"/>
  <c r="Q788" i="5" s="1"/>
  <c r="L788" i="5"/>
  <c r="P788" i="5" s="1"/>
  <c r="L334" i="5"/>
  <c r="P334" i="5" s="1"/>
  <c r="M334" i="5"/>
  <c r="Q334" i="5" s="1"/>
  <c r="K334" i="5"/>
  <c r="O334" i="5" s="1"/>
  <c r="S334" i="5" s="1"/>
  <c r="J334" i="5"/>
  <c r="N334" i="5" s="1"/>
  <c r="R334" i="5" s="1"/>
  <c r="Y334" i="5" s="1"/>
  <c r="AA334" i="5" s="1"/>
  <c r="K494" i="5"/>
  <c r="O494" i="5" s="1"/>
  <c r="S494" i="5" s="1"/>
  <c r="L494" i="5"/>
  <c r="P494" i="5" s="1"/>
  <c r="J494" i="5"/>
  <c r="N494" i="5" s="1"/>
  <c r="R494" i="5" s="1"/>
  <c r="Y494" i="5" s="1"/>
  <c r="AA494" i="5" s="1"/>
  <c r="M494" i="5"/>
  <c r="Q494" i="5" s="1"/>
  <c r="M70" i="5"/>
  <c r="Q70" i="5" s="1"/>
  <c r="L70" i="5"/>
  <c r="P70" i="5" s="1"/>
  <c r="J70" i="5"/>
  <c r="N70" i="5" s="1"/>
  <c r="R70" i="5" s="1"/>
  <c r="Y70" i="5" s="1"/>
  <c r="AA70" i="5" s="1"/>
  <c r="K70" i="5"/>
  <c r="O70" i="5" s="1"/>
  <c r="S70" i="5" s="1"/>
  <c r="L270" i="5"/>
  <c r="P270" i="5" s="1"/>
  <c r="M270" i="5"/>
  <c r="Q270" i="5" s="1"/>
  <c r="J270" i="5"/>
  <c r="N270" i="5" s="1"/>
  <c r="R270" i="5" s="1"/>
  <c r="Y270" i="5" s="1"/>
  <c r="AA270" i="5" s="1"/>
  <c r="K270" i="5"/>
  <c r="O270" i="5" s="1"/>
  <c r="S270" i="5" s="1"/>
  <c r="J152" i="5"/>
  <c r="N152" i="5" s="1"/>
  <c r="R152" i="5" s="1"/>
  <c r="Y152" i="5" s="1"/>
  <c r="AA152" i="5" s="1"/>
  <c r="M152" i="5"/>
  <c r="Q152" i="5" s="1"/>
  <c r="K152" i="5"/>
  <c r="O152" i="5" s="1"/>
  <c r="S152" i="5" s="1"/>
  <c r="L152" i="5"/>
  <c r="P152" i="5" s="1"/>
  <c r="J638" i="5"/>
  <c r="N638" i="5" s="1"/>
  <c r="R638" i="5" s="1"/>
  <c r="Y638" i="5" s="1"/>
  <c r="AA638" i="5" s="1"/>
  <c r="K638" i="5"/>
  <c r="O638" i="5" s="1"/>
  <c r="S638" i="5" s="1"/>
  <c r="L638" i="5"/>
  <c r="P638" i="5" s="1"/>
  <c r="M638" i="5"/>
  <c r="Q638" i="5" s="1"/>
  <c r="K965" i="5"/>
  <c r="O965" i="5" s="1"/>
  <c r="S965" i="5" s="1"/>
  <c r="J965" i="5"/>
  <c r="N965" i="5" s="1"/>
  <c r="R965" i="5" s="1"/>
  <c r="Y965" i="5" s="1"/>
  <c r="AA965" i="5" s="1"/>
  <c r="L965" i="5"/>
  <c r="P965" i="5" s="1"/>
  <c r="M965" i="5"/>
  <c r="Q965" i="5" s="1"/>
  <c r="K875" i="5"/>
  <c r="O875" i="5" s="1"/>
  <c r="S875" i="5" s="1"/>
  <c r="J875" i="5"/>
  <c r="N875" i="5" s="1"/>
  <c r="R875" i="5" s="1"/>
  <c r="Y875" i="5" s="1"/>
  <c r="AA875" i="5" s="1"/>
  <c r="M875" i="5"/>
  <c r="Q875" i="5" s="1"/>
  <c r="L875" i="5"/>
  <c r="P875" i="5" s="1"/>
  <c r="K382" i="5"/>
  <c r="O382" i="5" s="1"/>
  <c r="S382" i="5" s="1"/>
  <c r="M382" i="5"/>
  <c r="Q382" i="5" s="1"/>
  <c r="J382" i="5"/>
  <c r="N382" i="5" s="1"/>
  <c r="R382" i="5" s="1"/>
  <c r="Y382" i="5" s="1"/>
  <c r="AA382" i="5" s="1"/>
  <c r="L382" i="5"/>
  <c r="P382" i="5" s="1"/>
  <c r="J448" i="5"/>
  <c r="N448" i="5" s="1"/>
  <c r="R448" i="5" s="1"/>
  <c r="Y448" i="5" s="1"/>
  <c r="AA448" i="5" s="1"/>
  <c r="K448" i="5"/>
  <c r="O448" i="5" s="1"/>
  <c r="S448" i="5" s="1"/>
  <c r="L448" i="5"/>
  <c r="P448" i="5" s="1"/>
  <c r="M448" i="5"/>
  <c r="Q448" i="5" s="1"/>
  <c r="M398" i="5"/>
  <c r="Q398" i="5" s="1"/>
  <c r="K398" i="5"/>
  <c r="O398" i="5" s="1"/>
  <c r="S398" i="5" s="1"/>
  <c r="L398" i="5"/>
  <c r="P398" i="5" s="1"/>
  <c r="J398" i="5"/>
  <c r="N398" i="5" s="1"/>
  <c r="R398" i="5" s="1"/>
  <c r="Y398" i="5" s="1"/>
  <c r="AA398" i="5" s="1"/>
  <c r="K641" i="5"/>
  <c r="O641" i="5" s="1"/>
  <c r="S641" i="5" s="1"/>
  <c r="J641" i="5"/>
  <c r="N641" i="5" s="1"/>
  <c r="R641" i="5" s="1"/>
  <c r="Y641" i="5" s="1"/>
  <c r="AA641" i="5" s="1"/>
  <c r="L641" i="5"/>
  <c r="P641" i="5" s="1"/>
  <c r="M641" i="5"/>
  <c r="Q641" i="5" s="1"/>
  <c r="J347" i="5"/>
  <c r="N347" i="5" s="1"/>
  <c r="R347" i="5" s="1"/>
  <c r="Y347" i="5" s="1"/>
  <c r="AA347" i="5" s="1"/>
  <c r="M347" i="5"/>
  <c r="Q347" i="5" s="1"/>
  <c r="K347" i="5"/>
  <c r="O347" i="5" s="1"/>
  <c r="S347" i="5" s="1"/>
  <c r="L347" i="5"/>
  <c r="P347" i="5" s="1"/>
  <c r="M462" i="5"/>
  <c r="Q462" i="5" s="1"/>
  <c r="K462" i="5"/>
  <c r="O462" i="5" s="1"/>
  <c r="S462" i="5" s="1"/>
  <c r="J462" i="5"/>
  <c r="N462" i="5" s="1"/>
  <c r="R462" i="5" s="1"/>
  <c r="L462" i="5"/>
  <c r="P462" i="5" s="1"/>
  <c r="J266" i="5"/>
  <c r="N266" i="5" s="1"/>
  <c r="R266" i="5" s="1"/>
  <c r="Y266" i="5" s="1"/>
  <c r="AA266" i="5" s="1"/>
  <c r="M266" i="5"/>
  <c r="Q266" i="5" s="1"/>
  <c r="K266" i="5"/>
  <c r="O266" i="5" s="1"/>
  <c r="S266" i="5" s="1"/>
  <c r="L266" i="5"/>
  <c r="P266" i="5" s="1"/>
  <c r="J318" i="5"/>
  <c r="N318" i="5" s="1"/>
  <c r="R318" i="5" s="1"/>
  <c r="M318" i="5"/>
  <c r="Q318" i="5" s="1"/>
  <c r="K318" i="5"/>
  <c r="O318" i="5" s="1"/>
  <c r="S318" i="5" s="1"/>
  <c r="L318" i="5"/>
  <c r="P318" i="5" s="1"/>
  <c r="K400" i="5"/>
  <c r="O400" i="5" s="1"/>
  <c r="S400" i="5" s="1"/>
  <c r="M400" i="5"/>
  <c r="Q400" i="5" s="1"/>
  <c r="L400" i="5"/>
  <c r="P400" i="5" s="1"/>
  <c r="J400" i="5"/>
  <c r="N400" i="5" s="1"/>
  <c r="R400" i="5" s="1"/>
  <c r="Y400" i="5" s="1"/>
  <c r="AA400" i="5" s="1"/>
  <c r="M430" i="5"/>
  <c r="Q430" i="5" s="1"/>
  <c r="L430" i="5"/>
  <c r="P430" i="5" s="1"/>
  <c r="K430" i="5"/>
  <c r="O430" i="5" s="1"/>
  <c r="S430" i="5" s="1"/>
  <c r="J430" i="5"/>
  <c r="N430" i="5" s="1"/>
  <c r="R430" i="5" s="1"/>
  <c r="Y430" i="5" s="1"/>
  <c r="AA430" i="5" s="1"/>
  <c r="L202" i="5"/>
  <c r="P202" i="5" s="1"/>
  <c r="J202" i="5"/>
  <c r="N202" i="5" s="1"/>
  <c r="R202" i="5" s="1"/>
  <c r="Y202" i="5" s="1"/>
  <c r="AA202" i="5" s="1"/>
  <c r="M202" i="5"/>
  <c r="Q202" i="5" s="1"/>
  <c r="K202" i="5"/>
  <c r="O202" i="5" s="1"/>
  <c r="S202" i="5" s="1"/>
  <c r="K297" i="5"/>
  <c r="O297" i="5" s="1"/>
  <c r="S297" i="5" s="1"/>
  <c r="J297" i="5"/>
  <c r="N297" i="5" s="1"/>
  <c r="R297" i="5" s="1"/>
  <c r="Y297" i="5" s="1"/>
  <c r="AA297" i="5" s="1"/>
  <c r="L297" i="5"/>
  <c r="P297" i="5" s="1"/>
  <c r="M297" i="5"/>
  <c r="Q297" i="5" s="1"/>
  <c r="L572" i="5"/>
  <c r="P572" i="5" s="1"/>
  <c r="K572" i="5"/>
  <c r="O572" i="5" s="1"/>
  <c r="S572" i="5" s="1"/>
  <c r="J572" i="5"/>
  <c r="N572" i="5" s="1"/>
  <c r="R572" i="5" s="1"/>
  <c r="Y572" i="5" s="1"/>
  <c r="AA572" i="5" s="1"/>
  <c r="M572" i="5"/>
  <c r="Q572" i="5" s="1"/>
  <c r="J713" i="5"/>
  <c r="N713" i="5" s="1"/>
  <c r="R713" i="5" s="1"/>
  <c r="Y713" i="5" s="1"/>
  <c r="AA713" i="5" s="1"/>
  <c r="L713" i="5"/>
  <c r="P713" i="5" s="1"/>
  <c r="K713" i="5"/>
  <c r="O713" i="5" s="1"/>
  <c r="S713" i="5" s="1"/>
  <c r="M713" i="5"/>
  <c r="Q713" i="5" s="1"/>
  <c r="J13" i="5"/>
  <c r="N13" i="5" s="1"/>
  <c r="R13" i="5" s="1"/>
  <c r="Y13" i="5" s="1"/>
  <c r="AA13" i="5" s="1"/>
  <c r="K13" i="5"/>
  <c r="O13" i="5" s="1"/>
  <c r="S13" i="5" s="1"/>
  <c r="M13" i="5"/>
  <c r="Q13" i="5" s="1"/>
  <c r="L13" i="5"/>
  <c r="P13" i="5" s="1"/>
  <c r="M331" i="5"/>
  <c r="Q331" i="5" s="1"/>
  <c r="K331" i="5"/>
  <c r="O331" i="5" s="1"/>
  <c r="S331" i="5" s="1"/>
  <c r="L331" i="5"/>
  <c r="P331" i="5" s="1"/>
  <c r="J331" i="5"/>
  <c r="N331" i="5" s="1"/>
  <c r="R331" i="5" s="1"/>
  <c r="Y331" i="5" s="1"/>
  <c r="AA331" i="5" s="1"/>
  <c r="L511" i="5"/>
  <c r="P511" i="5" s="1"/>
  <c r="M511" i="5"/>
  <c r="Q511" i="5" s="1"/>
  <c r="K511" i="5"/>
  <c r="O511" i="5" s="1"/>
  <c r="S511" i="5" s="1"/>
  <c r="J511" i="5"/>
  <c r="N511" i="5" s="1"/>
  <c r="R511" i="5" s="1"/>
  <c r="Y511" i="5" s="1"/>
  <c r="AA511" i="5" s="1"/>
  <c r="K34" i="5"/>
  <c r="O34" i="5" s="1"/>
  <c r="S34" i="5" s="1"/>
  <c r="J34" i="5"/>
  <c r="N34" i="5" s="1"/>
  <c r="R34" i="5" s="1"/>
  <c r="Y34" i="5" s="1"/>
  <c r="AA34" i="5" s="1"/>
  <c r="M34" i="5"/>
  <c r="Q34" i="5" s="1"/>
  <c r="L34" i="5"/>
  <c r="P34" i="5" s="1"/>
  <c r="J276" i="5"/>
  <c r="N276" i="5" s="1"/>
  <c r="R276" i="5" s="1"/>
  <c r="Y276" i="5" s="1"/>
  <c r="AA276" i="5" s="1"/>
  <c r="M276" i="5"/>
  <c r="Q276" i="5" s="1"/>
  <c r="K276" i="5"/>
  <c r="O276" i="5" s="1"/>
  <c r="S276" i="5" s="1"/>
  <c r="L276" i="5"/>
  <c r="P276" i="5" s="1"/>
  <c r="L359" i="5"/>
  <c r="P359" i="5" s="1"/>
  <c r="K359" i="5"/>
  <c r="O359" i="5" s="1"/>
  <c r="S359" i="5" s="1"/>
  <c r="M359" i="5"/>
  <c r="Q359" i="5" s="1"/>
  <c r="J359" i="5"/>
  <c r="N359" i="5" s="1"/>
  <c r="R359" i="5" s="1"/>
  <c r="Y359" i="5" s="1"/>
  <c r="AA359" i="5" s="1"/>
  <c r="M597" i="5"/>
  <c r="Q597" i="5" s="1"/>
  <c r="J597" i="5"/>
  <c r="N597" i="5" s="1"/>
  <c r="R597" i="5" s="1"/>
  <c r="Y597" i="5" s="1"/>
  <c r="AA597" i="5" s="1"/>
  <c r="K597" i="5"/>
  <c r="O597" i="5" s="1"/>
  <c r="S597" i="5" s="1"/>
  <c r="L597" i="5"/>
  <c r="P597" i="5" s="1"/>
  <c r="J185" i="5"/>
  <c r="N185" i="5" s="1"/>
  <c r="R185" i="5" s="1"/>
  <c r="Y185" i="5" s="1"/>
  <c r="AA185" i="5" s="1"/>
  <c r="K185" i="5"/>
  <c r="O185" i="5" s="1"/>
  <c r="S185" i="5" s="1"/>
  <c r="L185" i="5"/>
  <c r="P185" i="5" s="1"/>
  <c r="M185" i="5"/>
  <c r="Q185" i="5" s="1"/>
  <c r="J718" i="5"/>
  <c r="N718" i="5" s="1"/>
  <c r="R718" i="5" s="1"/>
  <c r="Y718" i="5" s="1"/>
  <c r="AA718" i="5" s="1"/>
  <c r="M718" i="5"/>
  <c r="Q718" i="5" s="1"/>
  <c r="K718" i="5"/>
  <c r="O718" i="5" s="1"/>
  <c r="S718" i="5" s="1"/>
  <c r="L718" i="5"/>
  <c r="P718" i="5" s="1"/>
  <c r="K428" i="5"/>
  <c r="O428" i="5" s="1"/>
  <c r="S428" i="5" s="1"/>
  <c r="J428" i="5"/>
  <c r="N428" i="5" s="1"/>
  <c r="R428" i="5" s="1"/>
  <c r="Y428" i="5" s="1"/>
  <c r="AA428" i="5" s="1"/>
  <c r="M428" i="5"/>
  <c r="Q428" i="5" s="1"/>
  <c r="L428" i="5"/>
  <c r="P428" i="5" s="1"/>
  <c r="L67" i="5"/>
  <c r="P67" i="5" s="1"/>
  <c r="M67" i="5"/>
  <c r="Q67" i="5" s="1"/>
  <c r="K67" i="5"/>
  <c r="O67" i="5" s="1"/>
  <c r="S67" i="5" s="1"/>
  <c r="J67" i="5"/>
  <c r="N67" i="5" s="1"/>
  <c r="R67" i="5" s="1"/>
  <c r="Y67" i="5" s="1"/>
  <c r="AA67" i="5" s="1"/>
  <c r="K246" i="5"/>
  <c r="O246" i="5" s="1"/>
  <c r="S246" i="5" s="1"/>
  <c r="L246" i="5"/>
  <c r="P246" i="5" s="1"/>
  <c r="J246" i="5"/>
  <c r="N246" i="5" s="1"/>
  <c r="R246" i="5" s="1"/>
  <c r="Y246" i="5" s="1"/>
  <c r="AA246" i="5" s="1"/>
  <c r="M246" i="5"/>
  <c r="Q246" i="5" s="1"/>
  <c r="J53" i="5"/>
  <c r="N53" i="5" s="1"/>
  <c r="R53" i="5" s="1"/>
  <c r="Y53" i="5" s="1"/>
  <c r="AA53" i="5" s="1"/>
  <c r="M53" i="5"/>
  <c r="Q53" i="5" s="1"/>
  <c r="L53" i="5"/>
  <c r="P53" i="5" s="1"/>
  <c r="K53" i="5"/>
  <c r="O53" i="5" s="1"/>
  <c r="S53" i="5" s="1"/>
  <c r="L177" i="5"/>
  <c r="P177" i="5" s="1"/>
  <c r="M177" i="5"/>
  <c r="Q177" i="5" s="1"/>
  <c r="J177" i="5"/>
  <c r="N177" i="5" s="1"/>
  <c r="R177" i="5" s="1"/>
  <c r="Y177" i="5" s="1"/>
  <c r="AA177" i="5" s="1"/>
  <c r="K177" i="5"/>
  <c r="O177" i="5" s="1"/>
  <c r="S177" i="5" s="1"/>
  <c r="M710" i="5"/>
  <c r="Q710" i="5" s="1"/>
  <c r="L710" i="5"/>
  <c r="P710" i="5" s="1"/>
  <c r="K710" i="5"/>
  <c r="O710" i="5" s="1"/>
  <c r="S710" i="5" s="1"/>
  <c r="J710" i="5"/>
  <c r="N710" i="5" s="1"/>
  <c r="R710" i="5" s="1"/>
  <c r="Y710" i="5" s="1"/>
  <c r="AA710" i="5" s="1"/>
  <c r="J388" i="5"/>
  <c r="N388" i="5" s="1"/>
  <c r="R388" i="5" s="1"/>
  <c r="Y388" i="5" s="1"/>
  <c r="AA388" i="5" s="1"/>
  <c r="L388" i="5"/>
  <c r="P388" i="5" s="1"/>
  <c r="K388" i="5"/>
  <c r="O388" i="5" s="1"/>
  <c r="S388" i="5" s="1"/>
  <c r="M388" i="5"/>
  <c r="Q388" i="5" s="1"/>
  <c r="L454" i="5"/>
  <c r="P454" i="5" s="1"/>
  <c r="M454" i="5"/>
  <c r="Q454" i="5" s="1"/>
  <c r="J454" i="5"/>
  <c r="N454" i="5" s="1"/>
  <c r="R454" i="5" s="1"/>
  <c r="Y454" i="5" s="1"/>
  <c r="AA454" i="5" s="1"/>
  <c r="K454" i="5"/>
  <c r="O454" i="5" s="1"/>
  <c r="S454" i="5" s="1"/>
  <c r="M275" i="5"/>
  <c r="Q275" i="5" s="1"/>
  <c r="K275" i="5"/>
  <c r="O275" i="5" s="1"/>
  <c r="S275" i="5" s="1"/>
  <c r="J275" i="5"/>
  <c r="N275" i="5" s="1"/>
  <c r="R275" i="5" s="1"/>
  <c r="L275" i="5"/>
  <c r="P275" i="5" s="1"/>
  <c r="K385" i="5"/>
  <c r="O385" i="5" s="1"/>
  <c r="S385" i="5" s="1"/>
  <c r="L385" i="5"/>
  <c r="P385" i="5" s="1"/>
  <c r="M385" i="5"/>
  <c r="Q385" i="5" s="1"/>
  <c r="J385" i="5"/>
  <c r="N385" i="5" s="1"/>
  <c r="R385" i="5" s="1"/>
  <c r="Y385" i="5" s="1"/>
  <c r="AA385" i="5" s="1"/>
  <c r="L918" i="5"/>
  <c r="P918" i="5" s="1"/>
  <c r="M918" i="5"/>
  <c r="Q918" i="5" s="1"/>
  <c r="K918" i="5"/>
  <c r="O918" i="5" s="1"/>
  <c r="S918" i="5" s="1"/>
  <c r="J918" i="5"/>
  <c r="N918" i="5" s="1"/>
  <c r="R918" i="5" s="1"/>
  <c r="Y918" i="5" s="1"/>
  <c r="AA918" i="5" s="1"/>
  <c r="J160" i="5"/>
  <c r="N160" i="5" s="1"/>
  <c r="R160" i="5" s="1"/>
  <c r="Y160" i="5" s="1"/>
  <c r="AA160" i="5" s="1"/>
  <c r="L160" i="5"/>
  <c r="P160" i="5" s="1"/>
  <c r="K160" i="5"/>
  <c r="O160" i="5" s="1"/>
  <c r="S160" i="5" s="1"/>
  <c r="M160" i="5"/>
  <c r="Q160" i="5" s="1"/>
  <c r="J508" i="5"/>
  <c r="N508" i="5" s="1"/>
  <c r="R508" i="5" s="1"/>
  <c r="Y508" i="5" s="1"/>
  <c r="AA508" i="5" s="1"/>
  <c r="K508" i="5"/>
  <c r="O508" i="5" s="1"/>
  <c r="S508" i="5" s="1"/>
  <c r="L508" i="5"/>
  <c r="P508" i="5" s="1"/>
  <c r="M508" i="5"/>
  <c r="Q508" i="5" s="1"/>
  <c r="M82" i="5"/>
  <c r="Q82" i="5" s="1"/>
  <c r="K82" i="5"/>
  <c r="O82" i="5" s="1"/>
  <c r="S82" i="5" s="1"/>
  <c r="J82" i="5"/>
  <c r="N82" i="5" s="1"/>
  <c r="R82" i="5" s="1"/>
  <c r="Y82" i="5" s="1"/>
  <c r="AA82" i="5" s="1"/>
  <c r="L82" i="5"/>
  <c r="P82" i="5" s="1"/>
  <c r="K819" i="5"/>
  <c r="O819" i="5" s="1"/>
  <c r="S819" i="5" s="1"/>
  <c r="M819" i="5"/>
  <c r="Q819" i="5" s="1"/>
  <c r="L819" i="5"/>
  <c r="P819" i="5" s="1"/>
  <c r="J819" i="5"/>
  <c r="N819" i="5" s="1"/>
  <c r="R819" i="5" s="1"/>
  <c r="Y819" i="5" s="1"/>
  <c r="AA819" i="5" s="1"/>
  <c r="M609" i="5"/>
  <c r="Q609" i="5" s="1"/>
  <c r="K609" i="5"/>
  <c r="O609" i="5" s="1"/>
  <c r="S609" i="5" s="1"/>
  <c r="J609" i="5"/>
  <c r="N609" i="5" s="1"/>
  <c r="R609" i="5" s="1"/>
  <c r="Y609" i="5" s="1"/>
  <c r="AA609" i="5" s="1"/>
  <c r="L609" i="5"/>
  <c r="P609" i="5" s="1"/>
  <c r="L110" i="5"/>
  <c r="P110" i="5" s="1"/>
  <c r="M110" i="5"/>
  <c r="Q110" i="5" s="1"/>
  <c r="K110" i="5"/>
  <c r="O110" i="5" s="1"/>
  <c r="S110" i="5" s="1"/>
  <c r="J110" i="5"/>
  <c r="N110" i="5" s="1"/>
  <c r="R110" i="5" s="1"/>
  <c r="Y110" i="5" s="1"/>
  <c r="AA110" i="5" s="1"/>
  <c r="L268" i="5"/>
  <c r="P268" i="5" s="1"/>
  <c r="J268" i="5"/>
  <c r="N268" i="5" s="1"/>
  <c r="R268" i="5" s="1"/>
  <c r="Y268" i="5" s="1"/>
  <c r="AA268" i="5" s="1"/>
  <c r="M268" i="5"/>
  <c r="Q268" i="5" s="1"/>
  <c r="K268" i="5"/>
  <c r="O268" i="5" s="1"/>
  <c r="S268" i="5" s="1"/>
  <c r="L343" i="5"/>
  <c r="P343" i="5" s="1"/>
  <c r="J343" i="5"/>
  <c r="N343" i="5" s="1"/>
  <c r="R343" i="5" s="1"/>
  <c r="Y343" i="5" s="1"/>
  <c r="AA343" i="5" s="1"/>
  <c r="K343" i="5"/>
  <c r="O343" i="5" s="1"/>
  <c r="S343" i="5" s="1"/>
  <c r="M343" i="5"/>
  <c r="Q343" i="5" s="1"/>
  <c r="J38" i="5"/>
  <c r="N38" i="5" s="1"/>
  <c r="R38" i="5" s="1"/>
  <c r="Y38" i="5" s="1"/>
  <c r="AA38" i="5" s="1"/>
  <c r="L38" i="5"/>
  <c r="P38" i="5" s="1"/>
  <c r="M38" i="5"/>
  <c r="Q38" i="5" s="1"/>
  <c r="K38" i="5"/>
  <c r="O38" i="5" s="1"/>
  <c r="S38" i="5" s="1"/>
  <c r="J805" i="5"/>
  <c r="N805" i="5" s="1"/>
  <c r="R805" i="5" s="1"/>
  <c r="Y805" i="5" s="1"/>
  <c r="AA805" i="5" s="1"/>
  <c r="L805" i="5"/>
  <c r="P805" i="5" s="1"/>
  <c r="M805" i="5"/>
  <c r="Q805" i="5" s="1"/>
  <c r="K805" i="5"/>
  <c r="O805" i="5" s="1"/>
  <c r="S805" i="5" s="1"/>
  <c r="L115" i="5"/>
  <c r="P115" i="5" s="1"/>
  <c r="K115" i="5"/>
  <c r="O115" i="5" s="1"/>
  <c r="S115" i="5" s="1"/>
  <c r="J115" i="5"/>
  <c r="N115" i="5" s="1"/>
  <c r="R115" i="5" s="1"/>
  <c r="Y115" i="5" s="1"/>
  <c r="AA115" i="5" s="1"/>
  <c r="M115" i="5"/>
  <c r="Q115" i="5" s="1"/>
  <c r="L592" i="5"/>
  <c r="P592" i="5" s="1"/>
  <c r="K592" i="5"/>
  <c r="O592" i="5" s="1"/>
  <c r="S592" i="5" s="1"/>
  <c r="M592" i="5"/>
  <c r="Q592" i="5" s="1"/>
  <c r="J592" i="5"/>
  <c r="N592" i="5" s="1"/>
  <c r="R592" i="5" s="1"/>
  <c r="Y592" i="5" s="1"/>
  <c r="AA592" i="5" s="1"/>
  <c r="L901" i="5"/>
  <c r="P901" i="5" s="1"/>
  <c r="M901" i="5"/>
  <c r="Q901" i="5" s="1"/>
  <c r="J901" i="5"/>
  <c r="N901" i="5" s="1"/>
  <c r="R901" i="5" s="1"/>
  <c r="Y901" i="5" s="1"/>
  <c r="AA901" i="5" s="1"/>
  <c r="K901" i="5"/>
  <c r="O901" i="5" s="1"/>
  <c r="S901" i="5" s="1"/>
  <c r="L446" i="5"/>
  <c r="P446" i="5" s="1"/>
  <c r="K446" i="5"/>
  <c r="O446" i="5" s="1"/>
  <c r="S446" i="5" s="1"/>
  <c r="J446" i="5"/>
  <c r="N446" i="5" s="1"/>
  <c r="R446" i="5" s="1"/>
  <c r="Y446" i="5" s="1"/>
  <c r="AA446" i="5" s="1"/>
  <c r="M446" i="5"/>
  <c r="Q446" i="5" s="1"/>
  <c r="M734" i="5"/>
  <c r="Q734" i="5" s="1"/>
  <c r="J734" i="5"/>
  <c r="N734" i="5" s="1"/>
  <c r="R734" i="5" s="1"/>
  <c r="Y734" i="5" s="1"/>
  <c r="AA734" i="5" s="1"/>
  <c r="K734" i="5"/>
  <c r="O734" i="5" s="1"/>
  <c r="S734" i="5" s="1"/>
  <c r="L734" i="5"/>
  <c r="P734" i="5" s="1"/>
  <c r="L46" i="5"/>
  <c r="P46" i="5" s="1"/>
  <c r="J46" i="5"/>
  <c r="N46" i="5" s="1"/>
  <c r="R46" i="5" s="1"/>
  <c r="Y46" i="5" s="1"/>
  <c r="AA46" i="5" s="1"/>
  <c r="K46" i="5"/>
  <c r="O46" i="5" s="1"/>
  <c r="S46" i="5" s="1"/>
  <c r="M46" i="5"/>
  <c r="Q46" i="5" s="1"/>
  <c r="L958" i="5"/>
  <c r="P958" i="5" s="1"/>
  <c r="M958" i="5"/>
  <c r="Q958" i="5" s="1"/>
  <c r="J958" i="5"/>
  <c r="N958" i="5" s="1"/>
  <c r="R958" i="5" s="1"/>
  <c r="Y958" i="5" s="1"/>
  <c r="AA958" i="5" s="1"/>
  <c r="K958" i="5"/>
  <c r="O958" i="5" s="1"/>
  <c r="S958" i="5" s="1"/>
  <c r="J158" i="5"/>
  <c r="N158" i="5" s="1"/>
  <c r="R158" i="5" s="1"/>
  <c r="Y158" i="5" s="1"/>
  <c r="AA158" i="5" s="1"/>
  <c r="M158" i="5"/>
  <c r="Q158" i="5" s="1"/>
  <c r="K158" i="5"/>
  <c r="O158" i="5" s="1"/>
  <c r="S158" i="5" s="1"/>
  <c r="L158" i="5"/>
  <c r="P158" i="5" s="1"/>
  <c r="K380" i="5"/>
  <c r="O380" i="5" s="1"/>
  <c r="S380" i="5" s="1"/>
  <c r="L380" i="5"/>
  <c r="P380" i="5" s="1"/>
  <c r="J380" i="5"/>
  <c r="N380" i="5" s="1"/>
  <c r="R380" i="5" s="1"/>
  <c r="Y380" i="5" s="1"/>
  <c r="AA380" i="5" s="1"/>
  <c r="M380" i="5"/>
  <c r="Q380" i="5" s="1"/>
  <c r="L78" i="5"/>
  <c r="P78" i="5" s="1"/>
  <c r="M78" i="5"/>
  <c r="Q78" i="5" s="1"/>
  <c r="K78" i="5"/>
  <c r="O78" i="5" s="1"/>
  <c r="S78" i="5" s="1"/>
  <c r="J78" i="5"/>
  <c r="N78" i="5" s="1"/>
  <c r="R78" i="5" s="1"/>
  <c r="Y78" i="5" s="1"/>
  <c r="AA78" i="5" s="1"/>
  <c r="K166" i="5"/>
  <c r="O166" i="5" s="1"/>
  <c r="S166" i="5" s="1"/>
  <c r="L166" i="5"/>
  <c r="P166" i="5" s="1"/>
  <c r="J166" i="5"/>
  <c r="N166" i="5" s="1"/>
  <c r="R166" i="5" s="1"/>
  <c r="Y166" i="5" s="1"/>
  <c r="AA166" i="5" s="1"/>
  <c r="M166" i="5"/>
  <c r="Q166" i="5" s="1"/>
  <c r="M969" i="5"/>
  <c r="Q969" i="5" s="1"/>
  <c r="L969" i="5"/>
  <c r="P969" i="5" s="1"/>
  <c r="J969" i="5"/>
  <c r="N969" i="5" s="1"/>
  <c r="R969" i="5" s="1"/>
  <c r="Y969" i="5" s="1"/>
  <c r="AA969" i="5" s="1"/>
  <c r="K969" i="5"/>
  <c r="O969" i="5" s="1"/>
  <c r="S969" i="5" s="1"/>
  <c r="K28" i="5"/>
  <c r="O28" i="5" s="1"/>
  <c r="S28" i="5" s="1"/>
  <c r="L28" i="5"/>
  <c r="P28" i="5" s="1"/>
  <c r="M28" i="5"/>
  <c r="Q28" i="5" s="1"/>
  <c r="J28" i="5"/>
  <c r="N28" i="5" s="1"/>
  <c r="R28" i="5" s="1"/>
  <c r="Y28" i="5" s="1"/>
  <c r="AA28" i="5" s="1"/>
  <c r="L130" i="5"/>
  <c r="P130" i="5" s="1"/>
  <c r="K130" i="5"/>
  <c r="O130" i="5" s="1"/>
  <c r="S130" i="5" s="1"/>
  <c r="M130" i="5"/>
  <c r="Q130" i="5" s="1"/>
  <c r="J130" i="5"/>
  <c r="N130" i="5" s="1"/>
  <c r="R130" i="5" s="1"/>
  <c r="J340" i="5"/>
  <c r="N340" i="5" s="1"/>
  <c r="R340" i="5" s="1"/>
  <c r="Y340" i="5" s="1"/>
  <c r="AA340" i="5" s="1"/>
  <c r="K340" i="5"/>
  <c r="O340" i="5" s="1"/>
  <c r="S340" i="5" s="1"/>
  <c r="L340" i="5"/>
  <c r="P340" i="5" s="1"/>
  <c r="M340" i="5"/>
  <c r="Q340" i="5" s="1"/>
  <c r="J487" i="5"/>
  <c r="N487" i="5" s="1"/>
  <c r="R487" i="5" s="1"/>
  <c r="Y487" i="5" s="1"/>
  <c r="AA487" i="5" s="1"/>
  <c r="M487" i="5"/>
  <c r="Q487" i="5" s="1"/>
  <c r="L487" i="5"/>
  <c r="P487" i="5" s="1"/>
  <c r="K487" i="5"/>
  <c r="O487" i="5" s="1"/>
  <c r="S487" i="5" s="1"/>
  <c r="K631" i="5"/>
  <c r="O631" i="5" s="1"/>
  <c r="S631" i="5" s="1"/>
  <c r="M631" i="5"/>
  <c r="Q631" i="5" s="1"/>
  <c r="L631" i="5"/>
  <c r="P631" i="5" s="1"/>
  <c r="J631" i="5"/>
  <c r="N631" i="5" s="1"/>
  <c r="R631" i="5" s="1"/>
  <c r="Y631" i="5" s="1"/>
  <c r="AA631" i="5" s="1"/>
  <c r="K249" i="5"/>
  <c r="O249" i="5" s="1"/>
  <c r="S249" i="5" s="1"/>
  <c r="M249" i="5"/>
  <c r="Q249" i="5" s="1"/>
  <c r="L249" i="5"/>
  <c r="P249" i="5" s="1"/>
  <c r="J249" i="5"/>
  <c r="N249" i="5" s="1"/>
  <c r="R249" i="5" s="1"/>
  <c r="Y249" i="5" s="1"/>
  <c r="AA249" i="5" s="1"/>
  <c r="M782" i="5"/>
  <c r="Q782" i="5" s="1"/>
  <c r="J782" i="5"/>
  <c r="N782" i="5" s="1"/>
  <c r="R782" i="5" s="1"/>
  <c r="Y782" i="5" s="1"/>
  <c r="AA782" i="5" s="1"/>
  <c r="L782" i="5"/>
  <c r="P782" i="5" s="1"/>
  <c r="K782" i="5"/>
  <c r="O782" i="5" s="1"/>
  <c r="S782" i="5" s="1"/>
  <c r="J492" i="5"/>
  <c r="N492" i="5" s="1"/>
  <c r="R492" i="5" s="1"/>
  <c r="Y492" i="5" s="1"/>
  <c r="AA492" i="5" s="1"/>
  <c r="K492" i="5"/>
  <c r="O492" i="5" s="1"/>
  <c r="S492" i="5" s="1"/>
  <c r="M492" i="5"/>
  <c r="Q492" i="5" s="1"/>
  <c r="L492" i="5"/>
  <c r="P492" i="5" s="1"/>
  <c r="L661" i="5"/>
  <c r="P661" i="5" s="1"/>
  <c r="M661" i="5"/>
  <c r="Q661" i="5" s="1"/>
  <c r="J661" i="5"/>
  <c r="N661" i="5" s="1"/>
  <c r="R661" i="5" s="1"/>
  <c r="Y661" i="5" s="1"/>
  <c r="AA661" i="5" s="1"/>
  <c r="K661" i="5"/>
  <c r="O661" i="5" s="1"/>
  <c r="S661" i="5" s="1"/>
  <c r="L310" i="5"/>
  <c r="P310" i="5" s="1"/>
  <c r="K310" i="5"/>
  <c r="O310" i="5" s="1"/>
  <c r="S310" i="5" s="1"/>
  <c r="J310" i="5"/>
  <c r="N310" i="5" s="1"/>
  <c r="R310" i="5" s="1"/>
  <c r="Y310" i="5" s="1"/>
  <c r="AA310" i="5" s="1"/>
  <c r="M310" i="5"/>
  <c r="Q310" i="5" s="1"/>
  <c r="M623" i="5"/>
  <c r="Q623" i="5" s="1"/>
  <c r="L623" i="5"/>
  <c r="P623" i="5" s="1"/>
  <c r="K623" i="5"/>
  <c r="O623" i="5" s="1"/>
  <c r="S623" i="5" s="1"/>
  <c r="J623" i="5"/>
  <c r="N623" i="5" s="1"/>
  <c r="R623" i="5" s="1"/>
  <c r="Y623" i="5" s="1"/>
  <c r="AA623" i="5" s="1"/>
  <c r="K741" i="5"/>
  <c r="O741" i="5" s="1"/>
  <c r="S741" i="5" s="1"/>
  <c r="L741" i="5"/>
  <c r="P741" i="5" s="1"/>
  <c r="J741" i="5"/>
  <c r="N741" i="5" s="1"/>
  <c r="R741" i="5" s="1"/>
  <c r="Y741" i="5" s="1"/>
  <c r="AA741" i="5" s="1"/>
  <c r="M741" i="5"/>
  <c r="Q741" i="5" s="1"/>
  <c r="L274" i="5"/>
  <c r="P274" i="5" s="1"/>
  <c r="J274" i="5"/>
  <c r="N274" i="5" s="1"/>
  <c r="R274" i="5" s="1"/>
  <c r="Y274" i="5" s="1"/>
  <c r="AA274" i="5" s="1"/>
  <c r="K274" i="5"/>
  <c r="O274" i="5" s="1"/>
  <c r="S274" i="5" s="1"/>
  <c r="M274" i="5"/>
  <c r="Q274" i="5" s="1"/>
  <c r="J484" i="5"/>
  <c r="N484" i="5" s="1"/>
  <c r="R484" i="5" s="1"/>
  <c r="Y484" i="5" s="1"/>
  <c r="AA484" i="5" s="1"/>
  <c r="M484" i="5"/>
  <c r="Q484" i="5" s="1"/>
  <c r="L484" i="5"/>
  <c r="P484" i="5" s="1"/>
  <c r="K484" i="5"/>
  <c r="O484" i="5" s="1"/>
  <c r="S484" i="5" s="1"/>
  <c r="L368" i="5"/>
  <c r="P368" i="5" s="1"/>
  <c r="J368" i="5"/>
  <c r="N368" i="5" s="1"/>
  <c r="R368" i="5" s="1"/>
  <c r="Y368" i="5" s="1"/>
  <c r="AA368" i="5" s="1"/>
  <c r="K368" i="5"/>
  <c r="O368" i="5" s="1"/>
  <c r="S368" i="5" s="1"/>
  <c r="M368" i="5"/>
  <c r="Q368" i="5" s="1"/>
  <c r="J679" i="5"/>
  <c r="N679" i="5" s="1"/>
  <c r="R679" i="5" s="1"/>
  <c r="Y679" i="5" s="1"/>
  <c r="AA679" i="5" s="1"/>
  <c r="L679" i="5"/>
  <c r="P679" i="5" s="1"/>
  <c r="M679" i="5"/>
  <c r="Q679" i="5" s="1"/>
  <c r="K679" i="5"/>
  <c r="O679" i="5" s="1"/>
  <c r="S679" i="5" s="1"/>
  <c r="J257" i="5"/>
  <c r="N257" i="5" s="1"/>
  <c r="R257" i="5" s="1"/>
  <c r="Y257" i="5" s="1"/>
  <c r="AA257" i="5" s="1"/>
  <c r="M257" i="5"/>
  <c r="Q257" i="5" s="1"/>
  <c r="L257" i="5"/>
  <c r="P257" i="5" s="1"/>
  <c r="K257" i="5"/>
  <c r="O257" i="5" s="1"/>
  <c r="S257" i="5" s="1"/>
  <c r="J611" i="5"/>
  <c r="N611" i="5" s="1"/>
  <c r="R611" i="5" s="1"/>
  <c r="Y611" i="5" s="1"/>
  <c r="AA611" i="5" s="1"/>
  <c r="M611" i="5"/>
  <c r="Q611" i="5" s="1"/>
  <c r="K611" i="5"/>
  <c r="O611" i="5" s="1"/>
  <c r="S611" i="5" s="1"/>
  <c r="L611" i="5"/>
  <c r="P611" i="5" s="1"/>
  <c r="M247" i="5"/>
  <c r="Q247" i="5" s="1"/>
  <c r="J247" i="5"/>
  <c r="N247" i="5" s="1"/>
  <c r="R247" i="5" s="1"/>
  <c r="Y247" i="5" s="1"/>
  <c r="AA247" i="5" s="1"/>
  <c r="K247" i="5"/>
  <c r="O247" i="5" s="1"/>
  <c r="S247" i="5" s="1"/>
  <c r="L247" i="5"/>
  <c r="P247" i="5" s="1"/>
  <c r="M390" i="5"/>
  <c r="Q390" i="5" s="1"/>
  <c r="L390" i="5"/>
  <c r="P390" i="5" s="1"/>
  <c r="J390" i="5"/>
  <c r="N390" i="5" s="1"/>
  <c r="R390" i="5" s="1"/>
  <c r="Y390" i="5" s="1"/>
  <c r="AA390" i="5" s="1"/>
  <c r="K390" i="5"/>
  <c r="O390" i="5" s="1"/>
  <c r="S390" i="5" s="1"/>
  <c r="M703" i="5"/>
  <c r="Q703" i="5" s="1"/>
  <c r="K703" i="5"/>
  <c r="O703" i="5" s="1"/>
  <c r="S703" i="5" s="1"/>
  <c r="L703" i="5"/>
  <c r="P703" i="5" s="1"/>
  <c r="J703" i="5"/>
  <c r="N703" i="5" s="1"/>
  <c r="R703" i="5" s="1"/>
  <c r="Y703" i="5" s="1"/>
  <c r="AA703" i="5" s="1"/>
  <c r="L321" i="5"/>
  <c r="P321" i="5" s="1"/>
  <c r="M321" i="5"/>
  <c r="Q321" i="5" s="1"/>
  <c r="K321" i="5"/>
  <c r="O321" i="5" s="1"/>
  <c r="S321" i="5" s="1"/>
  <c r="J321" i="5"/>
  <c r="N321" i="5" s="1"/>
  <c r="R321" i="5" s="1"/>
  <c r="Y321" i="5" s="1"/>
  <c r="AA321" i="5" s="1"/>
  <c r="K854" i="5"/>
  <c r="O854" i="5" s="1"/>
  <c r="S854" i="5" s="1"/>
  <c r="L854" i="5"/>
  <c r="P854" i="5" s="1"/>
  <c r="J854" i="5"/>
  <c r="N854" i="5" s="1"/>
  <c r="R854" i="5" s="1"/>
  <c r="Y854" i="5" s="1"/>
  <c r="AA854" i="5" s="1"/>
  <c r="M854" i="5"/>
  <c r="Q854" i="5" s="1"/>
  <c r="L953" i="5"/>
  <c r="P953" i="5" s="1"/>
  <c r="J953" i="5"/>
  <c r="N953" i="5" s="1"/>
  <c r="R953" i="5" s="1"/>
  <c r="Y953" i="5" s="1"/>
  <c r="AA953" i="5" s="1"/>
  <c r="K953" i="5"/>
  <c r="O953" i="5" s="1"/>
  <c r="S953" i="5" s="1"/>
  <c r="M953" i="5"/>
  <c r="Q953" i="5" s="1"/>
  <c r="K391" i="5"/>
  <c r="O391" i="5" s="1"/>
  <c r="S391" i="5" s="1"/>
  <c r="J391" i="5"/>
  <c r="N391" i="5" s="1"/>
  <c r="R391" i="5" s="1"/>
  <c r="M391" i="5"/>
  <c r="Q391" i="5" s="1"/>
  <c r="L391" i="5"/>
  <c r="P391" i="5" s="1"/>
  <c r="J615" i="5"/>
  <c r="N615" i="5" s="1"/>
  <c r="R615" i="5" s="1"/>
  <c r="Y615" i="5" s="1"/>
  <c r="AA615" i="5" s="1"/>
  <c r="L615" i="5"/>
  <c r="P615" i="5" s="1"/>
  <c r="K615" i="5"/>
  <c r="O615" i="5" s="1"/>
  <c r="S615" i="5" s="1"/>
  <c r="M615" i="5"/>
  <c r="Q615" i="5" s="1"/>
  <c r="J473" i="5"/>
  <c r="N473" i="5" s="1"/>
  <c r="R473" i="5" s="1"/>
  <c r="Y473" i="5" s="1"/>
  <c r="AA473" i="5" s="1"/>
  <c r="M473" i="5"/>
  <c r="Q473" i="5" s="1"/>
  <c r="K473" i="5"/>
  <c r="O473" i="5" s="1"/>
  <c r="S473" i="5" s="1"/>
  <c r="L473" i="5"/>
  <c r="P473" i="5" s="1"/>
  <c r="M863" i="5"/>
  <c r="Q863" i="5" s="1"/>
  <c r="K863" i="5"/>
  <c r="O863" i="5" s="1"/>
  <c r="S863" i="5" s="1"/>
  <c r="J863" i="5"/>
  <c r="N863" i="5" s="1"/>
  <c r="R863" i="5" s="1"/>
  <c r="Y863" i="5" s="1"/>
  <c r="AA863" i="5" s="1"/>
  <c r="L863" i="5"/>
  <c r="P863" i="5" s="1"/>
  <c r="K456" i="5"/>
  <c r="O456" i="5" s="1"/>
  <c r="S456" i="5" s="1"/>
  <c r="J456" i="5"/>
  <c r="N456" i="5" s="1"/>
  <c r="R456" i="5" s="1"/>
  <c r="Y456" i="5" s="1"/>
  <c r="AA456" i="5" s="1"/>
  <c r="L456" i="5"/>
  <c r="P456" i="5" s="1"/>
  <c r="M456" i="5"/>
  <c r="Q456" i="5" s="1"/>
  <c r="J704" i="5"/>
  <c r="N704" i="5" s="1"/>
  <c r="R704" i="5" s="1"/>
  <c r="Y704" i="5" s="1"/>
  <c r="AA704" i="5" s="1"/>
  <c r="K704" i="5"/>
  <c r="O704" i="5" s="1"/>
  <c r="S704" i="5" s="1"/>
  <c r="M704" i="5"/>
  <c r="Q704" i="5" s="1"/>
  <c r="L704" i="5"/>
  <c r="P704" i="5" s="1"/>
  <c r="J215" i="5"/>
  <c r="N215" i="5" s="1"/>
  <c r="R215" i="5" s="1"/>
  <c r="Y215" i="5" s="1"/>
  <c r="AA215" i="5" s="1"/>
  <c r="M215" i="5"/>
  <c r="Q215" i="5" s="1"/>
  <c r="L215" i="5"/>
  <c r="P215" i="5" s="1"/>
  <c r="K215" i="5"/>
  <c r="O215" i="5" s="1"/>
  <c r="S215" i="5" s="1"/>
  <c r="M64" i="5"/>
  <c r="Q64" i="5" s="1"/>
  <c r="K64" i="5"/>
  <c r="O64" i="5" s="1"/>
  <c r="S64" i="5" s="1"/>
  <c r="J64" i="5"/>
  <c r="N64" i="5" s="1"/>
  <c r="R64" i="5" s="1"/>
  <c r="Y64" i="5" s="1"/>
  <c r="AA64" i="5" s="1"/>
  <c r="L64" i="5"/>
  <c r="P64" i="5" s="1"/>
  <c r="L465" i="5"/>
  <c r="P465" i="5" s="1"/>
  <c r="K465" i="5"/>
  <c r="O465" i="5" s="1"/>
  <c r="S465" i="5" s="1"/>
  <c r="J465" i="5"/>
  <c r="N465" i="5" s="1"/>
  <c r="R465" i="5" s="1"/>
  <c r="Y465" i="5" s="1"/>
  <c r="AA465" i="5" s="1"/>
  <c r="M465" i="5"/>
  <c r="Q465" i="5" s="1"/>
  <c r="M998" i="5"/>
  <c r="Q998" i="5" s="1"/>
  <c r="K998" i="5"/>
  <c r="O998" i="5" s="1"/>
  <c r="S998" i="5" s="1"/>
  <c r="J998" i="5"/>
  <c r="N998" i="5" s="1"/>
  <c r="R998" i="5" s="1"/>
  <c r="Y998" i="5" s="1"/>
  <c r="AA998" i="5" s="1"/>
  <c r="L998" i="5"/>
  <c r="P998" i="5" s="1"/>
  <c r="J432" i="5"/>
  <c r="N432" i="5" s="1"/>
  <c r="R432" i="5" s="1"/>
  <c r="Y432" i="5" s="1"/>
  <c r="AA432" i="5" s="1"/>
  <c r="L432" i="5"/>
  <c r="P432" i="5" s="1"/>
  <c r="K432" i="5"/>
  <c r="O432" i="5" s="1"/>
  <c r="S432" i="5" s="1"/>
  <c r="M432" i="5"/>
  <c r="Q432" i="5" s="1"/>
  <c r="L324" i="5"/>
  <c r="P324" i="5" s="1"/>
  <c r="M324" i="5"/>
  <c r="Q324" i="5" s="1"/>
  <c r="J324" i="5"/>
  <c r="N324" i="5" s="1"/>
  <c r="R324" i="5" s="1"/>
  <c r="Y324" i="5" s="1"/>
  <c r="AA324" i="5" s="1"/>
  <c r="K324" i="5"/>
  <c r="O324" i="5" s="1"/>
  <c r="S324" i="5" s="1"/>
  <c r="K455" i="5"/>
  <c r="O455" i="5" s="1"/>
  <c r="S455" i="5" s="1"/>
  <c r="J455" i="5"/>
  <c r="N455" i="5" s="1"/>
  <c r="R455" i="5" s="1"/>
  <c r="M455" i="5"/>
  <c r="Q455" i="5" s="1"/>
  <c r="L455" i="5"/>
  <c r="P455" i="5" s="1"/>
  <c r="L669" i="5"/>
  <c r="P669" i="5" s="1"/>
  <c r="J669" i="5"/>
  <c r="N669" i="5" s="1"/>
  <c r="R669" i="5" s="1"/>
  <c r="Y669" i="5" s="1"/>
  <c r="AA669" i="5" s="1"/>
  <c r="K669" i="5"/>
  <c r="O669" i="5" s="1"/>
  <c r="S669" i="5" s="1"/>
  <c r="M669" i="5"/>
  <c r="Q669" i="5" s="1"/>
  <c r="J287" i="5"/>
  <c r="N287" i="5" s="1"/>
  <c r="R287" i="5" s="1"/>
  <c r="Y287" i="5" s="1"/>
  <c r="AA287" i="5" s="1"/>
  <c r="L287" i="5"/>
  <c r="P287" i="5" s="1"/>
  <c r="M287" i="5"/>
  <c r="Q287" i="5" s="1"/>
  <c r="K287" i="5"/>
  <c r="O287" i="5" s="1"/>
  <c r="S287" i="5" s="1"/>
  <c r="M820" i="5"/>
  <c r="Q820" i="5" s="1"/>
  <c r="L820" i="5"/>
  <c r="P820" i="5" s="1"/>
  <c r="K820" i="5"/>
  <c r="O820" i="5" s="1"/>
  <c r="S820" i="5" s="1"/>
  <c r="J820" i="5"/>
  <c r="N820" i="5" s="1"/>
  <c r="R820" i="5" s="1"/>
  <c r="Y820" i="5" s="1"/>
  <c r="AA820" i="5" s="1"/>
  <c r="K402" i="5"/>
  <c r="O402" i="5" s="1"/>
  <c r="S402" i="5" s="1"/>
  <c r="J402" i="5"/>
  <c r="N402" i="5" s="1"/>
  <c r="R402" i="5" s="1"/>
  <c r="Y402" i="5" s="1"/>
  <c r="AA402" i="5" s="1"/>
  <c r="M402" i="5"/>
  <c r="Q402" i="5" s="1"/>
  <c r="L402" i="5"/>
  <c r="P402" i="5" s="1"/>
  <c r="M715" i="5"/>
  <c r="Q715" i="5" s="1"/>
  <c r="J715" i="5"/>
  <c r="N715" i="5" s="1"/>
  <c r="R715" i="5" s="1"/>
  <c r="Y715" i="5" s="1"/>
  <c r="AA715" i="5" s="1"/>
  <c r="K715" i="5"/>
  <c r="O715" i="5" s="1"/>
  <c r="S715" i="5" s="1"/>
  <c r="L715" i="5"/>
  <c r="P715" i="5" s="1"/>
  <c r="M845" i="5"/>
  <c r="Q845" i="5" s="1"/>
  <c r="L845" i="5"/>
  <c r="P845" i="5" s="1"/>
  <c r="J845" i="5"/>
  <c r="N845" i="5" s="1"/>
  <c r="R845" i="5" s="1"/>
  <c r="Y845" i="5" s="1"/>
  <c r="AA845" i="5" s="1"/>
  <c r="K845" i="5"/>
  <c r="O845" i="5" s="1"/>
  <c r="S845" i="5" s="1"/>
  <c r="J464" i="5"/>
  <c r="N464" i="5" s="1"/>
  <c r="R464" i="5" s="1"/>
  <c r="Y464" i="5" s="1"/>
  <c r="AA464" i="5" s="1"/>
  <c r="L464" i="5"/>
  <c r="P464" i="5" s="1"/>
  <c r="K464" i="5"/>
  <c r="O464" i="5" s="1"/>
  <c r="S464" i="5" s="1"/>
  <c r="M464" i="5"/>
  <c r="Q464" i="5" s="1"/>
  <c r="L45" i="5"/>
  <c r="P45" i="5" s="1"/>
  <c r="K45" i="5"/>
  <c r="O45" i="5" s="1"/>
  <c r="S45" i="5" s="1"/>
  <c r="J45" i="5"/>
  <c r="N45" i="5" s="1"/>
  <c r="R45" i="5" s="1"/>
  <c r="Y45" i="5" s="1"/>
  <c r="AA45" i="5" s="1"/>
  <c r="M45" i="5"/>
  <c r="Q45" i="5" s="1"/>
  <c r="K213" i="5"/>
  <c r="O213" i="5" s="1"/>
  <c r="S213" i="5" s="1"/>
  <c r="L213" i="5"/>
  <c r="P213" i="5" s="1"/>
  <c r="J213" i="5"/>
  <c r="N213" i="5" s="1"/>
  <c r="R213" i="5" s="1"/>
  <c r="Y213" i="5" s="1"/>
  <c r="AA213" i="5" s="1"/>
  <c r="M213" i="5"/>
  <c r="Q213" i="5" s="1"/>
  <c r="K989" i="5"/>
  <c r="O989" i="5" s="1"/>
  <c r="S989" i="5" s="1"/>
  <c r="J989" i="5"/>
  <c r="N989" i="5" s="1"/>
  <c r="R989" i="5" s="1"/>
  <c r="Y989" i="5" s="1"/>
  <c r="AA989" i="5" s="1"/>
  <c r="M989" i="5"/>
  <c r="Q989" i="5" s="1"/>
  <c r="L989" i="5"/>
  <c r="P989" i="5" s="1"/>
  <c r="M548" i="5"/>
  <c r="Q548" i="5" s="1"/>
  <c r="K548" i="5"/>
  <c r="O548" i="5" s="1"/>
  <c r="S548" i="5" s="1"/>
  <c r="L548" i="5"/>
  <c r="P548" i="5" s="1"/>
  <c r="J548" i="5"/>
  <c r="N548" i="5" s="1"/>
  <c r="R548" i="5" s="1"/>
  <c r="Y548" i="5" s="1"/>
  <c r="AA548" i="5" s="1"/>
  <c r="L644" i="5"/>
  <c r="P644" i="5" s="1"/>
  <c r="J644" i="5"/>
  <c r="N644" i="5" s="1"/>
  <c r="R644" i="5" s="1"/>
  <c r="Y644" i="5" s="1"/>
  <c r="AA644" i="5" s="1"/>
  <c r="K644" i="5"/>
  <c r="O644" i="5" s="1"/>
  <c r="S644" i="5" s="1"/>
  <c r="M644" i="5"/>
  <c r="Q644" i="5" s="1"/>
  <c r="L226" i="5"/>
  <c r="P226" i="5" s="1"/>
  <c r="M226" i="5"/>
  <c r="Q226" i="5" s="1"/>
  <c r="J226" i="5"/>
  <c r="N226" i="5" s="1"/>
  <c r="R226" i="5" s="1"/>
  <c r="Y226" i="5" s="1"/>
  <c r="AA226" i="5" s="1"/>
  <c r="K226" i="5"/>
  <c r="O226" i="5" s="1"/>
  <c r="S226" i="5" s="1"/>
  <c r="K787" i="5"/>
  <c r="O787" i="5" s="1"/>
  <c r="S787" i="5" s="1"/>
  <c r="M787" i="5"/>
  <c r="Q787" i="5" s="1"/>
  <c r="L787" i="5"/>
  <c r="P787" i="5" s="1"/>
  <c r="J787" i="5"/>
  <c r="N787" i="5" s="1"/>
  <c r="R787" i="5" s="1"/>
  <c r="Y787" i="5" s="1"/>
  <c r="AA787" i="5" s="1"/>
  <c r="M296" i="5"/>
  <c r="Q296" i="5" s="1"/>
  <c r="J296" i="5"/>
  <c r="N296" i="5" s="1"/>
  <c r="R296" i="5" s="1"/>
  <c r="Y296" i="5" s="1"/>
  <c r="AA296" i="5" s="1"/>
  <c r="L296" i="5"/>
  <c r="P296" i="5" s="1"/>
  <c r="K296" i="5"/>
  <c r="O296" i="5" s="1"/>
  <c r="S296" i="5" s="1"/>
  <c r="J218" i="5"/>
  <c r="N218" i="5" s="1"/>
  <c r="R218" i="5" s="1"/>
  <c r="Y218" i="5" s="1"/>
  <c r="AA218" i="5" s="1"/>
  <c r="M218" i="5"/>
  <c r="Q218" i="5" s="1"/>
  <c r="L218" i="5"/>
  <c r="P218" i="5" s="1"/>
  <c r="K218" i="5"/>
  <c r="O218" i="5" s="1"/>
  <c r="S218" i="5" s="1"/>
  <c r="M181" i="5"/>
  <c r="Q181" i="5" s="1"/>
  <c r="L181" i="5"/>
  <c r="P181" i="5" s="1"/>
  <c r="J181" i="5"/>
  <c r="N181" i="5" s="1"/>
  <c r="R181" i="5" s="1"/>
  <c r="Y181" i="5" s="1"/>
  <c r="AA181" i="5" s="1"/>
  <c r="K181" i="5"/>
  <c r="O181" i="5" s="1"/>
  <c r="S181" i="5" s="1"/>
  <c r="L173" i="5"/>
  <c r="P173" i="5" s="1"/>
  <c r="M173" i="5"/>
  <c r="Q173" i="5" s="1"/>
  <c r="K173" i="5"/>
  <c r="O173" i="5" s="1"/>
  <c r="S173" i="5" s="1"/>
  <c r="J173" i="5"/>
  <c r="N173" i="5" s="1"/>
  <c r="R173" i="5" s="1"/>
  <c r="Y173" i="5" s="1"/>
  <c r="AA173" i="5" s="1"/>
  <c r="L21" i="5"/>
  <c r="P21" i="5" s="1"/>
  <c r="J21" i="5"/>
  <c r="N21" i="5" s="1"/>
  <c r="R21" i="5" s="1"/>
  <c r="Y21" i="5" s="1"/>
  <c r="AA21" i="5" s="1"/>
  <c r="M21" i="5"/>
  <c r="Q21" i="5" s="1"/>
  <c r="K21" i="5"/>
  <c r="O21" i="5" s="1"/>
  <c r="S21" i="5" s="1"/>
  <c r="M164" i="5"/>
  <c r="Q164" i="5" s="1"/>
  <c r="K164" i="5"/>
  <c r="O164" i="5" s="1"/>
  <c r="S164" i="5" s="1"/>
  <c r="J164" i="5"/>
  <c r="N164" i="5" s="1"/>
  <c r="R164" i="5" s="1"/>
  <c r="Y164" i="5" s="1"/>
  <c r="AA164" i="5" s="1"/>
  <c r="L164" i="5"/>
  <c r="P164" i="5" s="1"/>
  <c r="L135" i="5"/>
  <c r="P135" i="5" s="1"/>
  <c r="K135" i="5"/>
  <c r="O135" i="5" s="1"/>
  <c r="S135" i="5" s="1"/>
  <c r="J135" i="5"/>
  <c r="N135" i="5" s="1"/>
  <c r="R135" i="5" s="1"/>
  <c r="Y135" i="5" s="1"/>
  <c r="AA135" i="5" s="1"/>
  <c r="M135" i="5"/>
  <c r="Q135" i="5" s="1"/>
  <c r="J521" i="5"/>
  <c r="N521" i="5" s="1"/>
  <c r="R521" i="5" s="1"/>
  <c r="Y521" i="5" s="1"/>
  <c r="AA521" i="5" s="1"/>
  <c r="M521" i="5"/>
  <c r="Q521" i="5" s="1"/>
  <c r="L521" i="5"/>
  <c r="P521" i="5" s="1"/>
  <c r="K521" i="5"/>
  <c r="O521" i="5" s="1"/>
  <c r="S521" i="5" s="1"/>
  <c r="K127" i="5"/>
  <c r="O127" i="5" s="1"/>
  <c r="S127" i="5" s="1"/>
  <c r="M127" i="5"/>
  <c r="Q127" i="5" s="1"/>
  <c r="L127" i="5"/>
  <c r="P127" i="5" s="1"/>
  <c r="J127" i="5"/>
  <c r="N127" i="5" s="1"/>
  <c r="R127" i="5" s="1"/>
  <c r="Y127" i="5" s="1"/>
  <c r="AA127" i="5" s="1"/>
  <c r="K660" i="5"/>
  <c r="O660" i="5" s="1"/>
  <c r="S660" i="5" s="1"/>
  <c r="M660" i="5"/>
  <c r="Q660" i="5" s="1"/>
  <c r="L660" i="5"/>
  <c r="P660" i="5" s="1"/>
  <c r="J660" i="5"/>
  <c r="N660" i="5" s="1"/>
  <c r="R660" i="5" s="1"/>
  <c r="Y660" i="5" s="1"/>
  <c r="AA660" i="5" s="1"/>
  <c r="L242" i="5"/>
  <c r="P242" i="5" s="1"/>
  <c r="M242" i="5"/>
  <c r="Q242" i="5" s="1"/>
  <c r="K242" i="5"/>
  <c r="O242" i="5" s="1"/>
  <c r="S242" i="5" s="1"/>
  <c r="J242" i="5"/>
  <c r="N242" i="5" s="1"/>
  <c r="R242" i="5" s="1"/>
  <c r="Y242" i="5" s="1"/>
  <c r="AA242" i="5" s="1"/>
  <c r="L839" i="5"/>
  <c r="P839" i="5" s="1"/>
  <c r="M839" i="5"/>
  <c r="Q839" i="5" s="1"/>
  <c r="J839" i="5"/>
  <c r="N839" i="5" s="1"/>
  <c r="R839" i="5" s="1"/>
  <c r="Y839" i="5" s="1"/>
  <c r="AA839" i="5" s="1"/>
  <c r="K839" i="5"/>
  <c r="O839" i="5" s="1"/>
  <c r="S839" i="5" s="1"/>
  <c r="J844" i="5"/>
  <c r="N844" i="5" s="1"/>
  <c r="R844" i="5" s="1"/>
  <c r="Y844" i="5" s="1"/>
  <c r="AA844" i="5" s="1"/>
  <c r="M844" i="5"/>
  <c r="Q844" i="5" s="1"/>
  <c r="K844" i="5"/>
  <c r="O844" i="5" s="1"/>
  <c r="S844" i="5" s="1"/>
  <c r="L844" i="5"/>
  <c r="P844" i="5" s="1"/>
  <c r="L426" i="5"/>
  <c r="P426" i="5" s="1"/>
  <c r="M426" i="5"/>
  <c r="Q426" i="5" s="1"/>
  <c r="J426" i="5"/>
  <c r="N426" i="5" s="1"/>
  <c r="R426" i="5" s="1"/>
  <c r="Y426" i="5" s="1"/>
  <c r="AA426" i="5" s="1"/>
  <c r="K426" i="5"/>
  <c r="O426" i="5" s="1"/>
  <c r="S426" i="5" s="1"/>
  <c r="K239" i="5"/>
  <c r="O239" i="5" s="1"/>
  <c r="S239" i="5" s="1"/>
  <c r="J239" i="5"/>
  <c r="N239" i="5" s="1"/>
  <c r="R239" i="5" s="1"/>
  <c r="Y239" i="5" s="1"/>
  <c r="AA239" i="5" s="1"/>
  <c r="L239" i="5"/>
  <c r="P239" i="5" s="1"/>
  <c r="M239" i="5"/>
  <c r="Q239" i="5" s="1"/>
  <c r="L97" i="5"/>
  <c r="P97" i="5" s="1"/>
  <c r="K97" i="5"/>
  <c r="O97" i="5" s="1"/>
  <c r="S97" i="5" s="1"/>
  <c r="M97" i="5"/>
  <c r="Q97" i="5" s="1"/>
  <c r="J97" i="5"/>
  <c r="N97" i="5" s="1"/>
  <c r="R97" i="5" s="1"/>
  <c r="Y97" i="5" s="1"/>
  <c r="AA97" i="5" s="1"/>
  <c r="L463" i="5"/>
  <c r="P463" i="5" s="1"/>
  <c r="M463" i="5"/>
  <c r="Q463" i="5" s="1"/>
  <c r="J463" i="5"/>
  <c r="N463" i="5" s="1"/>
  <c r="R463" i="5" s="1"/>
  <c r="Y463" i="5" s="1"/>
  <c r="AA463" i="5" s="1"/>
  <c r="K463" i="5"/>
  <c r="O463" i="5" s="1"/>
  <c r="S463" i="5" s="1"/>
  <c r="K996" i="5"/>
  <c r="O996" i="5" s="1"/>
  <c r="S996" i="5" s="1"/>
  <c r="J996" i="5"/>
  <c r="N996" i="5" s="1"/>
  <c r="R996" i="5" s="1"/>
  <c r="Y996" i="5" s="1"/>
  <c r="AA996" i="5" s="1"/>
  <c r="M996" i="5"/>
  <c r="Q996" i="5" s="1"/>
  <c r="L996" i="5"/>
  <c r="P996" i="5" s="1"/>
  <c r="K440" i="5"/>
  <c r="O440" i="5" s="1"/>
  <c r="S440" i="5" s="1"/>
  <c r="J440" i="5"/>
  <c r="N440" i="5" s="1"/>
  <c r="R440" i="5" s="1"/>
  <c r="Y440" i="5" s="1"/>
  <c r="AA440" i="5" s="1"/>
  <c r="L440" i="5"/>
  <c r="P440" i="5" s="1"/>
  <c r="M440" i="5"/>
  <c r="Q440" i="5" s="1"/>
  <c r="M32" i="5"/>
  <c r="Q32" i="5" s="1"/>
  <c r="J32" i="5"/>
  <c r="N32" i="5" s="1"/>
  <c r="R32" i="5" s="1"/>
  <c r="Y32" i="5" s="1"/>
  <c r="AA32" i="5" s="1"/>
  <c r="K32" i="5"/>
  <c r="O32" i="5" s="1"/>
  <c r="S32" i="5" s="1"/>
  <c r="L32" i="5"/>
  <c r="P32" i="5" s="1"/>
  <c r="K697" i="5"/>
  <c r="O697" i="5" s="1"/>
  <c r="S697" i="5" s="1"/>
  <c r="J697" i="5"/>
  <c r="N697" i="5" s="1"/>
  <c r="R697" i="5" s="1"/>
  <c r="Y697" i="5" s="1"/>
  <c r="AA697" i="5" s="1"/>
  <c r="M697" i="5"/>
  <c r="Q697" i="5" s="1"/>
  <c r="L697" i="5"/>
  <c r="P697" i="5" s="1"/>
  <c r="M568" i="5"/>
  <c r="Q568" i="5" s="1"/>
  <c r="K568" i="5"/>
  <c r="O568" i="5" s="1"/>
  <c r="S568" i="5" s="1"/>
  <c r="J568" i="5"/>
  <c r="N568" i="5" s="1"/>
  <c r="R568" i="5" s="1"/>
  <c r="Y568" i="5" s="1"/>
  <c r="AA568" i="5" s="1"/>
  <c r="L568" i="5"/>
  <c r="P568" i="5" s="1"/>
  <c r="J459" i="5"/>
  <c r="N459" i="5" s="1"/>
  <c r="R459" i="5" s="1"/>
  <c r="Y459" i="5" s="1"/>
  <c r="AA459" i="5" s="1"/>
  <c r="M459" i="5"/>
  <c r="Q459" i="5" s="1"/>
  <c r="K459" i="5"/>
  <c r="O459" i="5" s="1"/>
  <c r="S459" i="5" s="1"/>
  <c r="L459" i="5"/>
  <c r="P459" i="5" s="1"/>
  <c r="J523" i="5"/>
  <c r="N523" i="5" s="1"/>
  <c r="R523" i="5" s="1"/>
  <c r="Y523" i="5" s="1"/>
  <c r="AA523" i="5" s="1"/>
  <c r="M523" i="5"/>
  <c r="Q523" i="5" s="1"/>
  <c r="L523" i="5"/>
  <c r="P523" i="5" s="1"/>
  <c r="K523" i="5"/>
  <c r="O523" i="5" s="1"/>
  <c r="S523" i="5" s="1"/>
  <c r="K911" i="5"/>
  <c r="O911" i="5" s="1"/>
  <c r="S911" i="5" s="1"/>
  <c r="L911" i="5"/>
  <c r="P911" i="5" s="1"/>
  <c r="M911" i="5"/>
  <c r="Q911" i="5" s="1"/>
  <c r="J911" i="5"/>
  <c r="N911" i="5" s="1"/>
  <c r="R911" i="5" s="1"/>
  <c r="Y911" i="5" s="1"/>
  <c r="AA911" i="5" s="1"/>
  <c r="L603" i="5"/>
  <c r="P603" i="5" s="1"/>
  <c r="M603" i="5"/>
  <c r="Q603" i="5" s="1"/>
  <c r="J603" i="5"/>
  <c r="N603" i="5" s="1"/>
  <c r="R603" i="5" s="1"/>
  <c r="Y603" i="5" s="1"/>
  <c r="AA603" i="5" s="1"/>
  <c r="K603" i="5"/>
  <c r="O603" i="5" s="1"/>
  <c r="S603" i="5" s="1"/>
  <c r="L709" i="5"/>
  <c r="P709" i="5" s="1"/>
  <c r="J709" i="5"/>
  <c r="N709" i="5" s="1"/>
  <c r="R709" i="5" s="1"/>
  <c r="Y709" i="5" s="1"/>
  <c r="AA709" i="5" s="1"/>
  <c r="K709" i="5"/>
  <c r="O709" i="5" s="1"/>
  <c r="S709" i="5" s="1"/>
  <c r="M709" i="5"/>
  <c r="Q709" i="5" s="1"/>
  <c r="K8" i="5"/>
  <c r="O8" i="5" s="1"/>
  <c r="S8" i="5" s="1"/>
  <c r="L8" i="5"/>
  <c r="P8" i="5" s="1"/>
  <c r="M8" i="5"/>
  <c r="Q8" i="5" s="1"/>
  <c r="J8" i="5"/>
  <c r="N8" i="5" s="1"/>
  <c r="R8" i="5" s="1"/>
  <c r="Y8" i="5" s="1"/>
  <c r="AA8" i="5" s="1"/>
  <c r="K479" i="5"/>
  <c r="O479" i="5" s="1"/>
  <c r="S479" i="5" s="1"/>
  <c r="M479" i="5"/>
  <c r="Q479" i="5" s="1"/>
  <c r="L479" i="5"/>
  <c r="P479" i="5" s="1"/>
  <c r="J479" i="5"/>
  <c r="N479" i="5" s="1"/>
  <c r="R479" i="5" s="1"/>
  <c r="Y479" i="5" s="1"/>
  <c r="AA479" i="5" s="1"/>
  <c r="K877" i="5"/>
  <c r="O877" i="5" s="1"/>
  <c r="S877" i="5" s="1"/>
  <c r="M877" i="5"/>
  <c r="Q877" i="5" s="1"/>
  <c r="L877" i="5"/>
  <c r="P877" i="5" s="1"/>
  <c r="J877" i="5"/>
  <c r="N877" i="5" s="1"/>
  <c r="R877" i="5" s="1"/>
  <c r="Y877" i="5" s="1"/>
  <c r="AA877" i="5" s="1"/>
  <c r="M496" i="5"/>
  <c r="Q496" i="5" s="1"/>
  <c r="J496" i="5"/>
  <c r="N496" i="5" s="1"/>
  <c r="R496" i="5" s="1"/>
  <c r="Y496" i="5" s="1"/>
  <c r="AA496" i="5" s="1"/>
  <c r="K496" i="5"/>
  <c r="O496" i="5" s="1"/>
  <c r="S496" i="5" s="1"/>
  <c r="L496" i="5"/>
  <c r="P496" i="5" s="1"/>
  <c r="K6" i="5"/>
  <c r="O6" i="5" s="1"/>
  <c r="S6" i="5" s="1"/>
  <c r="M6" i="5"/>
  <c r="Q6" i="5" s="1"/>
  <c r="L6" i="5"/>
  <c r="P6" i="5" s="1"/>
  <c r="J6" i="5"/>
  <c r="N6" i="5" s="1"/>
  <c r="R6" i="5" s="1"/>
  <c r="J229" i="5"/>
  <c r="N229" i="5" s="1"/>
  <c r="R229" i="5" s="1"/>
  <c r="Y229" i="5" s="1"/>
  <c r="AA229" i="5" s="1"/>
  <c r="L229" i="5"/>
  <c r="P229" i="5" s="1"/>
  <c r="M229" i="5"/>
  <c r="Q229" i="5" s="1"/>
  <c r="K229" i="5"/>
  <c r="O229" i="5" s="1"/>
  <c r="S229" i="5" s="1"/>
  <c r="J684" i="5"/>
  <c r="N684" i="5" s="1"/>
  <c r="R684" i="5" s="1"/>
  <c r="Y684" i="5" s="1"/>
  <c r="AA684" i="5" s="1"/>
  <c r="M684" i="5"/>
  <c r="Q684" i="5" s="1"/>
  <c r="K684" i="5"/>
  <c r="O684" i="5" s="1"/>
  <c r="S684" i="5" s="1"/>
  <c r="L684" i="5"/>
  <c r="P684" i="5" s="1"/>
  <c r="L766" i="5"/>
  <c r="P766" i="5" s="1"/>
  <c r="J766" i="5"/>
  <c r="N766" i="5" s="1"/>
  <c r="R766" i="5" s="1"/>
  <c r="Y766" i="5" s="1"/>
  <c r="AA766" i="5" s="1"/>
  <c r="M766" i="5"/>
  <c r="Q766" i="5" s="1"/>
  <c r="K766" i="5"/>
  <c r="O766" i="5" s="1"/>
  <c r="S766" i="5" s="1"/>
  <c r="L949" i="5"/>
  <c r="P949" i="5" s="1"/>
  <c r="J949" i="5"/>
  <c r="N949" i="5" s="1"/>
  <c r="R949" i="5" s="1"/>
  <c r="Y949" i="5" s="1"/>
  <c r="AA949" i="5" s="1"/>
  <c r="K949" i="5"/>
  <c r="O949" i="5" s="1"/>
  <c r="S949" i="5" s="1"/>
  <c r="M949" i="5"/>
  <c r="Q949" i="5" s="1"/>
  <c r="K685" i="5"/>
  <c r="O685" i="5" s="1"/>
  <c r="S685" i="5" s="1"/>
  <c r="L685" i="5"/>
  <c r="P685" i="5" s="1"/>
  <c r="M685" i="5"/>
  <c r="Q685" i="5" s="1"/>
  <c r="J685" i="5"/>
  <c r="N685" i="5" s="1"/>
  <c r="R685" i="5" s="1"/>
  <c r="Y685" i="5" s="1"/>
  <c r="AA685" i="5" s="1"/>
  <c r="M803" i="5"/>
  <c r="Q803" i="5" s="1"/>
  <c r="L803" i="5"/>
  <c r="P803" i="5" s="1"/>
  <c r="K803" i="5"/>
  <c r="O803" i="5" s="1"/>
  <c r="S803" i="5" s="1"/>
  <c r="J803" i="5"/>
  <c r="N803" i="5" s="1"/>
  <c r="R803" i="5" s="1"/>
  <c r="Y803" i="5" s="1"/>
  <c r="AA803" i="5" s="1"/>
  <c r="M836" i="5"/>
  <c r="Q836" i="5" s="1"/>
  <c r="K836" i="5"/>
  <c r="O836" i="5" s="1"/>
  <c r="S836" i="5" s="1"/>
  <c r="J836" i="5"/>
  <c r="N836" i="5" s="1"/>
  <c r="R836" i="5" s="1"/>
  <c r="Y836" i="5" s="1"/>
  <c r="AA836" i="5" s="1"/>
  <c r="L836" i="5"/>
  <c r="P836" i="5" s="1"/>
  <c r="J418" i="5"/>
  <c r="N418" i="5" s="1"/>
  <c r="R418" i="5" s="1"/>
  <c r="Y418" i="5" s="1"/>
  <c r="AA418" i="5" s="1"/>
  <c r="L418" i="5"/>
  <c r="P418" i="5" s="1"/>
  <c r="M418" i="5"/>
  <c r="Q418" i="5" s="1"/>
  <c r="K418" i="5"/>
  <c r="O418" i="5" s="1"/>
  <c r="S418" i="5" s="1"/>
  <c r="M731" i="5"/>
  <c r="Q731" i="5" s="1"/>
  <c r="K731" i="5"/>
  <c r="O731" i="5" s="1"/>
  <c r="S731" i="5" s="1"/>
  <c r="J731" i="5"/>
  <c r="N731" i="5" s="1"/>
  <c r="R731" i="5" s="1"/>
  <c r="Y731" i="5" s="1"/>
  <c r="AA731" i="5" s="1"/>
  <c r="L731" i="5"/>
  <c r="P731" i="5" s="1"/>
  <c r="J897" i="5"/>
  <c r="N897" i="5" s="1"/>
  <c r="R897" i="5" s="1"/>
  <c r="Y897" i="5" s="1"/>
  <c r="AA897" i="5" s="1"/>
  <c r="K897" i="5"/>
  <c r="O897" i="5" s="1"/>
  <c r="S897" i="5" s="1"/>
  <c r="M897" i="5"/>
  <c r="Q897" i="5" s="1"/>
  <c r="L897" i="5"/>
  <c r="P897" i="5" s="1"/>
  <c r="M474" i="5"/>
  <c r="Q474" i="5" s="1"/>
  <c r="K474" i="5"/>
  <c r="O474" i="5" s="1"/>
  <c r="S474" i="5" s="1"/>
  <c r="J474" i="5"/>
  <c r="N474" i="5" s="1"/>
  <c r="R474" i="5" s="1"/>
  <c r="Y474" i="5" s="1"/>
  <c r="AA474" i="5" s="1"/>
  <c r="L474" i="5"/>
  <c r="P474" i="5" s="1"/>
  <c r="M89" i="5"/>
  <c r="Q89" i="5" s="1"/>
  <c r="J89" i="5"/>
  <c r="N89" i="5" s="1"/>
  <c r="R89" i="5" s="1"/>
  <c r="Y89" i="5" s="1"/>
  <c r="AA89" i="5" s="1"/>
  <c r="K89" i="5"/>
  <c r="O89" i="5" s="1"/>
  <c r="S89" i="5" s="1"/>
  <c r="L89" i="5"/>
  <c r="P89" i="5" s="1"/>
  <c r="M429" i="5"/>
  <c r="Q429" i="5" s="1"/>
  <c r="L429" i="5"/>
  <c r="P429" i="5" s="1"/>
  <c r="K429" i="5"/>
  <c r="O429" i="5" s="1"/>
  <c r="S429" i="5" s="1"/>
  <c r="J429" i="5"/>
  <c r="N429" i="5" s="1"/>
  <c r="R429" i="5" s="1"/>
  <c r="Y429" i="5" s="1"/>
  <c r="AA429" i="5" s="1"/>
  <c r="M802" i="5"/>
  <c r="Q802" i="5" s="1"/>
  <c r="K802" i="5"/>
  <c r="O802" i="5" s="1"/>
  <c r="S802" i="5" s="1"/>
  <c r="L802" i="5"/>
  <c r="P802" i="5" s="1"/>
  <c r="J802" i="5"/>
  <c r="N802" i="5" s="1"/>
  <c r="R802" i="5" s="1"/>
  <c r="Y802" i="5" s="1"/>
  <c r="AA802" i="5" s="1"/>
  <c r="M443" i="5"/>
  <c r="Q443" i="5" s="1"/>
  <c r="L443" i="5"/>
  <c r="P443" i="5" s="1"/>
  <c r="J443" i="5"/>
  <c r="N443" i="5" s="1"/>
  <c r="R443" i="5" s="1"/>
  <c r="Y443" i="5" s="1"/>
  <c r="AA443" i="5" s="1"/>
  <c r="K443" i="5"/>
  <c r="O443" i="5" s="1"/>
  <c r="S443" i="5" s="1"/>
  <c r="K614" i="5"/>
  <c r="O614" i="5" s="1"/>
  <c r="S614" i="5" s="1"/>
  <c r="M614" i="5"/>
  <c r="Q614" i="5" s="1"/>
  <c r="L614" i="5"/>
  <c r="P614" i="5" s="1"/>
  <c r="J614" i="5"/>
  <c r="N614" i="5" s="1"/>
  <c r="R614" i="5" s="1"/>
  <c r="L132" i="5"/>
  <c r="P132" i="5" s="1"/>
  <c r="K132" i="5"/>
  <c r="O132" i="5" s="1"/>
  <c r="S132" i="5" s="1"/>
  <c r="M132" i="5"/>
  <c r="Q132" i="5" s="1"/>
  <c r="J132" i="5"/>
  <c r="N132" i="5" s="1"/>
  <c r="R132" i="5" s="1"/>
  <c r="Y132" i="5" s="1"/>
  <c r="AA132" i="5" s="1"/>
  <c r="M895" i="5"/>
  <c r="Q895" i="5" s="1"/>
  <c r="K895" i="5"/>
  <c r="O895" i="5" s="1"/>
  <c r="S895" i="5" s="1"/>
  <c r="J895" i="5"/>
  <c r="N895" i="5" s="1"/>
  <c r="R895" i="5" s="1"/>
  <c r="Y895" i="5" s="1"/>
  <c r="AA895" i="5" s="1"/>
  <c r="L895" i="5"/>
  <c r="P895" i="5" s="1"/>
  <c r="L105" i="5"/>
  <c r="P105" i="5" s="1"/>
  <c r="M105" i="5"/>
  <c r="Q105" i="5" s="1"/>
  <c r="K105" i="5"/>
  <c r="O105" i="5" s="1"/>
  <c r="S105" i="5" s="1"/>
  <c r="J105" i="5"/>
  <c r="N105" i="5" s="1"/>
  <c r="R105" i="5" s="1"/>
  <c r="Y105" i="5" s="1"/>
  <c r="AA105" i="5" s="1"/>
  <c r="M117" i="5"/>
  <c r="Q117" i="5" s="1"/>
  <c r="K117" i="5"/>
  <c r="O117" i="5" s="1"/>
  <c r="S117" i="5" s="1"/>
  <c r="J117" i="5"/>
  <c r="N117" i="5" s="1"/>
  <c r="R117" i="5" s="1"/>
  <c r="Y117" i="5" s="1"/>
  <c r="AA117" i="5" s="1"/>
  <c r="L117" i="5"/>
  <c r="P117" i="5" s="1"/>
  <c r="M178" i="5"/>
  <c r="Q178" i="5" s="1"/>
  <c r="K178" i="5"/>
  <c r="O178" i="5" s="1"/>
  <c r="S178" i="5" s="1"/>
  <c r="L178" i="5"/>
  <c r="P178" i="5" s="1"/>
  <c r="J178" i="5"/>
  <c r="N178" i="5" s="1"/>
  <c r="R178" i="5" s="1"/>
  <c r="Y178" i="5" s="1"/>
  <c r="AA178" i="5" s="1"/>
  <c r="M421" i="5"/>
  <c r="Q421" i="5" s="1"/>
  <c r="J421" i="5"/>
  <c r="N421" i="5" s="1"/>
  <c r="R421" i="5" s="1"/>
  <c r="Y421" i="5" s="1"/>
  <c r="AA421" i="5" s="1"/>
  <c r="L421" i="5"/>
  <c r="P421" i="5" s="1"/>
  <c r="K421" i="5"/>
  <c r="O421" i="5" s="1"/>
  <c r="S421" i="5" s="1"/>
  <c r="K780" i="5"/>
  <c r="O780" i="5" s="1"/>
  <c r="S780" i="5" s="1"/>
  <c r="M780" i="5"/>
  <c r="Q780" i="5" s="1"/>
  <c r="J780" i="5"/>
  <c r="N780" i="5" s="1"/>
  <c r="R780" i="5" s="1"/>
  <c r="Y780" i="5" s="1"/>
  <c r="AA780" i="5" s="1"/>
  <c r="L780" i="5"/>
  <c r="P780" i="5" s="1"/>
  <c r="K362" i="5"/>
  <c r="O362" i="5" s="1"/>
  <c r="S362" i="5" s="1"/>
  <c r="L362" i="5"/>
  <c r="P362" i="5" s="1"/>
  <c r="M362" i="5"/>
  <c r="Q362" i="5" s="1"/>
  <c r="J362" i="5"/>
  <c r="N362" i="5" s="1"/>
  <c r="R362" i="5" s="1"/>
  <c r="Y362" i="5" s="1"/>
  <c r="AA362" i="5" s="1"/>
  <c r="L659" i="5"/>
  <c r="P659" i="5" s="1"/>
  <c r="J659" i="5"/>
  <c r="N659" i="5" s="1"/>
  <c r="R659" i="5" s="1"/>
  <c r="Y659" i="5" s="1"/>
  <c r="AA659" i="5" s="1"/>
  <c r="K659" i="5"/>
  <c r="O659" i="5" s="1"/>
  <c r="S659" i="5" s="1"/>
  <c r="M659" i="5"/>
  <c r="Q659" i="5" s="1"/>
  <c r="L813" i="5"/>
  <c r="P813" i="5" s="1"/>
  <c r="K813" i="5"/>
  <c r="O813" i="5" s="1"/>
  <c r="S813" i="5" s="1"/>
  <c r="J813" i="5"/>
  <c r="N813" i="5" s="1"/>
  <c r="R813" i="5" s="1"/>
  <c r="Y813" i="5" s="1"/>
  <c r="AA813" i="5" s="1"/>
  <c r="M813" i="5"/>
  <c r="Q813" i="5" s="1"/>
  <c r="J399" i="5"/>
  <c r="N399" i="5" s="1"/>
  <c r="R399" i="5" s="1"/>
  <c r="Y399" i="5" s="1"/>
  <c r="AA399" i="5" s="1"/>
  <c r="K399" i="5"/>
  <c r="O399" i="5" s="1"/>
  <c r="S399" i="5" s="1"/>
  <c r="M399" i="5"/>
  <c r="Q399" i="5" s="1"/>
  <c r="L399" i="5"/>
  <c r="P399" i="5" s="1"/>
  <c r="M932" i="5"/>
  <c r="Q932" i="5" s="1"/>
  <c r="L932" i="5"/>
  <c r="P932" i="5" s="1"/>
  <c r="J932" i="5"/>
  <c r="N932" i="5" s="1"/>
  <c r="R932" i="5" s="1"/>
  <c r="Y932" i="5" s="1"/>
  <c r="AA932" i="5" s="1"/>
  <c r="K932" i="5"/>
  <c r="O932" i="5" s="1"/>
  <c r="S932" i="5" s="1"/>
  <c r="M200" i="5"/>
  <c r="Q200" i="5" s="1"/>
  <c r="J200" i="5"/>
  <c r="N200" i="5" s="1"/>
  <c r="R200" i="5" s="1"/>
  <c r="Y200" i="5" s="1"/>
  <c r="AA200" i="5" s="1"/>
  <c r="L200" i="5"/>
  <c r="P200" i="5" s="1"/>
  <c r="K200" i="5"/>
  <c r="O200" i="5" s="1"/>
  <c r="S200" i="5" s="1"/>
  <c r="L981" i="5"/>
  <c r="P981" i="5" s="1"/>
  <c r="K981" i="5"/>
  <c r="O981" i="5" s="1"/>
  <c r="S981" i="5" s="1"/>
  <c r="M981" i="5"/>
  <c r="Q981" i="5" s="1"/>
  <c r="J981" i="5"/>
  <c r="N981" i="5" s="1"/>
  <c r="R981" i="5" s="1"/>
  <c r="Y981" i="5" s="1"/>
  <c r="AA981" i="5" s="1"/>
  <c r="M1002" i="5"/>
  <c r="Q1002" i="5" s="1"/>
  <c r="J1002" i="5"/>
  <c r="N1002" i="5" s="1"/>
  <c r="R1002" i="5" s="1"/>
  <c r="Y1002" i="5" s="1"/>
  <c r="AA1002" i="5" s="1"/>
  <c r="K1002" i="5"/>
  <c r="O1002" i="5" s="1"/>
  <c r="S1002" i="5" s="1"/>
  <c r="L1002" i="5"/>
  <c r="P1002" i="5" s="1"/>
  <c r="J537" i="5"/>
  <c r="N537" i="5" s="1"/>
  <c r="R537" i="5" s="1"/>
  <c r="Y537" i="5" s="1"/>
  <c r="AA537" i="5" s="1"/>
  <c r="M537" i="5"/>
  <c r="Q537" i="5" s="1"/>
  <c r="K537" i="5"/>
  <c r="O537" i="5" s="1"/>
  <c r="S537" i="5" s="1"/>
  <c r="L537" i="5"/>
  <c r="P537" i="5" s="1"/>
  <c r="J755" i="5"/>
  <c r="N755" i="5" s="1"/>
  <c r="R755" i="5" s="1"/>
  <c r="M755" i="5"/>
  <c r="Q755" i="5" s="1"/>
  <c r="K755" i="5"/>
  <c r="O755" i="5" s="1"/>
  <c r="S755" i="5" s="1"/>
  <c r="L755" i="5"/>
  <c r="P755" i="5" s="1"/>
  <c r="J853" i="5"/>
  <c r="N853" i="5" s="1"/>
  <c r="R853" i="5" s="1"/>
  <c r="Y853" i="5" s="1"/>
  <c r="AA853" i="5" s="1"/>
  <c r="M853" i="5"/>
  <c r="Q853" i="5" s="1"/>
  <c r="L853" i="5"/>
  <c r="P853" i="5" s="1"/>
  <c r="K853" i="5"/>
  <c r="O853" i="5" s="1"/>
  <c r="S853" i="5" s="1"/>
  <c r="K930" i="5"/>
  <c r="O930" i="5" s="1"/>
  <c r="S930" i="5" s="1"/>
  <c r="M930" i="5"/>
  <c r="Q930" i="5" s="1"/>
  <c r="L930" i="5"/>
  <c r="P930" i="5" s="1"/>
  <c r="J930" i="5"/>
  <c r="N930" i="5" s="1"/>
  <c r="R930" i="5" s="1"/>
  <c r="Y930" i="5" s="1"/>
  <c r="AA930" i="5" s="1"/>
  <c r="M885" i="5"/>
  <c r="Q885" i="5" s="1"/>
  <c r="L885" i="5"/>
  <c r="P885" i="5" s="1"/>
  <c r="K885" i="5"/>
  <c r="O885" i="5" s="1"/>
  <c r="S885" i="5" s="1"/>
  <c r="J885" i="5"/>
  <c r="N885" i="5" s="1"/>
  <c r="R885" i="5" s="1"/>
  <c r="Y885" i="5" s="1"/>
  <c r="AA885" i="5" s="1"/>
  <c r="K752" i="5"/>
  <c r="O752" i="5" s="1"/>
  <c r="S752" i="5" s="1"/>
  <c r="M752" i="5"/>
  <c r="Q752" i="5" s="1"/>
  <c r="J752" i="5"/>
  <c r="N752" i="5" s="1"/>
  <c r="R752" i="5" s="1"/>
  <c r="Y752" i="5" s="1"/>
  <c r="AA752" i="5" s="1"/>
  <c r="L752" i="5"/>
  <c r="P752" i="5" s="1"/>
  <c r="M954" i="5"/>
  <c r="Q954" i="5" s="1"/>
  <c r="K954" i="5"/>
  <c r="O954" i="5" s="1"/>
  <c r="S954" i="5" s="1"/>
  <c r="L954" i="5"/>
  <c r="P954" i="5" s="1"/>
  <c r="J954" i="5"/>
  <c r="N954" i="5" s="1"/>
  <c r="R954" i="5" s="1"/>
  <c r="Y954" i="5" s="1"/>
  <c r="AA954" i="5" s="1"/>
  <c r="M599" i="5"/>
  <c r="Q599" i="5" s="1"/>
  <c r="L599" i="5"/>
  <c r="P599" i="5" s="1"/>
  <c r="J599" i="5"/>
  <c r="N599" i="5" s="1"/>
  <c r="R599" i="5" s="1"/>
  <c r="Y599" i="5" s="1"/>
  <c r="AA599" i="5" s="1"/>
  <c r="K599" i="5"/>
  <c r="O599" i="5" s="1"/>
  <c r="S599" i="5" s="1"/>
  <c r="L243" i="5"/>
  <c r="P243" i="5" s="1"/>
  <c r="K243" i="5"/>
  <c r="O243" i="5" s="1"/>
  <c r="S243" i="5" s="1"/>
  <c r="J243" i="5"/>
  <c r="N243" i="5" s="1"/>
  <c r="R243" i="5" s="1"/>
  <c r="Y243" i="5" s="1"/>
  <c r="AA243" i="5" s="1"/>
  <c r="M243" i="5"/>
  <c r="Q243" i="5" s="1"/>
  <c r="J776" i="5"/>
  <c r="N776" i="5" s="1"/>
  <c r="R776" i="5" s="1"/>
  <c r="Y776" i="5" s="1"/>
  <c r="AA776" i="5" s="1"/>
  <c r="K776" i="5"/>
  <c r="O776" i="5" s="1"/>
  <c r="S776" i="5" s="1"/>
  <c r="L776" i="5"/>
  <c r="P776" i="5" s="1"/>
  <c r="M776" i="5"/>
  <c r="Q776" i="5" s="1"/>
  <c r="J889" i="5"/>
  <c r="N889" i="5" s="1"/>
  <c r="R889" i="5" s="1"/>
  <c r="Y889" i="5" s="1"/>
  <c r="AA889" i="5" s="1"/>
  <c r="K889" i="5"/>
  <c r="O889" i="5" s="1"/>
  <c r="S889" i="5" s="1"/>
  <c r="L889" i="5"/>
  <c r="P889" i="5" s="1"/>
  <c r="M889" i="5"/>
  <c r="Q889" i="5" s="1"/>
  <c r="K5" i="5"/>
  <c r="O5" i="5" s="1"/>
  <c r="S5" i="5" s="1"/>
  <c r="L5" i="5"/>
  <c r="P5" i="5" s="1"/>
  <c r="J5" i="5"/>
  <c r="N5" i="5" s="1"/>
  <c r="R5" i="5" s="1"/>
  <c r="Y5" i="5" s="1"/>
  <c r="AA5" i="5" s="1"/>
  <c r="M5" i="5"/>
  <c r="Q5" i="5" s="1"/>
  <c r="J79" i="5"/>
  <c r="N79" i="5" s="1"/>
  <c r="R79" i="5" s="1"/>
  <c r="Y79" i="5" s="1"/>
  <c r="AA79" i="5" s="1"/>
  <c r="L79" i="5"/>
  <c r="P79" i="5" s="1"/>
  <c r="K79" i="5"/>
  <c r="O79" i="5" s="1"/>
  <c r="S79" i="5" s="1"/>
  <c r="M79" i="5"/>
  <c r="Q79" i="5" s="1"/>
  <c r="K395" i="5"/>
  <c r="O395" i="5" s="1"/>
  <c r="S395" i="5" s="1"/>
  <c r="J395" i="5"/>
  <c r="N395" i="5" s="1"/>
  <c r="R395" i="5" s="1"/>
  <c r="Y395" i="5" s="1"/>
  <c r="AA395" i="5" s="1"/>
  <c r="M395" i="5"/>
  <c r="Q395" i="5" s="1"/>
  <c r="L395" i="5"/>
  <c r="P395" i="5" s="1"/>
  <c r="L928" i="5"/>
  <c r="P928" i="5" s="1"/>
  <c r="J928" i="5"/>
  <c r="N928" i="5" s="1"/>
  <c r="R928" i="5" s="1"/>
  <c r="Y928" i="5" s="1"/>
  <c r="AA928" i="5" s="1"/>
  <c r="M928" i="5"/>
  <c r="Q928" i="5" s="1"/>
  <c r="K928" i="5"/>
  <c r="O928" i="5" s="1"/>
  <c r="S928" i="5" s="1"/>
  <c r="L906" i="5"/>
  <c r="P906" i="5" s="1"/>
  <c r="J906" i="5"/>
  <c r="N906" i="5" s="1"/>
  <c r="R906" i="5" s="1"/>
  <c r="Y906" i="5" s="1"/>
  <c r="AA906" i="5" s="1"/>
  <c r="K906" i="5"/>
  <c r="O906" i="5" s="1"/>
  <c r="S906" i="5" s="1"/>
  <c r="M906" i="5"/>
  <c r="Q906" i="5" s="1"/>
  <c r="L665" i="5"/>
  <c r="P665" i="5" s="1"/>
  <c r="K665" i="5"/>
  <c r="O665" i="5" s="1"/>
  <c r="S665" i="5" s="1"/>
  <c r="J665" i="5"/>
  <c r="N665" i="5" s="1"/>
  <c r="R665" i="5" s="1"/>
  <c r="Y665" i="5" s="1"/>
  <c r="AA665" i="5" s="1"/>
  <c r="M665" i="5"/>
  <c r="Q665" i="5" s="1"/>
  <c r="L195" i="5"/>
  <c r="P195" i="5" s="1"/>
  <c r="K195" i="5"/>
  <c r="O195" i="5" s="1"/>
  <c r="S195" i="5" s="1"/>
  <c r="J195" i="5"/>
  <c r="N195" i="5" s="1"/>
  <c r="R195" i="5" s="1"/>
  <c r="Y195" i="5" s="1"/>
  <c r="AA195" i="5" s="1"/>
  <c r="M195" i="5"/>
  <c r="Q195" i="5" s="1"/>
  <c r="J228" i="5"/>
  <c r="N228" i="5" s="1"/>
  <c r="R228" i="5" s="1"/>
  <c r="Y228" i="5" s="1"/>
  <c r="AA228" i="5" s="1"/>
  <c r="K228" i="5"/>
  <c r="O228" i="5" s="1"/>
  <c r="S228" i="5" s="1"/>
  <c r="M228" i="5"/>
  <c r="Q228" i="5" s="1"/>
  <c r="L228" i="5"/>
  <c r="P228" i="5" s="1"/>
  <c r="L17" i="5"/>
  <c r="P17" i="5" s="1"/>
  <c r="K17" i="5"/>
  <c r="O17" i="5" s="1"/>
  <c r="S17" i="5" s="1"/>
  <c r="J17" i="5"/>
  <c r="N17" i="5" s="1"/>
  <c r="R17" i="5" s="1"/>
  <c r="Y17" i="5" s="1"/>
  <c r="AA17" i="5" s="1"/>
  <c r="M17" i="5"/>
  <c r="Q17" i="5" s="1"/>
  <c r="L531" i="5"/>
  <c r="P531" i="5" s="1"/>
  <c r="K531" i="5"/>
  <c r="O531" i="5" s="1"/>
  <c r="S531" i="5" s="1"/>
  <c r="M531" i="5"/>
  <c r="Q531" i="5" s="1"/>
  <c r="J531" i="5"/>
  <c r="N531" i="5" s="1"/>
  <c r="R531" i="5" s="1"/>
  <c r="Y531" i="5" s="1"/>
  <c r="AA531" i="5" s="1"/>
  <c r="L794" i="5"/>
  <c r="P794" i="5" s="1"/>
  <c r="M794" i="5"/>
  <c r="Q794" i="5" s="1"/>
  <c r="K794" i="5"/>
  <c r="O794" i="5" s="1"/>
  <c r="S794" i="5" s="1"/>
  <c r="J794" i="5"/>
  <c r="N794" i="5" s="1"/>
  <c r="R794" i="5" s="1"/>
  <c r="Y794" i="5" s="1"/>
  <c r="AA794" i="5" s="1"/>
  <c r="K943" i="5"/>
  <c r="O943" i="5" s="1"/>
  <c r="S943" i="5" s="1"/>
  <c r="L943" i="5"/>
  <c r="P943" i="5" s="1"/>
  <c r="J943" i="5"/>
  <c r="N943" i="5" s="1"/>
  <c r="R943" i="5" s="1"/>
  <c r="Y943" i="5" s="1"/>
  <c r="AA943" i="5" s="1"/>
  <c r="M943" i="5"/>
  <c r="Q943" i="5" s="1"/>
  <c r="M81" i="5"/>
  <c r="Q81" i="5" s="1"/>
  <c r="J81" i="5"/>
  <c r="N81" i="5" s="1"/>
  <c r="R81" i="5" s="1"/>
  <c r="Y81" i="5" s="1"/>
  <c r="AA81" i="5" s="1"/>
  <c r="L81" i="5"/>
  <c r="P81" i="5" s="1"/>
  <c r="K81" i="5"/>
  <c r="O81" i="5" s="1"/>
  <c r="S81" i="5" s="1"/>
  <c r="L560" i="5"/>
  <c r="P560" i="5" s="1"/>
  <c r="M560" i="5"/>
  <c r="Q560" i="5" s="1"/>
  <c r="J560" i="5"/>
  <c r="N560" i="5" s="1"/>
  <c r="R560" i="5" s="1"/>
  <c r="Y560" i="5" s="1"/>
  <c r="AA560" i="5" s="1"/>
  <c r="K560" i="5"/>
  <c r="O560" i="5" s="1"/>
  <c r="S560" i="5" s="1"/>
  <c r="M413" i="5"/>
  <c r="Q413" i="5" s="1"/>
  <c r="J413" i="5"/>
  <c r="N413" i="5" s="1"/>
  <c r="R413" i="5" s="1"/>
  <c r="Y413" i="5" s="1"/>
  <c r="AA413" i="5" s="1"/>
  <c r="K413" i="5"/>
  <c r="O413" i="5" s="1"/>
  <c r="S413" i="5" s="1"/>
  <c r="L413" i="5"/>
  <c r="P413" i="5" s="1"/>
  <c r="J946" i="5"/>
  <c r="N946" i="5" s="1"/>
  <c r="R946" i="5" s="1"/>
  <c r="Y946" i="5" s="1"/>
  <c r="AA946" i="5" s="1"/>
  <c r="K946" i="5"/>
  <c r="O946" i="5" s="1"/>
  <c r="S946" i="5" s="1"/>
  <c r="L946" i="5"/>
  <c r="P946" i="5" s="1"/>
  <c r="M946" i="5"/>
  <c r="Q946" i="5" s="1"/>
  <c r="K542" i="5"/>
  <c r="O542" i="5" s="1"/>
  <c r="S542" i="5" s="1"/>
  <c r="L542" i="5"/>
  <c r="P542" i="5" s="1"/>
  <c r="J542" i="5"/>
  <c r="N542" i="5" s="1"/>
  <c r="R542" i="5" s="1"/>
  <c r="Y542" i="5" s="1"/>
  <c r="AA542" i="5" s="1"/>
  <c r="M542" i="5"/>
  <c r="Q542" i="5" s="1"/>
  <c r="L235" i="5"/>
  <c r="P235" i="5" s="1"/>
  <c r="M235" i="5"/>
  <c r="Q235" i="5" s="1"/>
  <c r="J235" i="5"/>
  <c r="N235" i="5" s="1"/>
  <c r="R235" i="5" s="1"/>
  <c r="K235" i="5"/>
  <c r="O235" i="5" s="1"/>
  <c r="S235" i="5" s="1"/>
  <c r="L768" i="5"/>
  <c r="P768" i="5" s="1"/>
  <c r="J768" i="5"/>
  <c r="N768" i="5" s="1"/>
  <c r="R768" i="5" s="1"/>
  <c r="Y768" i="5" s="1"/>
  <c r="AA768" i="5" s="1"/>
  <c r="K768" i="5"/>
  <c r="O768" i="5" s="1"/>
  <c r="S768" i="5" s="1"/>
  <c r="M768" i="5"/>
  <c r="Q768" i="5" s="1"/>
  <c r="M746" i="5"/>
  <c r="Q746" i="5" s="1"/>
  <c r="K746" i="5"/>
  <c r="O746" i="5" s="1"/>
  <c r="S746" i="5" s="1"/>
  <c r="L746" i="5"/>
  <c r="P746" i="5" s="1"/>
  <c r="J746" i="5"/>
  <c r="N746" i="5" s="1"/>
  <c r="R746" i="5" s="1"/>
  <c r="Y746" i="5" s="1"/>
  <c r="AA746" i="5" s="1"/>
  <c r="J835" i="5"/>
  <c r="N835" i="5" s="1"/>
  <c r="R835" i="5" s="1"/>
  <c r="Y835" i="5" s="1"/>
  <c r="AA835" i="5" s="1"/>
  <c r="L835" i="5"/>
  <c r="P835" i="5" s="1"/>
  <c r="K835" i="5"/>
  <c r="O835" i="5" s="1"/>
  <c r="S835" i="5" s="1"/>
  <c r="M835" i="5"/>
  <c r="Q835" i="5" s="1"/>
  <c r="M18" i="5"/>
  <c r="Q18" i="5" s="1"/>
  <c r="K18" i="5"/>
  <c r="O18" i="5" s="1"/>
  <c r="S18" i="5" s="1"/>
  <c r="J18" i="5"/>
  <c r="N18" i="5" s="1"/>
  <c r="R18" i="5" s="1"/>
  <c r="Y18" i="5" s="1"/>
  <c r="AA18" i="5" s="1"/>
  <c r="L18" i="5"/>
  <c r="P18" i="5" s="1"/>
  <c r="K571" i="5"/>
  <c r="O571" i="5" s="1"/>
  <c r="S571" i="5" s="1"/>
  <c r="M571" i="5"/>
  <c r="Q571" i="5" s="1"/>
  <c r="L571" i="5"/>
  <c r="P571" i="5" s="1"/>
  <c r="J571" i="5"/>
  <c r="N571" i="5" s="1"/>
  <c r="R571" i="5" s="1"/>
  <c r="Y571" i="5" s="1"/>
  <c r="AA571" i="5" s="1"/>
  <c r="J304" i="5"/>
  <c r="N304" i="5" s="1"/>
  <c r="R304" i="5" s="1"/>
  <c r="Y304" i="5" s="1"/>
  <c r="AA304" i="5" s="1"/>
  <c r="L304" i="5"/>
  <c r="P304" i="5" s="1"/>
  <c r="M304" i="5"/>
  <c r="Q304" i="5" s="1"/>
  <c r="K304" i="5"/>
  <c r="O304" i="5" s="1"/>
  <c r="S304" i="5" s="1"/>
  <c r="K510" i="5"/>
  <c r="O510" i="5" s="1"/>
  <c r="S510" i="5" s="1"/>
  <c r="M510" i="5"/>
  <c r="Q510" i="5" s="1"/>
  <c r="L510" i="5"/>
  <c r="P510" i="5" s="1"/>
  <c r="J510" i="5"/>
  <c r="N510" i="5" s="1"/>
  <c r="R510" i="5" s="1"/>
  <c r="Y510" i="5" s="1"/>
  <c r="AA510" i="5" s="1"/>
  <c r="K517" i="5"/>
  <c r="O517" i="5" s="1"/>
  <c r="S517" i="5" s="1"/>
  <c r="M517" i="5"/>
  <c r="Q517" i="5" s="1"/>
  <c r="J517" i="5"/>
  <c r="N517" i="5" s="1"/>
  <c r="R517" i="5" s="1"/>
  <c r="Y517" i="5" s="1"/>
  <c r="AA517" i="5" s="1"/>
  <c r="L517" i="5"/>
  <c r="P517" i="5" s="1"/>
  <c r="J333" i="5"/>
  <c r="N333" i="5" s="1"/>
  <c r="R333" i="5" s="1"/>
  <c r="Y333" i="5" s="1"/>
  <c r="AA333" i="5" s="1"/>
  <c r="M333" i="5"/>
  <c r="Q333" i="5" s="1"/>
  <c r="K333" i="5"/>
  <c r="O333" i="5" s="1"/>
  <c r="S333" i="5" s="1"/>
  <c r="L333" i="5"/>
  <c r="P333" i="5" s="1"/>
  <c r="L866" i="5"/>
  <c r="P866" i="5" s="1"/>
  <c r="J866" i="5"/>
  <c r="N866" i="5" s="1"/>
  <c r="R866" i="5" s="1"/>
  <c r="Y866" i="5" s="1"/>
  <c r="AA866" i="5" s="1"/>
  <c r="M866" i="5"/>
  <c r="Q866" i="5" s="1"/>
  <c r="K866" i="5"/>
  <c r="O866" i="5" s="1"/>
  <c r="S866" i="5" s="1"/>
  <c r="K93" i="5"/>
  <c r="O93" i="5" s="1"/>
  <c r="S93" i="5" s="1"/>
  <c r="J93" i="5"/>
  <c r="N93" i="5" s="1"/>
  <c r="R93" i="5" s="1"/>
  <c r="Y93" i="5" s="1"/>
  <c r="AA93" i="5" s="1"/>
  <c r="M93" i="5"/>
  <c r="Q93" i="5" s="1"/>
  <c r="L93" i="5"/>
  <c r="P93" i="5" s="1"/>
  <c r="M655" i="5"/>
  <c r="Q655" i="5" s="1"/>
  <c r="J655" i="5"/>
  <c r="N655" i="5" s="1"/>
  <c r="R655" i="5" s="1"/>
  <c r="K655" i="5"/>
  <c r="O655" i="5" s="1"/>
  <c r="S655" i="5" s="1"/>
  <c r="L655" i="5"/>
  <c r="P655" i="5" s="1"/>
  <c r="M688" i="5"/>
  <c r="Q688" i="5" s="1"/>
  <c r="J688" i="5"/>
  <c r="N688" i="5" s="1"/>
  <c r="R688" i="5" s="1"/>
  <c r="Y688" i="5" s="1"/>
  <c r="AA688" i="5" s="1"/>
  <c r="K688" i="5"/>
  <c r="O688" i="5" s="1"/>
  <c r="S688" i="5" s="1"/>
  <c r="L688" i="5"/>
  <c r="P688" i="5" s="1"/>
  <c r="L890" i="5"/>
  <c r="P890" i="5" s="1"/>
  <c r="M890" i="5"/>
  <c r="Q890" i="5" s="1"/>
  <c r="J890" i="5"/>
  <c r="N890" i="5" s="1"/>
  <c r="R890" i="5" s="1"/>
  <c r="Y890" i="5" s="1"/>
  <c r="AA890" i="5" s="1"/>
  <c r="K890" i="5"/>
  <c r="O890" i="5" s="1"/>
  <c r="S890" i="5" s="1"/>
  <c r="J536" i="5"/>
  <c r="N536" i="5" s="1"/>
  <c r="R536" i="5" s="1"/>
  <c r="L536" i="5"/>
  <c r="P536" i="5" s="1"/>
  <c r="K536" i="5"/>
  <c r="O536" i="5" s="1"/>
  <c r="S536" i="5" s="1"/>
  <c r="M536" i="5"/>
  <c r="Q536" i="5" s="1"/>
  <c r="M179" i="5"/>
  <c r="Q179" i="5" s="1"/>
  <c r="J179" i="5"/>
  <c r="N179" i="5" s="1"/>
  <c r="R179" i="5" s="1"/>
  <c r="Y179" i="5" s="1"/>
  <c r="AA179" i="5" s="1"/>
  <c r="K179" i="5"/>
  <c r="O179" i="5" s="1"/>
  <c r="S179" i="5" s="1"/>
  <c r="L179" i="5"/>
  <c r="P179" i="5" s="1"/>
  <c r="M712" i="5"/>
  <c r="Q712" i="5" s="1"/>
  <c r="J712" i="5"/>
  <c r="N712" i="5" s="1"/>
  <c r="R712" i="5" s="1"/>
  <c r="Y712" i="5" s="1"/>
  <c r="AA712" i="5" s="1"/>
  <c r="K712" i="5"/>
  <c r="O712" i="5" s="1"/>
  <c r="S712" i="5" s="1"/>
  <c r="L712" i="5"/>
  <c r="P712" i="5" s="1"/>
  <c r="L273" i="5"/>
  <c r="P273" i="5" s="1"/>
  <c r="M273" i="5"/>
  <c r="Q273" i="5" s="1"/>
  <c r="K273" i="5"/>
  <c r="O273" i="5" s="1"/>
  <c r="S273" i="5" s="1"/>
  <c r="J273" i="5"/>
  <c r="N273" i="5" s="1"/>
  <c r="R273" i="5" s="1"/>
  <c r="Y273" i="5" s="1"/>
  <c r="AA273" i="5" s="1"/>
  <c r="L951" i="5"/>
  <c r="P951" i="5" s="1"/>
  <c r="M951" i="5"/>
  <c r="Q951" i="5" s="1"/>
  <c r="K951" i="5"/>
  <c r="O951" i="5" s="1"/>
  <c r="S951" i="5" s="1"/>
  <c r="J951" i="5"/>
  <c r="N951" i="5" s="1"/>
  <c r="R951" i="5" s="1"/>
  <c r="Y951" i="5" s="1"/>
  <c r="AA951" i="5" s="1"/>
  <c r="M588" i="5"/>
  <c r="Q588" i="5" s="1"/>
  <c r="L588" i="5"/>
  <c r="P588" i="5" s="1"/>
  <c r="K588" i="5"/>
  <c r="O588" i="5" s="1"/>
  <c r="S588" i="5" s="1"/>
  <c r="J588" i="5"/>
  <c r="N588" i="5" s="1"/>
  <c r="R588" i="5" s="1"/>
  <c r="Y588" i="5" s="1"/>
  <c r="AA588" i="5" s="1"/>
  <c r="K831" i="5"/>
  <c r="O831" i="5" s="1"/>
  <c r="S831" i="5" s="1"/>
  <c r="L831" i="5"/>
  <c r="P831" i="5" s="1"/>
  <c r="J831" i="5"/>
  <c r="N831" i="5" s="1"/>
  <c r="R831" i="5" s="1"/>
  <c r="Y831" i="5" s="1"/>
  <c r="AA831" i="5" s="1"/>
  <c r="M831" i="5"/>
  <c r="Q831" i="5" s="1"/>
  <c r="K364" i="5"/>
  <c r="O364" i="5" s="1"/>
  <c r="S364" i="5" s="1"/>
  <c r="J364" i="5"/>
  <c r="N364" i="5" s="1"/>
  <c r="R364" i="5" s="1"/>
  <c r="M364" i="5"/>
  <c r="Q364" i="5" s="1"/>
  <c r="L364" i="5"/>
  <c r="P364" i="5" s="1"/>
  <c r="M842" i="5"/>
  <c r="Q842" i="5" s="1"/>
  <c r="J842" i="5"/>
  <c r="N842" i="5" s="1"/>
  <c r="R842" i="5" s="1"/>
  <c r="Y842" i="5" s="1"/>
  <c r="AA842" i="5" s="1"/>
  <c r="K842" i="5"/>
  <c r="O842" i="5" s="1"/>
  <c r="S842" i="5" s="1"/>
  <c r="L842" i="5"/>
  <c r="P842" i="5" s="1"/>
  <c r="K602" i="5"/>
  <c r="O602" i="5" s="1"/>
  <c r="S602" i="5" s="1"/>
  <c r="J602" i="5"/>
  <c r="N602" i="5" s="1"/>
  <c r="R602" i="5" s="1"/>
  <c r="Y602" i="5" s="1"/>
  <c r="AA602" i="5" s="1"/>
  <c r="L602" i="5"/>
  <c r="P602" i="5" s="1"/>
  <c r="M602" i="5"/>
  <c r="Q602" i="5" s="1"/>
  <c r="J131" i="5"/>
  <c r="N131" i="5" s="1"/>
  <c r="R131" i="5" s="1"/>
  <c r="K131" i="5"/>
  <c r="O131" i="5" s="1"/>
  <c r="S131" i="5" s="1"/>
  <c r="M131" i="5"/>
  <c r="Q131" i="5" s="1"/>
  <c r="L131" i="5"/>
  <c r="P131" i="5" s="1"/>
  <c r="L664" i="5"/>
  <c r="P664" i="5" s="1"/>
  <c r="M664" i="5"/>
  <c r="Q664" i="5" s="1"/>
  <c r="J664" i="5"/>
  <c r="N664" i="5" s="1"/>
  <c r="R664" i="5" s="1"/>
  <c r="Y664" i="5" s="1"/>
  <c r="AA664" i="5" s="1"/>
  <c r="K664" i="5"/>
  <c r="O664" i="5" s="1"/>
  <c r="S664" i="5" s="1"/>
  <c r="M947" i="5"/>
  <c r="Q947" i="5" s="1"/>
  <c r="K947" i="5"/>
  <c r="O947" i="5" s="1"/>
  <c r="S947" i="5" s="1"/>
  <c r="J947" i="5"/>
  <c r="N947" i="5" s="1"/>
  <c r="R947" i="5" s="1"/>
  <c r="Y947" i="5" s="1"/>
  <c r="AA947" i="5" s="1"/>
  <c r="L947" i="5"/>
  <c r="P947" i="5" s="1"/>
  <c r="J522" i="5"/>
  <c r="N522" i="5" s="1"/>
  <c r="R522" i="5" s="1"/>
  <c r="Y522" i="5" s="1"/>
  <c r="AA522" i="5" s="1"/>
  <c r="K522" i="5"/>
  <c r="O522" i="5" s="1"/>
  <c r="S522" i="5" s="1"/>
  <c r="L522" i="5"/>
  <c r="P522" i="5" s="1"/>
  <c r="M522" i="5"/>
  <c r="Q522" i="5" s="1"/>
  <c r="M730" i="5"/>
  <c r="Q730" i="5" s="1"/>
  <c r="J730" i="5"/>
  <c r="N730" i="5" s="1"/>
  <c r="R730" i="5" s="1"/>
  <c r="Y730" i="5" s="1"/>
  <c r="AA730" i="5" s="1"/>
  <c r="K730" i="5"/>
  <c r="O730" i="5" s="1"/>
  <c r="S730" i="5" s="1"/>
  <c r="L730" i="5"/>
  <c r="P730" i="5" s="1"/>
  <c r="M809" i="5"/>
  <c r="Q809" i="5" s="1"/>
  <c r="K809" i="5"/>
  <c r="O809" i="5" s="1"/>
  <c r="S809" i="5" s="1"/>
  <c r="J809" i="5"/>
  <c r="N809" i="5" s="1"/>
  <c r="R809" i="5" s="1"/>
  <c r="Y809" i="5" s="1"/>
  <c r="AA809" i="5" s="1"/>
  <c r="L809" i="5"/>
  <c r="P809" i="5" s="1"/>
  <c r="J41" i="5"/>
  <c r="N41" i="5" s="1"/>
  <c r="R41" i="5" s="1"/>
  <c r="Y41" i="5" s="1"/>
  <c r="AA41" i="5" s="1"/>
  <c r="M41" i="5"/>
  <c r="Q41" i="5" s="1"/>
  <c r="K41" i="5"/>
  <c r="O41" i="5" s="1"/>
  <c r="S41" i="5" s="1"/>
  <c r="L41" i="5"/>
  <c r="P41" i="5" s="1"/>
  <c r="K513" i="5"/>
  <c r="O513" i="5" s="1"/>
  <c r="S513" i="5" s="1"/>
  <c r="L513" i="5"/>
  <c r="P513" i="5" s="1"/>
  <c r="J513" i="5"/>
  <c r="N513" i="5" s="1"/>
  <c r="R513" i="5" s="1"/>
  <c r="M513" i="5"/>
  <c r="Q513" i="5" s="1"/>
  <c r="K349" i="5"/>
  <c r="O349" i="5" s="1"/>
  <c r="S349" i="5" s="1"/>
  <c r="M349" i="5"/>
  <c r="Q349" i="5" s="1"/>
  <c r="L349" i="5"/>
  <c r="P349" i="5" s="1"/>
  <c r="J349" i="5"/>
  <c r="N349" i="5" s="1"/>
  <c r="R349" i="5" s="1"/>
  <c r="Y349" i="5" s="1"/>
  <c r="AA349" i="5" s="1"/>
  <c r="K882" i="5"/>
  <c r="O882" i="5" s="1"/>
  <c r="S882" i="5" s="1"/>
  <c r="M882" i="5"/>
  <c r="Q882" i="5" s="1"/>
  <c r="L882" i="5"/>
  <c r="P882" i="5" s="1"/>
  <c r="J882" i="5"/>
  <c r="N882" i="5" s="1"/>
  <c r="R882" i="5" s="1"/>
  <c r="Y882" i="5" s="1"/>
  <c r="AA882" i="5" s="1"/>
  <c r="K10" i="5"/>
  <c r="O10" i="5" s="1"/>
  <c r="S10" i="5" s="1"/>
  <c r="M10" i="5"/>
  <c r="Q10" i="5" s="1"/>
  <c r="L10" i="5"/>
  <c r="P10" i="5" s="1"/>
  <c r="J10" i="5"/>
  <c r="N10" i="5" s="1"/>
  <c r="R10" i="5" s="1"/>
  <c r="Y10" i="5" s="1"/>
  <c r="AA10" i="5" s="1"/>
  <c r="K171" i="5"/>
  <c r="O171" i="5" s="1"/>
  <c r="S171" i="5" s="1"/>
  <c r="L171" i="5"/>
  <c r="P171" i="5" s="1"/>
  <c r="M171" i="5"/>
  <c r="Q171" i="5" s="1"/>
  <c r="J171" i="5"/>
  <c r="N171" i="5" s="1"/>
  <c r="R171" i="5" s="1"/>
  <c r="Y171" i="5" s="1"/>
  <c r="AA171" i="5" s="1"/>
  <c r="K204" i="5"/>
  <c r="O204" i="5" s="1"/>
  <c r="S204" i="5" s="1"/>
  <c r="M204" i="5"/>
  <c r="Q204" i="5" s="1"/>
  <c r="L204" i="5"/>
  <c r="P204" i="5" s="1"/>
  <c r="J204" i="5"/>
  <c r="N204" i="5" s="1"/>
  <c r="R204" i="5" s="1"/>
  <c r="Y204" i="5" s="1"/>
  <c r="AA204" i="5" s="1"/>
  <c r="L682" i="5"/>
  <c r="P682" i="5" s="1"/>
  <c r="M682" i="5"/>
  <c r="Q682" i="5" s="1"/>
  <c r="K682" i="5"/>
  <c r="O682" i="5" s="1"/>
  <c r="S682" i="5" s="1"/>
  <c r="J682" i="5"/>
  <c r="N682" i="5" s="1"/>
  <c r="R682" i="5" s="1"/>
  <c r="Y682" i="5" s="1"/>
  <c r="AA682" i="5" s="1"/>
  <c r="L483" i="5"/>
  <c r="P483" i="5" s="1"/>
  <c r="J483" i="5"/>
  <c r="N483" i="5" s="1"/>
  <c r="R483" i="5" s="1"/>
  <c r="Y483" i="5" s="1"/>
  <c r="AA483" i="5" s="1"/>
  <c r="M483" i="5"/>
  <c r="Q483" i="5" s="1"/>
  <c r="K483" i="5"/>
  <c r="O483" i="5" s="1"/>
  <c r="S483" i="5" s="1"/>
  <c r="K887" i="5"/>
  <c r="O887" i="5" s="1"/>
  <c r="S887" i="5" s="1"/>
  <c r="M887" i="5"/>
  <c r="Q887" i="5" s="1"/>
  <c r="L887" i="5"/>
  <c r="P887" i="5" s="1"/>
  <c r="J887" i="5"/>
  <c r="N887" i="5" s="1"/>
  <c r="R887" i="5" s="1"/>
  <c r="Y887" i="5" s="1"/>
  <c r="AA887" i="5" s="1"/>
  <c r="M19" i="5"/>
  <c r="Q19" i="5" s="1"/>
  <c r="L19" i="5"/>
  <c r="P19" i="5" s="1"/>
  <c r="J19" i="5"/>
  <c r="N19" i="5" s="1"/>
  <c r="R19" i="5" s="1"/>
  <c r="Y19" i="5" s="1"/>
  <c r="AA19" i="5" s="1"/>
  <c r="K19" i="5"/>
  <c r="O19" i="5" s="1"/>
  <c r="S19" i="5" s="1"/>
  <c r="J647" i="5"/>
  <c r="N647" i="5" s="1"/>
  <c r="R647" i="5" s="1"/>
  <c r="Y647" i="5" s="1"/>
  <c r="AA647" i="5" s="1"/>
  <c r="L647" i="5"/>
  <c r="P647" i="5" s="1"/>
  <c r="M647" i="5"/>
  <c r="Q647" i="5" s="1"/>
  <c r="K647" i="5"/>
  <c r="O647" i="5" s="1"/>
  <c r="S647" i="5" s="1"/>
  <c r="K540" i="5"/>
  <c r="O540" i="5" s="1"/>
  <c r="S540" i="5" s="1"/>
  <c r="J540" i="5"/>
  <c r="N540" i="5" s="1"/>
  <c r="R540" i="5" s="1"/>
  <c r="Y540" i="5" s="1"/>
  <c r="AA540" i="5" s="1"/>
  <c r="M540" i="5"/>
  <c r="Q540" i="5" s="1"/>
  <c r="L540" i="5"/>
  <c r="P540" i="5" s="1"/>
  <c r="L743" i="5"/>
  <c r="P743" i="5" s="1"/>
  <c r="J743" i="5"/>
  <c r="N743" i="5" s="1"/>
  <c r="R743" i="5" s="1"/>
  <c r="Y743" i="5" s="1"/>
  <c r="AA743" i="5" s="1"/>
  <c r="K743" i="5"/>
  <c r="O743" i="5" s="1"/>
  <c r="S743" i="5" s="1"/>
  <c r="M743" i="5"/>
  <c r="Q743" i="5" s="1"/>
  <c r="L711" i="5"/>
  <c r="P711" i="5" s="1"/>
  <c r="M711" i="5"/>
  <c r="Q711" i="5" s="1"/>
  <c r="K711" i="5"/>
  <c r="O711" i="5" s="1"/>
  <c r="S711" i="5" s="1"/>
  <c r="J711" i="5"/>
  <c r="N711" i="5" s="1"/>
  <c r="R711" i="5" s="1"/>
  <c r="Y711" i="5" s="1"/>
  <c r="AA711" i="5" s="1"/>
  <c r="J222" i="5"/>
  <c r="N222" i="5" s="1"/>
  <c r="R222" i="5" s="1"/>
  <c r="Y222" i="5" s="1"/>
  <c r="AA222" i="5" s="1"/>
  <c r="K222" i="5"/>
  <c r="O222" i="5" s="1"/>
  <c r="S222" i="5" s="1"/>
  <c r="L222" i="5"/>
  <c r="P222" i="5" s="1"/>
  <c r="M222" i="5"/>
  <c r="Q222" i="5" s="1"/>
  <c r="M102" i="5"/>
  <c r="Q102" i="5" s="1"/>
  <c r="K102" i="5"/>
  <c r="O102" i="5" s="1"/>
  <c r="S102" i="5" s="1"/>
  <c r="J102" i="5"/>
  <c r="N102" i="5" s="1"/>
  <c r="R102" i="5" s="1"/>
  <c r="Y102" i="5" s="1"/>
  <c r="AA102" i="5" s="1"/>
  <c r="L102" i="5"/>
  <c r="P102" i="5" s="1"/>
  <c r="M502" i="5"/>
  <c r="Q502" i="5" s="1"/>
  <c r="K502" i="5"/>
  <c r="O502" i="5" s="1"/>
  <c r="S502" i="5" s="1"/>
  <c r="J502" i="5"/>
  <c r="N502" i="5" s="1"/>
  <c r="R502" i="5" s="1"/>
  <c r="Y502" i="5" s="1"/>
  <c r="AA502" i="5" s="1"/>
  <c r="L502" i="5"/>
  <c r="P502" i="5" s="1"/>
  <c r="M240" i="5"/>
  <c r="Q240" i="5" s="1"/>
  <c r="J240" i="5"/>
  <c r="N240" i="5" s="1"/>
  <c r="R240" i="5" s="1"/>
  <c r="Y240" i="5" s="1"/>
  <c r="AA240" i="5" s="1"/>
  <c r="L240" i="5"/>
  <c r="P240" i="5" s="1"/>
  <c r="K240" i="5"/>
  <c r="O240" i="5" s="1"/>
  <c r="S240" i="5" s="1"/>
  <c r="K539" i="5"/>
  <c r="O539" i="5" s="1"/>
  <c r="S539" i="5" s="1"/>
  <c r="J539" i="5"/>
  <c r="N539" i="5" s="1"/>
  <c r="R539" i="5" s="1"/>
  <c r="Y539" i="5" s="1"/>
  <c r="AA539" i="5" s="1"/>
  <c r="M539" i="5"/>
  <c r="Q539" i="5" s="1"/>
  <c r="L539" i="5"/>
  <c r="P539" i="5" s="1"/>
  <c r="L551" i="5"/>
  <c r="P551" i="5" s="1"/>
  <c r="K551" i="5"/>
  <c r="O551" i="5" s="1"/>
  <c r="S551" i="5" s="1"/>
  <c r="M551" i="5"/>
  <c r="Q551" i="5" s="1"/>
  <c r="J551" i="5"/>
  <c r="N551" i="5" s="1"/>
  <c r="R551" i="5" s="1"/>
  <c r="Y551" i="5" s="1"/>
  <c r="AA551" i="5" s="1"/>
  <c r="L366" i="5"/>
  <c r="P366" i="5" s="1"/>
  <c r="K366" i="5"/>
  <c r="O366" i="5" s="1"/>
  <c r="S366" i="5" s="1"/>
  <c r="M366" i="5"/>
  <c r="Q366" i="5" s="1"/>
  <c r="J366" i="5"/>
  <c r="N366" i="5" s="1"/>
  <c r="R366" i="5" s="1"/>
  <c r="Y366" i="5" s="1"/>
  <c r="AA366" i="5" s="1"/>
  <c r="J681" i="5"/>
  <c r="N681" i="5" s="1"/>
  <c r="R681" i="5" s="1"/>
  <c r="Y681" i="5" s="1"/>
  <c r="AA681" i="5" s="1"/>
  <c r="M681" i="5"/>
  <c r="Q681" i="5" s="1"/>
  <c r="L681" i="5"/>
  <c r="P681" i="5" s="1"/>
  <c r="K681" i="5"/>
  <c r="O681" i="5" s="1"/>
  <c r="S681" i="5" s="1"/>
  <c r="K23" i="5"/>
  <c r="O23" i="5" s="1"/>
  <c r="S23" i="5" s="1"/>
  <c r="L23" i="5"/>
  <c r="P23" i="5" s="1"/>
  <c r="M23" i="5"/>
  <c r="Q23" i="5" s="1"/>
  <c r="J23" i="5"/>
  <c r="N23" i="5" s="1"/>
  <c r="R23" i="5" s="1"/>
  <c r="Y23" i="5" s="1"/>
  <c r="AA23" i="5" s="1"/>
  <c r="L126" i="5"/>
  <c r="P126" i="5" s="1"/>
  <c r="J126" i="5"/>
  <c r="N126" i="5" s="1"/>
  <c r="R126" i="5" s="1"/>
  <c r="Y126" i="5" s="1"/>
  <c r="AA126" i="5" s="1"/>
  <c r="M126" i="5"/>
  <c r="Q126" i="5" s="1"/>
  <c r="K126" i="5"/>
  <c r="O126" i="5" s="1"/>
  <c r="S126" i="5" s="1"/>
  <c r="K980" i="5"/>
  <c r="O980" i="5" s="1"/>
  <c r="S980" i="5" s="1"/>
  <c r="J980" i="5"/>
  <c r="N980" i="5" s="1"/>
  <c r="R980" i="5" s="1"/>
  <c r="Y980" i="5" s="1"/>
  <c r="AA980" i="5" s="1"/>
  <c r="M980" i="5"/>
  <c r="Q980" i="5" s="1"/>
  <c r="L980" i="5"/>
  <c r="P980" i="5" s="1"/>
  <c r="L706" i="5"/>
  <c r="P706" i="5" s="1"/>
  <c r="M706" i="5"/>
  <c r="Q706" i="5" s="1"/>
  <c r="K706" i="5"/>
  <c r="O706" i="5" s="1"/>
  <c r="S706" i="5" s="1"/>
  <c r="J706" i="5"/>
  <c r="N706" i="5" s="1"/>
  <c r="R706" i="5" s="1"/>
  <c r="Y706" i="5" s="1"/>
  <c r="AA706" i="5" s="1"/>
  <c r="K976" i="5"/>
  <c r="O976" i="5" s="1"/>
  <c r="S976" i="5" s="1"/>
  <c r="M976" i="5"/>
  <c r="Q976" i="5" s="1"/>
  <c r="J976" i="5"/>
  <c r="N976" i="5" s="1"/>
  <c r="R976" i="5" s="1"/>
  <c r="Y976" i="5" s="1"/>
  <c r="AA976" i="5" s="1"/>
  <c r="L976" i="5"/>
  <c r="P976" i="5" s="1"/>
  <c r="L570" i="5"/>
  <c r="P570" i="5" s="1"/>
  <c r="J570" i="5"/>
  <c r="N570" i="5" s="1"/>
  <c r="R570" i="5" s="1"/>
  <c r="Y570" i="5" s="1"/>
  <c r="AA570" i="5" s="1"/>
  <c r="K570" i="5"/>
  <c r="O570" i="5" s="1"/>
  <c r="S570" i="5" s="1"/>
  <c r="M570" i="5"/>
  <c r="Q570" i="5" s="1"/>
  <c r="L188" i="5"/>
  <c r="P188" i="5" s="1"/>
  <c r="J188" i="5"/>
  <c r="N188" i="5" s="1"/>
  <c r="R188" i="5" s="1"/>
  <c r="Y188" i="5" s="1"/>
  <c r="AA188" i="5" s="1"/>
  <c r="K188" i="5"/>
  <c r="O188" i="5" s="1"/>
  <c r="S188" i="5" s="1"/>
  <c r="M188" i="5"/>
  <c r="Q188" i="5" s="1"/>
  <c r="K174" i="5"/>
  <c r="O174" i="5" s="1"/>
  <c r="S174" i="5" s="1"/>
  <c r="L174" i="5"/>
  <c r="P174" i="5" s="1"/>
  <c r="J174" i="5"/>
  <c r="N174" i="5" s="1"/>
  <c r="R174" i="5" s="1"/>
  <c r="Y174" i="5" s="1"/>
  <c r="AA174" i="5" s="1"/>
  <c r="M174" i="5"/>
  <c r="Q174" i="5" s="1"/>
  <c r="M412" i="5"/>
  <c r="Q412" i="5" s="1"/>
  <c r="L412" i="5"/>
  <c r="P412" i="5" s="1"/>
  <c r="K412" i="5"/>
  <c r="O412" i="5" s="1"/>
  <c r="S412" i="5" s="1"/>
  <c r="J412" i="5"/>
  <c r="N412" i="5" s="1"/>
  <c r="R412" i="5" s="1"/>
  <c r="Y412" i="5" s="1"/>
  <c r="AA412" i="5" s="1"/>
  <c r="L393" i="5"/>
  <c r="P393" i="5" s="1"/>
  <c r="M393" i="5"/>
  <c r="Q393" i="5" s="1"/>
  <c r="J393" i="5"/>
  <c r="N393" i="5" s="1"/>
  <c r="R393" i="5" s="1"/>
  <c r="Y393" i="5" s="1"/>
  <c r="AA393" i="5" s="1"/>
  <c r="K393" i="5"/>
  <c r="O393" i="5" s="1"/>
  <c r="S393" i="5" s="1"/>
  <c r="J439" i="5"/>
  <c r="N439" i="5" s="1"/>
  <c r="R439" i="5" s="1"/>
  <c r="L439" i="5"/>
  <c r="P439" i="5" s="1"/>
  <c r="K439" i="5"/>
  <c r="O439" i="5" s="1"/>
  <c r="S439" i="5" s="1"/>
  <c r="M439" i="5"/>
  <c r="Q439" i="5" s="1"/>
  <c r="J486" i="5"/>
  <c r="N486" i="5" s="1"/>
  <c r="R486" i="5" s="1"/>
  <c r="Y486" i="5" s="1"/>
  <c r="AA486" i="5" s="1"/>
  <c r="M486" i="5"/>
  <c r="Q486" i="5" s="1"/>
  <c r="K486" i="5"/>
  <c r="O486" i="5" s="1"/>
  <c r="S486" i="5" s="1"/>
  <c r="L486" i="5"/>
  <c r="P486" i="5" s="1"/>
  <c r="M861" i="5"/>
  <c r="Q861" i="5" s="1"/>
  <c r="K861" i="5"/>
  <c r="O861" i="5" s="1"/>
  <c r="S861" i="5" s="1"/>
  <c r="J861" i="5"/>
  <c r="N861" i="5" s="1"/>
  <c r="R861" i="5" s="1"/>
  <c r="Y861" i="5" s="1"/>
  <c r="AA861" i="5" s="1"/>
  <c r="L861" i="5"/>
  <c r="P861" i="5" s="1"/>
  <c r="M917" i="5"/>
  <c r="Q917" i="5" s="1"/>
  <c r="L917" i="5"/>
  <c r="P917" i="5" s="1"/>
  <c r="K917" i="5"/>
  <c r="O917" i="5" s="1"/>
  <c r="S917" i="5" s="1"/>
  <c r="J917" i="5"/>
  <c r="N917" i="5" s="1"/>
  <c r="R917" i="5" s="1"/>
  <c r="Y917" i="5" s="1"/>
  <c r="AA917" i="5" s="1"/>
  <c r="L950" i="5"/>
  <c r="P950" i="5" s="1"/>
  <c r="J950" i="5"/>
  <c r="N950" i="5" s="1"/>
  <c r="R950" i="5" s="1"/>
  <c r="Y950" i="5" s="1"/>
  <c r="AA950" i="5" s="1"/>
  <c r="K950" i="5"/>
  <c r="O950" i="5" s="1"/>
  <c r="S950" i="5" s="1"/>
  <c r="M950" i="5"/>
  <c r="Q950" i="5" s="1"/>
  <c r="J264" i="5"/>
  <c r="N264" i="5" s="1"/>
  <c r="R264" i="5" s="1"/>
  <c r="Y264" i="5" s="1"/>
  <c r="AA264" i="5" s="1"/>
  <c r="L264" i="5"/>
  <c r="P264" i="5" s="1"/>
  <c r="M264" i="5"/>
  <c r="Q264" i="5" s="1"/>
  <c r="K264" i="5"/>
  <c r="O264" i="5" s="1"/>
  <c r="S264" i="5" s="1"/>
  <c r="K148" i="5"/>
  <c r="O148" i="5" s="1"/>
  <c r="S148" i="5" s="1"/>
  <c r="M148" i="5"/>
  <c r="Q148" i="5" s="1"/>
  <c r="J148" i="5"/>
  <c r="N148" i="5" s="1"/>
  <c r="R148" i="5" s="1"/>
  <c r="Y148" i="5" s="1"/>
  <c r="AA148" i="5" s="1"/>
  <c r="L148" i="5"/>
  <c r="P148" i="5" s="1"/>
  <c r="L516" i="5"/>
  <c r="P516" i="5" s="1"/>
  <c r="M516" i="5"/>
  <c r="Q516" i="5" s="1"/>
  <c r="K516" i="5"/>
  <c r="O516" i="5" s="1"/>
  <c r="S516" i="5" s="1"/>
  <c r="J516" i="5"/>
  <c r="N516" i="5" s="1"/>
  <c r="R516" i="5" s="1"/>
  <c r="K881" i="5"/>
  <c r="O881" i="5" s="1"/>
  <c r="S881" i="5" s="1"/>
  <c r="J881" i="5"/>
  <c r="N881" i="5" s="1"/>
  <c r="R881" i="5" s="1"/>
  <c r="Y881" i="5" s="1"/>
  <c r="AA881" i="5" s="1"/>
  <c r="L881" i="5"/>
  <c r="P881" i="5" s="1"/>
  <c r="M881" i="5"/>
  <c r="Q881" i="5" s="1"/>
  <c r="J538" i="5"/>
  <c r="N538" i="5" s="1"/>
  <c r="R538" i="5" s="1"/>
  <c r="Y538" i="5" s="1"/>
  <c r="AA538" i="5" s="1"/>
  <c r="K538" i="5"/>
  <c r="O538" i="5" s="1"/>
  <c r="S538" i="5" s="1"/>
  <c r="M538" i="5"/>
  <c r="Q538" i="5" s="1"/>
  <c r="L538" i="5"/>
  <c r="P538" i="5" s="1"/>
  <c r="L104" i="5"/>
  <c r="P104" i="5" s="1"/>
  <c r="M104" i="5"/>
  <c r="Q104" i="5" s="1"/>
  <c r="J104" i="5"/>
  <c r="N104" i="5" s="1"/>
  <c r="R104" i="5" s="1"/>
  <c r="Y104" i="5" s="1"/>
  <c r="AA104" i="5" s="1"/>
  <c r="K104" i="5"/>
  <c r="O104" i="5" s="1"/>
  <c r="S104" i="5" s="1"/>
  <c r="L300" i="5"/>
  <c r="P300" i="5" s="1"/>
  <c r="J300" i="5"/>
  <c r="N300" i="5" s="1"/>
  <c r="R300" i="5" s="1"/>
  <c r="Y300" i="5" s="1"/>
  <c r="AA300" i="5" s="1"/>
  <c r="M300" i="5"/>
  <c r="Q300" i="5" s="1"/>
  <c r="K300" i="5"/>
  <c r="O300" i="5" s="1"/>
  <c r="S300" i="5" s="1"/>
  <c r="K407" i="5"/>
  <c r="O407" i="5" s="1"/>
  <c r="S407" i="5" s="1"/>
  <c r="J407" i="5"/>
  <c r="N407" i="5" s="1"/>
  <c r="R407" i="5" s="1"/>
  <c r="Y407" i="5" s="1"/>
  <c r="AA407" i="5" s="1"/>
  <c r="L407" i="5"/>
  <c r="P407" i="5" s="1"/>
  <c r="M407" i="5"/>
  <c r="Q407" i="5" s="1"/>
  <c r="L118" i="5"/>
  <c r="P118" i="5" s="1"/>
  <c r="J118" i="5"/>
  <c r="N118" i="5" s="1"/>
  <c r="R118" i="5" s="1"/>
  <c r="Y118" i="5" s="1"/>
  <c r="AA118" i="5" s="1"/>
  <c r="K118" i="5"/>
  <c r="O118" i="5" s="1"/>
  <c r="S118" i="5" s="1"/>
  <c r="M118" i="5"/>
  <c r="Q118" i="5" s="1"/>
  <c r="K859" i="5"/>
  <c r="O859" i="5" s="1"/>
  <c r="S859" i="5" s="1"/>
  <c r="M859" i="5"/>
  <c r="Q859" i="5" s="1"/>
  <c r="J859" i="5"/>
  <c r="N859" i="5" s="1"/>
  <c r="R859" i="5" s="1"/>
  <c r="Y859" i="5" s="1"/>
  <c r="AA859" i="5" s="1"/>
  <c r="L859" i="5"/>
  <c r="P859" i="5" s="1"/>
  <c r="K606" i="5"/>
  <c r="O606" i="5" s="1"/>
  <c r="S606" i="5" s="1"/>
  <c r="J606" i="5"/>
  <c r="N606" i="5" s="1"/>
  <c r="R606" i="5" s="1"/>
  <c r="Y606" i="5" s="1"/>
  <c r="AA606" i="5" s="1"/>
  <c r="L606" i="5"/>
  <c r="P606" i="5" s="1"/>
  <c r="M606" i="5"/>
  <c r="Q606" i="5" s="1"/>
  <c r="K72" i="5"/>
  <c r="O72" i="5" s="1"/>
  <c r="S72" i="5" s="1"/>
  <c r="M72" i="5"/>
  <c r="Q72" i="5" s="1"/>
  <c r="L72" i="5"/>
  <c r="P72" i="5" s="1"/>
  <c r="J72" i="5"/>
  <c r="N72" i="5" s="1"/>
  <c r="R72" i="5" s="1"/>
  <c r="Y72" i="5" s="1"/>
  <c r="AA72" i="5" s="1"/>
  <c r="L119" i="5"/>
  <c r="P119" i="5" s="1"/>
  <c r="M119" i="5"/>
  <c r="Q119" i="5" s="1"/>
  <c r="K119" i="5"/>
  <c r="O119" i="5" s="1"/>
  <c r="S119" i="5" s="1"/>
  <c r="J119" i="5"/>
  <c r="N119" i="5" s="1"/>
  <c r="R119" i="5" s="1"/>
  <c r="Y119" i="5" s="1"/>
  <c r="AA119" i="5" s="1"/>
  <c r="M326" i="5"/>
  <c r="Q326" i="5" s="1"/>
  <c r="L326" i="5"/>
  <c r="P326" i="5" s="1"/>
  <c r="J326" i="5"/>
  <c r="N326" i="5" s="1"/>
  <c r="R326" i="5" s="1"/>
  <c r="Y326" i="5" s="1"/>
  <c r="AA326" i="5" s="1"/>
  <c r="K326" i="5"/>
  <c r="O326" i="5" s="1"/>
  <c r="S326" i="5" s="1"/>
  <c r="M639" i="5"/>
  <c r="Q639" i="5" s="1"/>
  <c r="L639" i="5"/>
  <c r="P639" i="5" s="1"/>
  <c r="J639" i="5"/>
  <c r="N639" i="5" s="1"/>
  <c r="R639" i="5" s="1"/>
  <c r="Y639" i="5" s="1"/>
  <c r="AA639" i="5" s="1"/>
  <c r="K639" i="5"/>
  <c r="O639" i="5" s="1"/>
  <c r="S639" i="5" s="1"/>
  <c r="M757" i="5"/>
  <c r="Q757" i="5" s="1"/>
  <c r="L757" i="5"/>
  <c r="P757" i="5" s="1"/>
  <c r="J757" i="5"/>
  <c r="N757" i="5" s="1"/>
  <c r="R757" i="5" s="1"/>
  <c r="Y757" i="5" s="1"/>
  <c r="AA757" i="5" s="1"/>
  <c r="K757" i="5"/>
  <c r="O757" i="5" s="1"/>
  <c r="S757" i="5" s="1"/>
  <c r="J790" i="5"/>
  <c r="N790" i="5" s="1"/>
  <c r="R790" i="5" s="1"/>
  <c r="Y790" i="5" s="1"/>
  <c r="AA790" i="5" s="1"/>
  <c r="K790" i="5"/>
  <c r="O790" i="5" s="1"/>
  <c r="S790" i="5" s="1"/>
  <c r="L790" i="5"/>
  <c r="P790" i="5" s="1"/>
  <c r="M790" i="5"/>
  <c r="Q790" i="5" s="1"/>
  <c r="J500" i="5"/>
  <c r="N500" i="5" s="1"/>
  <c r="R500" i="5" s="1"/>
  <c r="Y500" i="5" s="1"/>
  <c r="AA500" i="5" s="1"/>
  <c r="L500" i="5"/>
  <c r="P500" i="5" s="1"/>
  <c r="M500" i="5"/>
  <c r="Q500" i="5" s="1"/>
  <c r="K500" i="5"/>
  <c r="O500" i="5" s="1"/>
  <c r="S500" i="5" s="1"/>
  <c r="K677" i="5"/>
  <c r="O677" i="5" s="1"/>
  <c r="S677" i="5" s="1"/>
  <c r="M677" i="5"/>
  <c r="Q677" i="5" s="1"/>
  <c r="J677" i="5"/>
  <c r="N677" i="5" s="1"/>
  <c r="R677" i="5" s="1"/>
  <c r="Y677" i="5" s="1"/>
  <c r="AA677" i="5" s="1"/>
  <c r="L677" i="5"/>
  <c r="P677" i="5" s="1"/>
  <c r="J837" i="5"/>
  <c r="N837" i="5" s="1"/>
  <c r="R837" i="5" s="1"/>
  <c r="Y837" i="5" s="1"/>
  <c r="AA837" i="5" s="1"/>
  <c r="L837" i="5"/>
  <c r="P837" i="5" s="1"/>
  <c r="K837" i="5"/>
  <c r="O837" i="5" s="1"/>
  <c r="S837" i="5" s="1"/>
  <c r="M837" i="5"/>
  <c r="Q837" i="5" s="1"/>
  <c r="K409" i="5"/>
  <c r="O409" i="5" s="1"/>
  <c r="S409" i="5" s="1"/>
  <c r="L409" i="5"/>
  <c r="P409" i="5" s="1"/>
  <c r="M409" i="5"/>
  <c r="Q409" i="5" s="1"/>
  <c r="J409" i="5"/>
  <c r="N409" i="5" s="1"/>
  <c r="R409" i="5" s="1"/>
  <c r="Y409" i="5" s="1"/>
  <c r="AA409" i="5" s="1"/>
  <c r="K942" i="5"/>
  <c r="O942" i="5" s="1"/>
  <c r="S942" i="5" s="1"/>
  <c r="M942" i="5"/>
  <c r="Q942" i="5" s="1"/>
  <c r="L942" i="5"/>
  <c r="P942" i="5" s="1"/>
  <c r="J942" i="5"/>
  <c r="N942" i="5" s="1"/>
  <c r="R942" i="5" s="1"/>
  <c r="Y942" i="5" s="1"/>
  <c r="AA942" i="5" s="1"/>
  <c r="L232" i="5"/>
  <c r="P232" i="5" s="1"/>
  <c r="M232" i="5"/>
  <c r="Q232" i="5" s="1"/>
  <c r="J232" i="5"/>
  <c r="N232" i="5" s="1"/>
  <c r="R232" i="5" s="1"/>
  <c r="Y232" i="5" s="1"/>
  <c r="AA232" i="5" s="1"/>
  <c r="K232" i="5"/>
  <c r="O232" i="5" s="1"/>
  <c r="S232" i="5" s="1"/>
  <c r="M140" i="5"/>
  <c r="Q140" i="5" s="1"/>
  <c r="L140" i="5"/>
  <c r="P140" i="5" s="1"/>
  <c r="J140" i="5"/>
  <c r="N140" i="5" s="1"/>
  <c r="R140" i="5" s="1"/>
  <c r="K140" i="5"/>
  <c r="O140" i="5" s="1"/>
  <c r="S140" i="5" s="1"/>
  <c r="K92" i="5"/>
  <c r="O92" i="5" s="1"/>
  <c r="S92" i="5" s="1"/>
  <c r="J92" i="5"/>
  <c r="N92" i="5" s="1"/>
  <c r="R92" i="5" s="1"/>
  <c r="Y92" i="5" s="1"/>
  <c r="AA92" i="5" s="1"/>
  <c r="M92" i="5"/>
  <c r="Q92" i="5" s="1"/>
  <c r="L92" i="5"/>
  <c r="P92" i="5" s="1"/>
  <c r="L817" i="5"/>
  <c r="P817" i="5" s="1"/>
  <c r="J817" i="5"/>
  <c r="N817" i="5" s="1"/>
  <c r="R817" i="5" s="1"/>
  <c r="Y817" i="5" s="1"/>
  <c r="AA817" i="5" s="1"/>
  <c r="K817" i="5"/>
  <c r="O817" i="5" s="1"/>
  <c r="S817" i="5" s="1"/>
  <c r="M817" i="5"/>
  <c r="Q817" i="5" s="1"/>
  <c r="M401" i="5"/>
  <c r="Q401" i="5" s="1"/>
  <c r="L401" i="5"/>
  <c r="P401" i="5" s="1"/>
  <c r="K401" i="5"/>
  <c r="O401" i="5" s="1"/>
  <c r="S401" i="5" s="1"/>
  <c r="J401" i="5"/>
  <c r="N401" i="5" s="1"/>
  <c r="R401" i="5" s="1"/>
  <c r="Y401" i="5" s="1"/>
  <c r="AA401" i="5" s="1"/>
  <c r="M934" i="5"/>
  <c r="Q934" i="5" s="1"/>
  <c r="K934" i="5"/>
  <c r="O934" i="5" s="1"/>
  <c r="S934" i="5" s="1"/>
  <c r="J934" i="5"/>
  <c r="N934" i="5" s="1"/>
  <c r="R934" i="5" s="1"/>
  <c r="Y934" i="5" s="1"/>
  <c r="AA934" i="5" s="1"/>
  <c r="L934" i="5"/>
  <c r="P934" i="5" s="1"/>
  <c r="L208" i="5"/>
  <c r="P208" i="5" s="1"/>
  <c r="J208" i="5"/>
  <c r="N208" i="5" s="1"/>
  <c r="R208" i="5" s="1"/>
  <c r="Y208" i="5" s="1"/>
  <c r="AA208" i="5" s="1"/>
  <c r="K208" i="5"/>
  <c r="O208" i="5" s="1"/>
  <c r="S208" i="5" s="1"/>
  <c r="M208" i="5"/>
  <c r="Q208" i="5" s="1"/>
  <c r="J529" i="5"/>
  <c r="N529" i="5" s="1"/>
  <c r="R529" i="5" s="1"/>
  <c r="Y529" i="5" s="1"/>
  <c r="AA529" i="5" s="1"/>
  <c r="L529" i="5"/>
  <c r="P529" i="5" s="1"/>
  <c r="K529" i="5"/>
  <c r="O529" i="5" s="1"/>
  <c r="S529" i="5" s="1"/>
  <c r="M529" i="5"/>
  <c r="Q529" i="5" s="1"/>
  <c r="K190" i="5"/>
  <c r="O190" i="5" s="1"/>
  <c r="S190" i="5" s="1"/>
  <c r="L190" i="5"/>
  <c r="P190" i="5" s="1"/>
  <c r="M190" i="5"/>
  <c r="Q190" i="5" s="1"/>
  <c r="J190" i="5"/>
  <c r="N190" i="5" s="1"/>
  <c r="R190" i="5" s="1"/>
  <c r="Y190" i="5" s="1"/>
  <c r="AA190" i="5" s="1"/>
  <c r="J444" i="5"/>
  <c r="N444" i="5" s="1"/>
  <c r="R444" i="5" s="1"/>
  <c r="Y444" i="5" s="1"/>
  <c r="AA444" i="5" s="1"/>
  <c r="L444" i="5"/>
  <c r="P444" i="5" s="1"/>
  <c r="K444" i="5"/>
  <c r="O444" i="5" s="1"/>
  <c r="S444" i="5" s="1"/>
  <c r="M444" i="5"/>
  <c r="Q444" i="5" s="1"/>
  <c r="M302" i="5"/>
  <c r="Q302" i="5" s="1"/>
  <c r="L302" i="5"/>
  <c r="P302" i="5" s="1"/>
  <c r="K302" i="5"/>
  <c r="O302" i="5" s="1"/>
  <c r="S302" i="5" s="1"/>
  <c r="J302" i="5"/>
  <c r="N302" i="5" s="1"/>
  <c r="R302" i="5" s="1"/>
  <c r="Y302" i="5" s="1"/>
  <c r="AA302" i="5" s="1"/>
  <c r="L796" i="5"/>
  <c r="P796" i="5" s="1"/>
  <c r="J796" i="5"/>
  <c r="N796" i="5" s="1"/>
  <c r="R796" i="5" s="1"/>
  <c r="Y796" i="5" s="1"/>
  <c r="AA796" i="5" s="1"/>
  <c r="K796" i="5"/>
  <c r="O796" i="5" s="1"/>
  <c r="S796" i="5" s="1"/>
  <c r="M796" i="5"/>
  <c r="Q796" i="5" s="1"/>
  <c r="M113" i="5"/>
  <c r="Q113" i="5" s="1"/>
  <c r="L113" i="5"/>
  <c r="P113" i="5" s="1"/>
  <c r="K113" i="5"/>
  <c r="O113" i="5" s="1"/>
  <c r="S113" i="5" s="1"/>
  <c r="J113" i="5"/>
  <c r="N113" i="5" s="1"/>
  <c r="R113" i="5" s="1"/>
  <c r="Y113" i="5" s="1"/>
  <c r="AA113" i="5" s="1"/>
  <c r="M375" i="5"/>
  <c r="Q375" i="5" s="1"/>
  <c r="L375" i="5"/>
  <c r="P375" i="5" s="1"/>
  <c r="K375" i="5"/>
  <c r="O375" i="5" s="1"/>
  <c r="S375" i="5" s="1"/>
  <c r="J375" i="5"/>
  <c r="N375" i="5" s="1"/>
  <c r="R375" i="5" s="1"/>
  <c r="Y375" i="5" s="1"/>
  <c r="AA375" i="5" s="1"/>
  <c r="L63" i="5"/>
  <c r="P63" i="5" s="1"/>
  <c r="J63" i="5"/>
  <c r="N63" i="5" s="1"/>
  <c r="R63" i="5" s="1"/>
  <c r="Y63" i="5" s="1"/>
  <c r="AA63" i="5" s="1"/>
  <c r="M63" i="5"/>
  <c r="Q63" i="5" s="1"/>
  <c r="K63" i="5"/>
  <c r="O63" i="5" s="1"/>
  <c r="S63" i="5" s="1"/>
  <c r="K54" i="5"/>
  <c r="O54" i="5" s="1"/>
  <c r="S54" i="5" s="1"/>
  <c r="L54" i="5"/>
  <c r="P54" i="5" s="1"/>
  <c r="M54" i="5"/>
  <c r="Q54" i="5" s="1"/>
  <c r="J54" i="5"/>
  <c r="N54" i="5" s="1"/>
  <c r="R54" i="5" s="1"/>
  <c r="Y54" i="5" s="1"/>
  <c r="AA54" i="5" s="1"/>
  <c r="K481" i="5"/>
  <c r="O481" i="5" s="1"/>
  <c r="S481" i="5" s="1"/>
  <c r="L481" i="5"/>
  <c r="P481" i="5" s="1"/>
  <c r="J481" i="5"/>
  <c r="N481" i="5" s="1"/>
  <c r="R481" i="5" s="1"/>
  <c r="Y481" i="5" s="1"/>
  <c r="AA481" i="5" s="1"/>
  <c r="M481" i="5"/>
  <c r="Q481" i="5" s="1"/>
  <c r="K883" i="5"/>
  <c r="O883" i="5" s="1"/>
  <c r="S883" i="5" s="1"/>
  <c r="M883" i="5"/>
  <c r="Q883" i="5" s="1"/>
  <c r="L883" i="5"/>
  <c r="P883" i="5" s="1"/>
  <c r="J883" i="5"/>
  <c r="N883" i="5" s="1"/>
  <c r="R883" i="5" s="1"/>
  <c r="M488" i="5"/>
  <c r="Q488" i="5" s="1"/>
  <c r="K488" i="5"/>
  <c r="O488" i="5" s="1"/>
  <c r="S488" i="5" s="1"/>
  <c r="J488" i="5"/>
  <c r="N488" i="5" s="1"/>
  <c r="R488" i="5" s="1"/>
  <c r="Y488" i="5" s="1"/>
  <c r="AA488" i="5" s="1"/>
  <c r="L488" i="5"/>
  <c r="P488" i="5" s="1"/>
  <c r="K212" i="5"/>
  <c r="O212" i="5" s="1"/>
  <c r="S212" i="5" s="1"/>
  <c r="L212" i="5"/>
  <c r="P212" i="5" s="1"/>
  <c r="J212" i="5"/>
  <c r="N212" i="5" s="1"/>
  <c r="R212" i="5" s="1"/>
  <c r="Y212" i="5" s="1"/>
  <c r="AA212" i="5" s="1"/>
  <c r="M212" i="5"/>
  <c r="Q212" i="5" s="1"/>
  <c r="K231" i="5"/>
  <c r="O231" i="5" s="1"/>
  <c r="S231" i="5" s="1"/>
  <c r="L231" i="5"/>
  <c r="P231" i="5" s="1"/>
  <c r="J231" i="5"/>
  <c r="N231" i="5" s="1"/>
  <c r="R231" i="5" s="1"/>
  <c r="Y231" i="5" s="1"/>
  <c r="AA231" i="5" s="1"/>
  <c r="M231" i="5"/>
  <c r="Q231" i="5" s="1"/>
  <c r="M598" i="5"/>
  <c r="Q598" i="5" s="1"/>
  <c r="L598" i="5"/>
  <c r="P598" i="5" s="1"/>
  <c r="J598" i="5"/>
  <c r="N598" i="5" s="1"/>
  <c r="R598" i="5" s="1"/>
  <c r="Y598" i="5" s="1"/>
  <c r="AA598" i="5" s="1"/>
  <c r="K598" i="5"/>
  <c r="O598" i="5" s="1"/>
  <c r="S598" i="5" s="1"/>
  <c r="K121" i="5"/>
  <c r="O121" i="5" s="1"/>
  <c r="S121" i="5" s="1"/>
  <c r="L121" i="5"/>
  <c r="P121" i="5" s="1"/>
  <c r="M121" i="5"/>
  <c r="Q121" i="5" s="1"/>
  <c r="J121" i="5"/>
  <c r="N121" i="5" s="1"/>
  <c r="R121" i="5" s="1"/>
  <c r="Y121" i="5" s="1"/>
  <c r="AA121" i="5" s="1"/>
  <c r="L654" i="5"/>
  <c r="P654" i="5" s="1"/>
  <c r="K654" i="5"/>
  <c r="O654" i="5" s="1"/>
  <c r="S654" i="5" s="1"/>
  <c r="M654" i="5"/>
  <c r="Q654" i="5" s="1"/>
  <c r="J654" i="5"/>
  <c r="N654" i="5" s="1"/>
  <c r="R654" i="5" s="1"/>
  <c r="Y654" i="5" s="1"/>
  <c r="AA654" i="5" s="1"/>
  <c r="J864" i="5"/>
  <c r="N864" i="5" s="1"/>
  <c r="R864" i="5" s="1"/>
  <c r="M864" i="5"/>
  <c r="Q864" i="5" s="1"/>
  <c r="L864" i="5"/>
  <c r="P864" i="5" s="1"/>
  <c r="K864" i="5"/>
  <c r="O864" i="5" s="1"/>
  <c r="S864" i="5" s="1"/>
  <c r="J815" i="5"/>
  <c r="N815" i="5" s="1"/>
  <c r="R815" i="5" s="1"/>
  <c r="Y815" i="5" s="1"/>
  <c r="AA815" i="5" s="1"/>
  <c r="L815" i="5"/>
  <c r="P815" i="5" s="1"/>
  <c r="M815" i="5"/>
  <c r="Q815" i="5" s="1"/>
  <c r="K815" i="5"/>
  <c r="O815" i="5" s="1"/>
  <c r="S815" i="5" s="1"/>
  <c r="L182" i="5"/>
  <c r="P182" i="5" s="1"/>
  <c r="K182" i="5"/>
  <c r="O182" i="5" s="1"/>
  <c r="S182" i="5" s="1"/>
  <c r="M182" i="5"/>
  <c r="Q182" i="5" s="1"/>
  <c r="J182" i="5"/>
  <c r="N182" i="5" s="1"/>
  <c r="R182" i="5" s="1"/>
  <c r="Y182" i="5" s="1"/>
  <c r="AA182" i="5" s="1"/>
  <c r="K991" i="5"/>
  <c r="O991" i="5" s="1"/>
  <c r="S991" i="5" s="1"/>
  <c r="L991" i="5"/>
  <c r="P991" i="5" s="1"/>
  <c r="M991" i="5"/>
  <c r="Q991" i="5" s="1"/>
  <c r="J991" i="5"/>
  <c r="N991" i="5" s="1"/>
  <c r="R991" i="5" s="1"/>
  <c r="Y991" i="5" s="1"/>
  <c r="AA991" i="5" s="1"/>
  <c r="L533" i="5"/>
  <c r="P533" i="5" s="1"/>
  <c r="K533" i="5"/>
  <c r="O533" i="5" s="1"/>
  <c r="S533" i="5" s="1"/>
  <c r="M533" i="5"/>
  <c r="Q533" i="5" s="1"/>
  <c r="J533" i="5"/>
  <c r="N533" i="5" s="1"/>
  <c r="R533" i="5" s="1"/>
  <c r="Y533" i="5" s="1"/>
  <c r="AA533" i="5" s="1"/>
  <c r="J646" i="5"/>
  <c r="N646" i="5" s="1"/>
  <c r="R646" i="5" s="1"/>
  <c r="Y646" i="5" s="1"/>
  <c r="AA646" i="5" s="1"/>
  <c r="L646" i="5"/>
  <c r="P646" i="5" s="1"/>
  <c r="M646" i="5"/>
  <c r="Q646" i="5" s="1"/>
  <c r="K646" i="5"/>
  <c r="O646" i="5" s="1"/>
  <c r="S646" i="5" s="1"/>
  <c r="J760" i="5"/>
  <c r="N760" i="5" s="1"/>
  <c r="R760" i="5" s="1"/>
  <c r="Y760" i="5" s="1"/>
  <c r="AA760" i="5" s="1"/>
  <c r="L760" i="5"/>
  <c r="P760" i="5" s="1"/>
  <c r="M760" i="5"/>
  <c r="Q760" i="5" s="1"/>
  <c r="K760" i="5"/>
  <c r="O760" i="5" s="1"/>
  <c r="S760" i="5" s="1"/>
  <c r="J417" i="5"/>
  <c r="N417" i="5" s="1"/>
  <c r="R417" i="5" s="1"/>
  <c r="Y417" i="5" s="1"/>
  <c r="AA417" i="5" s="1"/>
  <c r="L417" i="5"/>
  <c r="P417" i="5" s="1"/>
  <c r="K417" i="5"/>
  <c r="O417" i="5" s="1"/>
  <c r="S417" i="5" s="1"/>
  <c r="M417" i="5"/>
  <c r="Q417" i="5" s="1"/>
  <c r="M797" i="5"/>
  <c r="Q797" i="5" s="1"/>
  <c r="K797" i="5"/>
  <c r="O797" i="5" s="1"/>
  <c r="S797" i="5" s="1"/>
  <c r="L797" i="5"/>
  <c r="P797" i="5" s="1"/>
  <c r="J797" i="5"/>
  <c r="N797" i="5" s="1"/>
  <c r="R797" i="5" s="1"/>
  <c r="L506" i="5"/>
  <c r="P506" i="5" s="1"/>
  <c r="K506" i="5"/>
  <c r="O506" i="5" s="1"/>
  <c r="S506" i="5" s="1"/>
  <c r="M506" i="5"/>
  <c r="Q506" i="5" s="1"/>
  <c r="J506" i="5"/>
  <c r="N506" i="5" s="1"/>
  <c r="R506" i="5" s="1"/>
  <c r="Y506" i="5" s="1"/>
  <c r="AA506" i="5" s="1"/>
  <c r="L103" i="5"/>
  <c r="P103" i="5" s="1"/>
  <c r="J103" i="5"/>
  <c r="N103" i="5" s="1"/>
  <c r="R103" i="5" s="1"/>
  <c r="Y103" i="5" s="1"/>
  <c r="AA103" i="5" s="1"/>
  <c r="M103" i="5"/>
  <c r="Q103" i="5" s="1"/>
  <c r="K103" i="5"/>
  <c r="O103" i="5" s="1"/>
  <c r="S103" i="5" s="1"/>
  <c r="K312" i="5"/>
  <c r="O312" i="5" s="1"/>
  <c r="S312" i="5" s="1"/>
  <c r="M312" i="5"/>
  <c r="Q312" i="5" s="1"/>
  <c r="L312" i="5"/>
  <c r="P312" i="5" s="1"/>
  <c r="J312" i="5"/>
  <c r="N312" i="5" s="1"/>
  <c r="R312" i="5" s="1"/>
  <c r="Y312" i="5" s="1"/>
  <c r="AA312" i="5" s="1"/>
  <c r="J762" i="5"/>
  <c r="N762" i="5" s="1"/>
  <c r="R762" i="5" s="1"/>
  <c r="Y762" i="5" s="1"/>
  <c r="AA762" i="5" s="1"/>
  <c r="M762" i="5"/>
  <c r="Q762" i="5" s="1"/>
  <c r="L762" i="5"/>
  <c r="P762" i="5" s="1"/>
  <c r="K762" i="5"/>
  <c r="O762" i="5" s="1"/>
  <c r="S762" i="5" s="1"/>
  <c r="J108" i="5"/>
  <c r="N108" i="5" s="1"/>
  <c r="R108" i="5" s="1"/>
  <c r="Y108" i="5" s="1"/>
  <c r="AA108" i="5" s="1"/>
  <c r="M108" i="5"/>
  <c r="Q108" i="5" s="1"/>
  <c r="K108" i="5"/>
  <c r="O108" i="5" s="1"/>
  <c r="S108" i="5" s="1"/>
  <c r="L108" i="5"/>
  <c r="P108" i="5" s="1"/>
  <c r="J193" i="5"/>
  <c r="N193" i="5" s="1"/>
  <c r="R193" i="5" s="1"/>
  <c r="Y193" i="5" s="1"/>
  <c r="AA193" i="5" s="1"/>
  <c r="M193" i="5"/>
  <c r="Q193" i="5" s="1"/>
  <c r="L193" i="5"/>
  <c r="P193" i="5" s="1"/>
  <c r="K193" i="5"/>
  <c r="O193" i="5" s="1"/>
  <c r="S193" i="5" s="1"/>
  <c r="K726" i="5"/>
  <c r="O726" i="5" s="1"/>
  <c r="S726" i="5" s="1"/>
  <c r="L726" i="5"/>
  <c r="P726" i="5" s="1"/>
  <c r="M726" i="5"/>
  <c r="Q726" i="5" s="1"/>
  <c r="J726" i="5"/>
  <c r="N726" i="5" s="1"/>
  <c r="R726" i="5" s="1"/>
  <c r="Y726" i="5" s="1"/>
  <c r="AA726" i="5" s="1"/>
  <c r="L436" i="5"/>
  <c r="P436" i="5" s="1"/>
  <c r="K436" i="5"/>
  <c r="O436" i="5" s="1"/>
  <c r="S436" i="5" s="1"/>
  <c r="M436" i="5"/>
  <c r="Q436" i="5" s="1"/>
  <c r="J436" i="5"/>
  <c r="N436" i="5" s="1"/>
  <c r="R436" i="5" s="1"/>
  <c r="Y436" i="5" s="1"/>
  <c r="AA436" i="5" s="1"/>
  <c r="M600" i="5"/>
  <c r="Q600" i="5" s="1"/>
  <c r="K600" i="5"/>
  <c r="O600" i="5" s="1"/>
  <c r="S600" i="5" s="1"/>
  <c r="L600" i="5"/>
  <c r="P600" i="5" s="1"/>
  <c r="J600" i="5"/>
  <c r="N600" i="5" s="1"/>
  <c r="R600" i="5" s="1"/>
  <c r="Y600" i="5" s="1"/>
  <c r="AA600" i="5" s="1"/>
  <c r="M727" i="5"/>
  <c r="Q727" i="5" s="1"/>
  <c r="K727" i="5"/>
  <c r="O727" i="5" s="1"/>
  <c r="S727" i="5" s="1"/>
  <c r="L727" i="5"/>
  <c r="P727" i="5" s="1"/>
  <c r="J727" i="5"/>
  <c r="N727" i="5" s="1"/>
  <c r="R727" i="5" s="1"/>
  <c r="Y727" i="5" s="1"/>
  <c r="AA727" i="5" s="1"/>
  <c r="L345" i="5"/>
  <c r="P345" i="5" s="1"/>
  <c r="K345" i="5"/>
  <c r="O345" i="5" s="1"/>
  <c r="S345" i="5" s="1"/>
  <c r="J345" i="5"/>
  <c r="N345" i="5" s="1"/>
  <c r="R345" i="5" s="1"/>
  <c r="Y345" i="5" s="1"/>
  <c r="AA345" i="5" s="1"/>
  <c r="M345" i="5"/>
  <c r="Q345" i="5" s="1"/>
  <c r="M878" i="5"/>
  <c r="Q878" i="5" s="1"/>
  <c r="L878" i="5"/>
  <c r="P878" i="5" s="1"/>
  <c r="J878" i="5"/>
  <c r="N878" i="5" s="1"/>
  <c r="R878" i="5" s="1"/>
  <c r="Y878" i="5" s="1"/>
  <c r="AA878" i="5" s="1"/>
  <c r="K878" i="5"/>
  <c r="O878" i="5" s="1"/>
  <c r="S878" i="5" s="1"/>
  <c r="K505" i="5"/>
  <c r="O505" i="5" s="1"/>
  <c r="S505" i="5" s="1"/>
  <c r="J505" i="5"/>
  <c r="N505" i="5" s="1"/>
  <c r="R505" i="5" s="1"/>
  <c r="Y505" i="5" s="1"/>
  <c r="AA505" i="5" s="1"/>
  <c r="M505" i="5"/>
  <c r="Q505" i="5" s="1"/>
  <c r="L505" i="5"/>
  <c r="P505" i="5" s="1"/>
  <c r="K595" i="5"/>
  <c r="O595" i="5" s="1"/>
  <c r="S595" i="5" s="1"/>
  <c r="L595" i="5"/>
  <c r="P595" i="5" s="1"/>
  <c r="M595" i="5"/>
  <c r="Q595" i="5" s="1"/>
  <c r="J595" i="5"/>
  <c r="N595" i="5" s="1"/>
  <c r="R595" i="5" s="1"/>
  <c r="Y595" i="5" s="1"/>
  <c r="AA595" i="5" s="1"/>
  <c r="K406" i="5"/>
  <c r="O406" i="5" s="1"/>
  <c r="S406" i="5" s="1"/>
  <c r="L406" i="5"/>
  <c r="P406" i="5" s="1"/>
  <c r="J406" i="5"/>
  <c r="N406" i="5" s="1"/>
  <c r="R406" i="5" s="1"/>
  <c r="Y406" i="5" s="1"/>
  <c r="AA406" i="5" s="1"/>
  <c r="M406" i="5"/>
  <c r="Q406" i="5" s="1"/>
  <c r="J719" i="5"/>
  <c r="N719" i="5" s="1"/>
  <c r="R719" i="5" s="1"/>
  <c r="Y719" i="5" s="1"/>
  <c r="AA719" i="5" s="1"/>
  <c r="M719" i="5"/>
  <c r="Q719" i="5" s="1"/>
  <c r="K719" i="5"/>
  <c r="O719" i="5" s="1"/>
  <c r="S719" i="5" s="1"/>
  <c r="L719" i="5"/>
  <c r="P719" i="5" s="1"/>
  <c r="K337" i="5"/>
  <c r="O337" i="5" s="1"/>
  <c r="S337" i="5" s="1"/>
  <c r="L337" i="5"/>
  <c r="P337" i="5" s="1"/>
  <c r="M337" i="5"/>
  <c r="Q337" i="5" s="1"/>
  <c r="J337" i="5"/>
  <c r="N337" i="5" s="1"/>
  <c r="R337" i="5" s="1"/>
  <c r="Y337" i="5" s="1"/>
  <c r="AA337" i="5" s="1"/>
  <c r="J870" i="5"/>
  <c r="N870" i="5" s="1"/>
  <c r="R870" i="5" s="1"/>
  <c r="Y870" i="5" s="1"/>
  <c r="AA870" i="5" s="1"/>
  <c r="M870" i="5"/>
  <c r="Q870" i="5" s="1"/>
  <c r="K870" i="5"/>
  <c r="O870" i="5" s="1"/>
  <c r="S870" i="5" s="1"/>
  <c r="L870" i="5"/>
  <c r="P870" i="5" s="1"/>
  <c r="J573" i="5"/>
  <c r="N573" i="5" s="1"/>
  <c r="R573" i="5" s="1"/>
  <c r="Y573" i="5" s="1"/>
  <c r="AA573" i="5" s="1"/>
  <c r="L573" i="5"/>
  <c r="P573" i="5" s="1"/>
  <c r="M573" i="5"/>
  <c r="Q573" i="5" s="1"/>
  <c r="K573" i="5"/>
  <c r="O573" i="5" s="1"/>
  <c r="S573" i="5" s="1"/>
  <c r="J196" i="5"/>
  <c r="N196" i="5" s="1"/>
  <c r="R196" i="5" s="1"/>
  <c r="Y196" i="5" s="1"/>
  <c r="AA196" i="5" s="1"/>
  <c r="M196" i="5"/>
  <c r="Q196" i="5" s="1"/>
  <c r="L196" i="5"/>
  <c r="P196" i="5" s="1"/>
  <c r="K196" i="5"/>
  <c r="O196" i="5" s="1"/>
  <c r="S196" i="5" s="1"/>
  <c r="K699" i="5"/>
  <c r="O699" i="5" s="1"/>
  <c r="S699" i="5" s="1"/>
  <c r="M699" i="5"/>
  <c r="Q699" i="5" s="1"/>
  <c r="J699" i="5"/>
  <c r="N699" i="5" s="1"/>
  <c r="R699" i="5" s="1"/>
  <c r="Y699" i="5" s="1"/>
  <c r="AA699" i="5" s="1"/>
  <c r="L699" i="5"/>
  <c r="P699" i="5" s="1"/>
  <c r="L66" i="5"/>
  <c r="P66" i="5" s="1"/>
  <c r="M66" i="5"/>
  <c r="Q66" i="5" s="1"/>
  <c r="K66" i="5"/>
  <c r="O66" i="5" s="1"/>
  <c r="S66" i="5" s="1"/>
  <c r="J66" i="5"/>
  <c r="N66" i="5" s="1"/>
  <c r="R66" i="5" s="1"/>
  <c r="Y66" i="5" s="1"/>
  <c r="AA66" i="5" s="1"/>
  <c r="M159" i="5"/>
  <c r="Q159" i="5" s="1"/>
  <c r="K159" i="5"/>
  <c r="O159" i="5" s="1"/>
  <c r="S159" i="5" s="1"/>
  <c r="J159" i="5"/>
  <c r="N159" i="5" s="1"/>
  <c r="R159" i="5" s="1"/>
  <c r="Y159" i="5" s="1"/>
  <c r="AA159" i="5" s="1"/>
  <c r="L159" i="5"/>
  <c r="P159" i="5" s="1"/>
  <c r="J692" i="5"/>
  <c r="N692" i="5" s="1"/>
  <c r="R692" i="5" s="1"/>
  <c r="Y692" i="5" s="1"/>
  <c r="AA692" i="5" s="1"/>
  <c r="L692" i="5"/>
  <c r="P692" i="5" s="1"/>
  <c r="M692" i="5"/>
  <c r="Q692" i="5" s="1"/>
  <c r="K692" i="5"/>
  <c r="O692" i="5" s="1"/>
  <c r="S692" i="5" s="1"/>
  <c r="L774" i="5"/>
  <c r="P774" i="5" s="1"/>
  <c r="M774" i="5"/>
  <c r="Q774" i="5" s="1"/>
  <c r="K774" i="5"/>
  <c r="O774" i="5" s="1"/>
  <c r="S774" i="5" s="1"/>
  <c r="J774" i="5"/>
  <c r="N774" i="5" s="1"/>
  <c r="R774" i="5" s="1"/>
  <c r="Y774" i="5" s="1"/>
  <c r="AA774" i="5" s="1"/>
  <c r="L975" i="5"/>
  <c r="P975" i="5" s="1"/>
  <c r="J975" i="5"/>
  <c r="N975" i="5" s="1"/>
  <c r="R975" i="5" s="1"/>
  <c r="Y975" i="5" s="1"/>
  <c r="AA975" i="5" s="1"/>
  <c r="K975" i="5"/>
  <c r="O975" i="5" s="1"/>
  <c r="S975" i="5" s="1"/>
  <c r="M975" i="5"/>
  <c r="Q975" i="5" s="1"/>
  <c r="K376" i="5"/>
  <c r="O376" i="5" s="1"/>
  <c r="S376" i="5" s="1"/>
  <c r="L376" i="5"/>
  <c r="P376" i="5" s="1"/>
  <c r="M376" i="5"/>
  <c r="Q376" i="5" s="1"/>
  <c r="J376" i="5"/>
  <c r="N376" i="5" s="1"/>
  <c r="R376" i="5" s="1"/>
  <c r="Y376" i="5" s="1"/>
  <c r="AA376" i="5" s="1"/>
  <c r="L458" i="5"/>
  <c r="P458" i="5" s="1"/>
  <c r="K458" i="5"/>
  <c r="O458" i="5" s="1"/>
  <c r="S458" i="5" s="1"/>
  <c r="M458" i="5"/>
  <c r="Q458" i="5" s="1"/>
  <c r="J458" i="5"/>
  <c r="N458" i="5" s="1"/>
  <c r="R458" i="5" s="1"/>
  <c r="Y458" i="5" s="1"/>
  <c r="AA458" i="5" s="1"/>
  <c r="K785" i="5"/>
  <c r="O785" i="5" s="1"/>
  <c r="S785" i="5" s="1"/>
  <c r="L785" i="5"/>
  <c r="P785" i="5" s="1"/>
  <c r="M785" i="5"/>
  <c r="Q785" i="5" s="1"/>
  <c r="J785" i="5"/>
  <c r="N785" i="5" s="1"/>
  <c r="R785" i="5" s="1"/>
  <c r="Y785" i="5" s="1"/>
  <c r="AA785" i="5" s="1"/>
  <c r="K544" i="5"/>
  <c r="O544" i="5" s="1"/>
  <c r="S544" i="5" s="1"/>
  <c r="J544" i="5"/>
  <c r="N544" i="5" s="1"/>
  <c r="R544" i="5" s="1"/>
  <c r="Y544" i="5" s="1"/>
  <c r="AA544" i="5" s="1"/>
  <c r="L544" i="5"/>
  <c r="P544" i="5" s="1"/>
  <c r="M544" i="5"/>
  <c r="Q544" i="5" s="1"/>
  <c r="K995" i="5"/>
  <c r="O995" i="5" s="1"/>
  <c r="S995" i="5" s="1"/>
  <c r="M995" i="5"/>
  <c r="Q995" i="5" s="1"/>
  <c r="L995" i="5"/>
  <c r="P995" i="5" s="1"/>
  <c r="J995" i="5"/>
  <c r="N995" i="5" s="1"/>
  <c r="R995" i="5" s="1"/>
  <c r="Y995" i="5" s="1"/>
  <c r="AA995" i="5" s="1"/>
  <c r="M915" i="5"/>
  <c r="Q915" i="5" s="1"/>
  <c r="J915" i="5"/>
  <c r="N915" i="5" s="1"/>
  <c r="R915" i="5" s="1"/>
  <c r="Y915" i="5" s="1"/>
  <c r="AA915" i="5" s="1"/>
  <c r="L915" i="5"/>
  <c r="P915" i="5" s="1"/>
  <c r="K915" i="5"/>
  <c r="O915" i="5" s="1"/>
  <c r="S915" i="5" s="1"/>
  <c r="M90" i="5"/>
  <c r="Q90" i="5" s="1"/>
  <c r="L90" i="5"/>
  <c r="P90" i="5" s="1"/>
  <c r="K90" i="5"/>
  <c r="O90" i="5" s="1"/>
  <c r="S90" i="5" s="1"/>
  <c r="J90" i="5"/>
  <c r="N90" i="5" s="1"/>
  <c r="R90" i="5" s="1"/>
  <c r="Y90" i="5" s="1"/>
  <c r="AA90" i="5" s="1"/>
  <c r="M52" i="5"/>
  <c r="Q52" i="5" s="1"/>
  <c r="J52" i="5"/>
  <c r="N52" i="5" s="1"/>
  <c r="R52" i="5" s="1"/>
  <c r="Y52" i="5" s="1"/>
  <c r="AA52" i="5" s="1"/>
  <c r="L52" i="5"/>
  <c r="P52" i="5" s="1"/>
  <c r="K52" i="5"/>
  <c r="O52" i="5" s="1"/>
  <c r="S52" i="5" s="1"/>
  <c r="J761" i="5"/>
  <c r="N761" i="5" s="1"/>
  <c r="R761" i="5" s="1"/>
  <c r="Y761" i="5" s="1"/>
  <c r="AA761" i="5" s="1"/>
  <c r="M761" i="5"/>
  <c r="Q761" i="5" s="1"/>
  <c r="L761" i="5"/>
  <c r="P761" i="5" s="1"/>
  <c r="K761" i="5"/>
  <c r="O761" i="5" s="1"/>
  <c r="S761" i="5" s="1"/>
  <c r="K136" i="5"/>
  <c r="O136" i="5" s="1"/>
  <c r="S136" i="5" s="1"/>
  <c r="M136" i="5"/>
  <c r="Q136" i="5" s="1"/>
  <c r="J136" i="5"/>
  <c r="N136" i="5" s="1"/>
  <c r="R136" i="5" s="1"/>
  <c r="Y136" i="5" s="1"/>
  <c r="AA136" i="5" s="1"/>
  <c r="L136" i="5"/>
  <c r="P136" i="5" s="1"/>
  <c r="M575" i="5"/>
  <c r="Q575" i="5" s="1"/>
  <c r="K575" i="5"/>
  <c r="O575" i="5" s="1"/>
  <c r="S575" i="5" s="1"/>
  <c r="L575" i="5"/>
  <c r="P575" i="5" s="1"/>
  <c r="J575" i="5"/>
  <c r="N575" i="5" s="1"/>
  <c r="R575" i="5" s="1"/>
  <c r="Y575" i="5" s="1"/>
  <c r="AA575" i="5" s="1"/>
  <c r="J563" i="5"/>
  <c r="N563" i="5" s="1"/>
  <c r="R563" i="5" s="1"/>
  <c r="Y563" i="5" s="1"/>
  <c r="AA563" i="5" s="1"/>
  <c r="K563" i="5"/>
  <c r="O563" i="5" s="1"/>
  <c r="S563" i="5" s="1"/>
  <c r="L563" i="5"/>
  <c r="P563" i="5" s="1"/>
  <c r="M563" i="5"/>
  <c r="Q563" i="5" s="1"/>
  <c r="K557" i="5"/>
  <c r="O557" i="5" s="1"/>
  <c r="S557" i="5" s="1"/>
  <c r="M557" i="5"/>
  <c r="Q557" i="5" s="1"/>
  <c r="J557" i="5"/>
  <c r="N557" i="5" s="1"/>
  <c r="R557" i="5" s="1"/>
  <c r="Y557" i="5" s="1"/>
  <c r="AA557" i="5" s="1"/>
  <c r="L557" i="5"/>
  <c r="P557" i="5" s="1"/>
  <c r="M633" i="5"/>
  <c r="Q633" i="5" s="1"/>
  <c r="K633" i="5"/>
  <c r="O633" i="5" s="1"/>
  <c r="S633" i="5" s="1"/>
  <c r="J633" i="5"/>
  <c r="N633" i="5" s="1"/>
  <c r="R633" i="5" s="1"/>
  <c r="Y633" i="5" s="1"/>
  <c r="AA633" i="5" s="1"/>
  <c r="L633" i="5"/>
  <c r="P633" i="5" s="1"/>
  <c r="L791" i="5"/>
  <c r="P791" i="5" s="1"/>
  <c r="M791" i="5"/>
  <c r="Q791" i="5" s="1"/>
  <c r="J791" i="5"/>
  <c r="N791" i="5" s="1"/>
  <c r="R791" i="5" s="1"/>
  <c r="Y791" i="5" s="1"/>
  <c r="AA791" i="5" s="1"/>
  <c r="K791" i="5"/>
  <c r="O791" i="5" s="1"/>
  <c r="S791" i="5" s="1"/>
  <c r="J584" i="5"/>
  <c r="N584" i="5" s="1"/>
  <c r="R584" i="5" s="1"/>
  <c r="Y584" i="5" s="1"/>
  <c r="AA584" i="5" s="1"/>
  <c r="K584" i="5"/>
  <c r="O584" i="5" s="1"/>
  <c r="S584" i="5" s="1"/>
  <c r="L584" i="5"/>
  <c r="P584" i="5" s="1"/>
  <c r="M584" i="5"/>
  <c r="Q584" i="5" s="1"/>
  <c r="K777" i="5"/>
  <c r="O777" i="5" s="1"/>
  <c r="S777" i="5" s="1"/>
  <c r="J777" i="5"/>
  <c r="N777" i="5" s="1"/>
  <c r="R777" i="5" s="1"/>
  <c r="Y777" i="5" s="1"/>
  <c r="AA777" i="5" s="1"/>
  <c r="L777" i="5"/>
  <c r="P777" i="5" s="1"/>
  <c r="M777" i="5"/>
  <c r="Q777" i="5" s="1"/>
  <c r="K997" i="5"/>
  <c r="O997" i="5" s="1"/>
  <c r="S997" i="5" s="1"/>
  <c r="J997" i="5"/>
  <c r="N997" i="5" s="1"/>
  <c r="R997" i="5" s="1"/>
  <c r="Y997" i="5" s="1"/>
  <c r="AA997" i="5" s="1"/>
  <c r="M997" i="5"/>
  <c r="Q997" i="5" s="1"/>
  <c r="L997" i="5"/>
  <c r="P997" i="5" s="1"/>
  <c r="L596" i="5"/>
  <c r="P596" i="5" s="1"/>
  <c r="K596" i="5"/>
  <c r="O596" i="5" s="1"/>
  <c r="S596" i="5" s="1"/>
  <c r="M596" i="5"/>
  <c r="Q596" i="5" s="1"/>
  <c r="J596" i="5"/>
  <c r="N596" i="5" s="1"/>
  <c r="R596" i="5" s="1"/>
  <c r="Y596" i="5" s="1"/>
  <c r="AA596" i="5" s="1"/>
  <c r="L504" i="5"/>
  <c r="P504" i="5" s="1"/>
  <c r="J504" i="5"/>
  <c r="N504" i="5" s="1"/>
  <c r="R504" i="5" s="1"/>
  <c r="Y504" i="5" s="1"/>
  <c r="AA504" i="5" s="1"/>
  <c r="K504" i="5"/>
  <c r="O504" i="5" s="1"/>
  <c r="S504" i="5" s="1"/>
  <c r="M504" i="5"/>
  <c r="Q504" i="5" s="1"/>
  <c r="K293" i="5"/>
  <c r="O293" i="5" s="1"/>
  <c r="S293" i="5" s="1"/>
  <c r="J293" i="5"/>
  <c r="N293" i="5" s="1"/>
  <c r="R293" i="5" s="1"/>
  <c r="Y293" i="5" s="1"/>
  <c r="AA293" i="5" s="1"/>
  <c r="M293" i="5"/>
  <c r="Q293" i="5" s="1"/>
  <c r="L293" i="5"/>
  <c r="P293" i="5" s="1"/>
  <c r="L716" i="5"/>
  <c r="P716" i="5" s="1"/>
  <c r="J716" i="5"/>
  <c r="N716" i="5" s="1"/>
  <c r="R716" i="5" s="1"/>
  <c r="Y716" i="5" s="1"/>
  <c r="AA716" i="5" s="1"/>
  <c r="K716" i="5"/>
  <c r="O716" i="5" s="1"/>
  <c r="S716" i="5" s="1"/>
  <c r="M716" i="5"/>
  <c r="Q716" i="5" s="1"/>
  <c r="M298" i="5"/>
  <c r="Q298" i="5" s="1"/>
  <c r="K298" i="5"/>
  <c r="O298" i="5" s="1"/>
  <c r="S298" i="5" s="1"/>
  <c r="J298" i="5"/>
  <c r="N298" i="5" s="1"/>
  <c r="R298" i="5" s="1"/>
  <c r="Y298" i="5" s="1"/>
  <c r="AA298" i="5" s="1"/>
  <c r="L298" i="5"/>
  <c r="P298" i="5" s="1"/>
  <c r="L509" i="5"/>
  <c r="P509" i="5" s="1"/>
  <c r="K509" i="5"/>
  <c r="O509" i="5" s="1"/>
  <c r="S509" i="5" s="1"/>
  <c r="M509" i="5"/>
  <c r="Q509" i="5" s="1"/>
  <c r="J509" i="5"/>
  <c r="N509" i="5" s="1"/>
  <c r="R509" i="5" s="1"/>
  <c r="Y509" i="5" s="1"/>
  <c r="AA509" i="5" s="1"/>
  <c r="J717" i="5"/>
  <c r="N717" i="5" s="1"/>
  <c r="R717" i="5" s="1"/>
  <c r="Y717" i="5" s="1"/>
  <c r="AA717" i="5" s="1"/>
  <c r="K717" i="5"/>
  <c r="O717" i="5" s="1"/>
  <c r="S717" i="5" s="1"/>
  <c r="M717" i="5"/>
  <c r="Q717" i="5" s="1"/>
  <c r="L717" i="5"/>
  <c r="P717" i="5" s="1"/>
  <c r="K335" i="5"/>
  <c r="O335" i="5" s="1"/>
  <c r="S335" i="5" s="1"/>
  <c r="M335" i="5"/>
  <c r="Q335" i="5" s="1"/>
  <c r="J335" i="5"/>
  <c r="N335" i="5" s="1"/>
  <c r="R335" i="5" s="1"/>
  <c r="L335" i="5"/>
  <c r="P335" i="5" s="1"/>
  <c r="L868" i="5"/>
  <c r="P868" i="5" s="1"/>
  <c r="J868" i="5"/>
  <c r="N868" i="5" s="1"/>
  <c r="R868" i="5" s="1"/>
  <c r="Y868" i="5" s="1"/>
  <c r="AA868" i="5" s="1"/>
  <c r="K868" i="5"/>
  <c r="O868" i="5" s="1"/>
  <c r="S868" i="5" s="1"/>
  <c r="M868" i="5"/>
  <c r="Q868" i="5" s="1"/>
  <c r="L450" i="5"/>
  <c r="P450" i="5" s="1"/>
  <c r="J450" i="5"/>
  <c r="N450" i="5" s="1"/>
  <c r="R450" i="5" s="1"/>
  <c r="Y450" i="5" s="1"/>
  <c r="AA450" i="5" s="1"/>
  <c r="K450" i="5"/>
  <c r="O450" i="5" s="1"/>
  <c r="S450" i="5" s="1"/>
  <c r="M450" i="5"/>
  <c r="Q450" i="5" s="1"/>
  <c r="M265" i="5"/>
  <c r="Q265" i="5" s="1"/>
  <c r="J265" i="5"/>
  <c r="N265" i="5" s="1"/>
  <c r="R265" i="5" s="1"/>
  <c r="Y265" i="5" s="1"/>
  <c r="AA265" i="5" s="1"/>
  <c r="L265" i="5"/>
  <c r="P265" i="5" s="1"/>
  <c r="K265" i="5"/>
  <c r="O265" i="5" s="1"/>
  <c r="S265" i="5" s="1"/>
  <c r="K524" i="5"/>
  <c r="O524" i="5" s="1"/>
  <c r="S524" i="5" s="1"/>
  <c r="J524" i="5"/>
  <c r="N524" i="5" s="1"/>
  <c r="R524" i="5" s="1"/>
  <c r="Y524" i="5" s="1"/>
  <c r="AA524" i="5" s="1"/>
  <c r="L524" i="5"/>
  <c r="P524" i="5" s="1"/>
  <c r="M524" i="5"/>
  <c r="Q524" i="5" s="1"/>
  <c r="L636" i="5"/>
  <c r="P636" i="5" s="1"/>
  <c r="M636" i="5"/>
  <c r="Q636" i="5" s="1"/>
  <c r="K636" i="5"/>
  <c r="O636" i="5" s="1"/>
  <c r="S636" i="5" s="1"/>
  <c r="J636" i="5"/>
  <c r="N636" i="5" s="1"/>
  <c r="R636" i="5" s="1"/>
  <c r="Y636" i="5" s="1"/>
  <c r="AA636" i="5" s="1"/>
  <c r="J627" i="5"/>
  <c r="N627" i="5" s="1"/>
  <c r="R627" i="5" s="1"/>
  <c r="Y627" i="5" s="1"/>
  <c r="AA627" i="5" s="1"/>
  <c r="K627" i="5"/>
  <c r="O627" i="5" s="1"/>
  <c r="S627" i="5" s="1"/>
  <c r="L627" i="5"/>
  <c r="P627" i="5" s="1"/>
  <c r="M627" i="5"/>
  <c r="Q627" i="5" s="1"/>
  <c r="M493" i="5"/>
  <c r="Q493" i="5" s="1"/>
  <c r="K493" i="5"/>
  <c r="O493" i="5" s="1"/>
  <c r="S493" i="5" s="1"/>
  <c r="L493" i="5"/>
  <c r="P493" i="5" s="1"/>
  <c r="J493" i="5"/>
  <c r="N493" i="5" s="1"/>
  <c r="R493" i="5" s="1"/>
  <c r="Y493" i="5" s="1"/>
  <c r="AA493" i="5" s="1"/>
  <c r="J834" i="5"/>
  <c r="N834" i="5" s="1"/>
  <c r="R834" i="5" s="1"/>
  <c r="Y834" i="5" s="1"/>
  <c r="AA834" i="5" s="1"/>
  <c r="L834" i="5"/>
  <c r="P834" i="5" s="1"/>
  <c r="M834" i="5"/>
  <c r="Q834" i="5" s="1"/>
  <c r="K834" i="5"/>
  <c r="O834" i="5" s="1"/>
  <c r="S834" i="5" s="1"/>
  <c r="M475" i="5"/>
  <c r="Q475" i="5" s="1"/>
  <c r="J475" i="5"/>
  <c r="N475" i="5" s="1"/>
  <c r="R475" i="5" s="1"/>
  <c r="Y475" i="5" s="1"/>
  <c r="AA475" i="5" s="1"/>
  <c r="L475" i="5"/>
  <c r="P475" i="5" s="1"/>
  <c r="K475" i="5"/>
  <c r="O475" i="5" s="1"/>
  <c r="S475" i="5" s="1"/>
  <c r="M913" i="5"/>
  <c r="Q913" i="5" s="1"/>
  <c r="K913" i="5"/>
  <c r="O913" i="5" s="1"/>
  <c r="S913" i="5" s="1"/>
  <c r="L913" i="5"/>
  <c r="P913" i="5" s="1"/>
  <c r="J913" i="5"/>
  <c r="N913" i="5" s="1"/>
  <c r="R913" i="5" s="1"/>
  <c r="Y913" i="5" s="1"/>
  <c r="AA913" i="5" s="1"/>
  <c r="L733" i="5"/>
  <c r="P733" i="5" s="1"/>
  <c r="M733" i="5"/>
  <c r="Q733" i="5" s="1"/>
  <c r="K733" i="5"/>
  <c r="O733" i="5" s="1"/>
  <c r="S733" i="5" s="1"/>
  <c r="J733" i="5"/>
  <c r="N733" i="5" s="1"/>
  <c r="R733" i="5" s="1"/>
  <c r="Y733" i="5" s="1"/>
  <c r="AA733" i="5" s="1"/>
  <c r="M351" i="5"/>
  <c r="Q351" i="5" s="1"/>
  <c r="L351" i="5"/>
  <c r="P351" i="5" s="1"/>
  <c r="K351" i="5"/>
  <c r="O351" i="5" s="1"/>
  <c r="S351" i="5" s="1"/>
  <c r="J351" i="5"/>
  <c r="N351" i="5" s="1"/>
  <c r="R351" i="5" s="1"/>
  <c r="Y351" i="5" s="1"/>
  <c r="AA351" i="5" s="1"/>
  <c r="M884" i="5"/>
  <c r="Q884" i="5" s="1"/>
  <c r="K884" i="5"/>
  <c r="O884" i="5" s="1"/>
  <c r="S884" i="5" s="1"/>
  <c r="L884" i="5"/>
  <c r="P884" i="5" s="1"/>
  <c r="J884" i="5"/>
  <c r="N884" i="5" s="1"/>
  <c r="R884" i="5" s="1"/>
  <c r="Y884" i="5" s="1"/>
  <c r="AA884" i="5" s="1"/>
  <c r="M466" i="5"/>
  <c r="Q466" i="5" s="1"/>
  <c r="L466" i="5"/>
  <c r="P466" i="5" s="1"/>
  <c r="J466" i="5"/>
  <c r="N466" i="5" s="1"/>
  <c r="R466" i="5" s="1"/>
  <c r="Y466" i="5" s="1"/>
  <c r="AA466" i="5" s="1"/>
  <c r="K466" i="5"/>
  <c r="O466" i="5" s="1"/>
  <c r="S466" i="5" s="1"/>
  <c r="M807" i="5"/>
  <c r="Q807" i="5" s="1"/>
  <c r="L807" i="5"/>
  <c r="P807" i="5" s="1"/>
  <c r="K807" i="5"/>
  <c r="O807" i="5" s="1"/>
  <c r="S807" i="5" s="1"/>
  <c r="J807" i="5"/>
  <c r="N807" i="5" s="1"/>
  <c r="R807" i="5" s="1"/>
  <c r="Y807" i="5" s="1"/>
  <c r="AA807" i="5" s="1"/>
  <c r="L566" i="5"/>
  <c r="P566" i="5" s="1"/>
  <c r="M566" i="5"/>
  <c r="Q566" i="5" s="1"/>
  <c r="J566" i="5"/>
  <c r="N566" i="5" s="1"/>
  <c r="R566" i="5" s="1"/>
  <c r="Y566" i="5" s="1"/>
  <c r="AA566" i="5" s="1"/>
  <c r="K566" i="5"/>
  <c r="O566" i="5" s="1"/>
  <c r="S566" i="5" s="1"/>
  <c r="M525" i="5"/>
  <c r="Q525" i="5" s="1"/>
  <c r="L525" i="5"/>
  <c r="P525" i="5" s="1"/>
  <c r="K525" i="5"/>
  <c r="O525" i="5" s="1"/>
  <c r="S525" i="5" s="1"/>
  <c r="J525" i="5"/>
  <c r="N525" i="5" s="1"/>
  <c r="R525" i="5" s="1"/>
  <c r="Y525" i="5" s="1"/>
  <c r="AA525" i="5" s="1"/>
  <c r="K138" i="5"/>
  <c r="O138" i="5" s="1"/>
  <c r="S138" i="5" s="1"/>
  <c r="J138" i="5"/>
  <c r="N138" i="5" s="1"/>
  <c r="R138" i="5" s="1"/>
  <c r="Y138" i="5" s="1"/>
  <c r="AA138" i="5" s="1"/>
  <c r="L138" i="5"/>
  <c r="P138" i="5" s="1"/>
  <c r="M138" i="5"/>
  <c r="Q138" i="5" s="1"/>
  <c r="L341" i="5"/>
  <c r="P341" i="5" s="1"/>
  <c r="J341" i="5"/>
  <c r="N341" i="5" s="1"/>
  <c r="R341" i="5" s="1"/>
  <c r="Y341" i="5" s="1"/>
  <c r="AA341" i="5" s="1"/>
  <c r="M341" i="5"/>
  <c r="Q341" i="5" s="1"/>
  <c r="K341" i="5"/>
  <c r="O341" i="5" s="1"/>
  <c r="S341" i="5" s="1"/>
  <c r="J527" i="5"/>
  <c r="N527" i="5" s="1"/>
  <c r="R527" i="5" s="1"/>
  <c r="Y527" i="5" s="1"/>
  <c r="AA527" i="5" s="1"/>
  <c r="L527" i="5"/>
  <c r="P527" i="5" s="1"/>
  <c r="K527" i="5"/>
  <c r="O527" i="5" s="1"/>
  <c r="S527" i="5" s="1"/>
  <c r="M527" i="5"/>
  <c r="Q527" i="5" s="1"/>
  <c r="M675" i="5"/>
  <c r="Q675" i="5" s="1"/>
  <c r="K675" i="5"/>
  <c r="O675" i="5" s="1"/>
  <c r="S675" i="5" s="1"/>
  <c r="L675" i="5"/>
  <c r="P675" i="5" s="1"/>
  <c r="J675" i="5"/>
  <c r="N675" i="5" s="1"/>
  <c r="R675" i="5" s="1"/>
  <c r="Y675" i="5" s="1"/>
  <c r="AA675" i="5" s="1"/>
  <c r="K708" i="5"/>
  <c r="O708" i="5" s="1"/>
  <c r="S708" i="5" s="1"/>
  <c r="M708" i="5"/>
  <c r="Q708" i="5" s="1"/>
  <c r="L708" i="5"/>
  <c r="P708" i="5" s="1"/>
  <c r="J708" i="5"/>
  <c r="N708" i="5" s="1"/>
  <c r="R708" i="5" s="1"/>
  <c r="M290" i="5"/>
  <c r="Q290" i="5" s="1"/>
  <c r="J290" i="5"/>
  <c r="N290" i="5" s="1"/>
  <c r="R290" i="5" s="1"/>
  <c r="Y290" i="5" s="1"/>
  <c r="AA290" i="5" s="1"/>
  <c r="L290" i="5"/>
  <c r="P290" i="5" s="1"/>
  <c r="K290" i="5"/>
  <c r="O290" i="5" s="1"/>
  <c r="S290" i="5" s="1"/>
  <c r="L11" i="5"/>
  <c r="P11" i="5" s="1"/>
  <c r="J11" i="5"/>
  <c r="N11" i="5" s="1"/>
  <c r="R11" i="5" s="1"/>
  <c r="Y11" i="5" s="1"/>
  <c r="AA11" i="5" s="1"/>
  <c r="K11" i="5"/>
  <c r="O11" i="5" s="1"/>
  <c r="S11" i="5" s="1"/>
  <c r="M11" i="5"/>
  <c r="Q11" i="5" s="1"/>
  <c r="L892" i="5"/>
  <c r="P892" i="5" s="1"/>
  <c r="J892" i="5"/>
  <c r="N892" i="5" s="1"/>
  <c r="R892" i="5" s="1"/>
  <c r="Y892" i="5" s="1"/>
  <c r="AA892" i="5" s="1"/>
  <c r="K892" i="5"/>
  <c r="O892" i="5" s="1"/>
  <c r="S892" i="5" s="1"/>
  <c r="M892" i="5"/>
  <c r="Q892" i="5" s="1"/>
  <c r="J814" i="5"/>
  <c r="N814" i="5" s="1"/>
  <c r="R814" i="5" s="1"/>
  <c r="Y814" i="5" s="1"/>
  <c r="AA814" i="5" s="1"/>
  <c r="M814" i="5"/>
  <c r="Q814" i="5" s="1"/>
  <c r="L814" i="5"/>
  <c r="P814" i="5" s="1"/>
  <c r="K814" i="5"/>
  <c r="O814" i="5" s="1"/>
  <c r="S814" i="5" s="1"/>
  <c r="L309" i="5"/>
  <c r="P309" i="5" s="1"/>
  <c r="K309" i="5"/>
  <c r="O309" i="5" s="1"/>
  <c r="S309" i="5" s="1"/>
  <c r="J309" i="5"/>
  <c r="N309" i="5" s="1"/>
  <c r="R309" i="5" s="1"/>
  <c r="Y309" i="5" s="1"/>
  <c r="AA309" i="5" s="1"/>
  <c r="M309" i="5"/>
  <c r="Q309" i="5" s="1"/>
  <c r="L769" i="5"/>
  <c r="P769" i="5" s="1"/>
  <c r="J769" i="5"/>
  <c r="N769" i="5" s="1"/>
  <c r="R769" i="5" s="1"/>
  <c r="Y769" i="5" s="1"/>
  <c r="AA769" i="5" s="1"/>
  <c r="K769" i="5"/>
  <c r="O769" i="5" s="1"/>
  <c r="S769" i="5" s="1"/>
  <c r="M769" i="5"/>
  <c r="Q769" i="5" s="1"/>
  <c r="J642" i="5"/>
  <c r="N642" i="5" s="1"/>
  <c r="R642" i="5" s="1"/>
  <c r="Y642" i="5" s="1"/>
  <c r="AA642" i="5" s="1"/>
  <c r="L642" i="5"/>
  <c r="P642" i="5" s="1"/>
  <c r="K642" i="5"/>
  <c r="O642" i="5" s="1"/>
  <c r="S642" i="5" s="1"/>
  <c r="M642" i="5"/>
  <c r="Q642" i="5" s="1"/>
  <c r="L604" i="5"/>
  <c r="P604" i="5" s="1"/>
  <c r="K604" i="5"/>
  <c r="O604" i="5" s="1"/>
  <c r="S604" i="5" s="1"/>
  <c r="M604" i="5"/>
  <c r="Q604" i="5" s="1"/>
  <c r="J604" i="5"/>
  <c r="N604" i="5" s="1"/>
  <c r="R604" i="5" s="1"/>
  <c r="Y604" i="5" s="1"/>
  <c r="AA604" i="5" s="1"/>
  <c r="J645" i="5"/>
  <c r="N645" i="5" s="1"/>
  <c r="R645" i="5" s="1"/>
  <c r="Y645" i="5" s="1"/>
  <c r="AA645" i="5" s="1"/>
  <c r="K645" i="5"/>
  <c r="O645" i="5" s="1"/>
  <c r="S645" i="5" s="1"/>
  <c r="L645" i="5"/>
  <c r="P645" i="5" s="1"/>
  <c r="M645" i="5"/>
  <c r="Q645" i="5" s="1"/>
  <c r="K605" i="5"/>
  <c r="O605" i="5" s="1"/>
  <c r="S605" i="5" s="1"/>
  <c r="L605" i="5"/>
  <c r="P605" i="5" s="1"/>
  <c r="M605" i="5"/>
  <c r="Q605" i="5" s="1"/>
  <c r="J605" i="5"/>
  <c r="N605" i="5" s="1"/>
  <c r="R605" i="5" s="1"/>
  <c r="Y605" i="5" s="1"/>
  <c r="AA605" i="5" s="1"/>
  <c r="K447" i="5"/>
  <c r="O447" i="5" s="1"/>
  <c r="S447" i="5" s="1"/>
  <c r="M447" i="5"/>
  <c r="Q447" i="5" s="1"/>
  <c r="L447" i="5"/>
  <c r="P447" i="5" s="1"/>
  <c r="J447" i="5"/>
  <c r="N447" i="5" s="1"/>
  <c r="R447" i="5" s="1"/>
  <c r="Y447" i="5" s="1"/>
  <c r="AA447" i="5" s="1"/>
  <c r="M480" i="5"/>
  <c r="Q480" i="5" s="1"/>
  <c r="J480" i="5"/>
  <c r="N480" i="5" s="1"/>
  <c r="R480" i="5" s="1"/>
  <c r="Y480" i="5" s="1"/>
  <c r="AA480" i="5" s="1"/>
  <c r="L480" i="5"/>
  <c r="P480" i="5" s="1"/>
  <c r="K480" i="5"/>
  <c r="O480" i="5" s="1"/>
  <c r="S480" i="5" s="1"/>
  <c r="J384" i="5"/>
  <c r="N384" i="5" s="1"/>
  <c r="R384" i="5" s="1"/>
  <c r="Y384" i="5" s="1"/>
  <c r="AA384" i="5" s="1"/>
  <c r="M384" i="5"/>
  <c r="Q384" i="5" s="1"/>
  <c r="L384" i="5"/>
  <c r="P384" i="5" s="1"/>
  <c r="K384" i="5"/>
  <c r="O384" i="5" s="1"/>
  <c r="S384" i="5" s="1"/>
  <c r="K601" i="5"/>
  <c r="O601" i="5" s="1"/>
  <c r="S601" i="5" s="1"/>
  <c r="M601" i="5"/>
  <c r="Q601" i="5" s="1"/>
  <c r="L601" i="5"/>
  <c r="P601" i="5" s="1"/>
  <c r="J601" i="5"/>
  <c r="N601" i="5" s="1"/>
  <c r="R601" i="5" s="1"/>
  <c r="Y601" i="5" s="1"/>
  <c r="AA601" i="5" s="1"/>
  <c r="J149" i="5"/>
  <c r="N149" i="5" s="1"/>
  <c r="R149" i="5" s="1"/>
  <c r="Y149" i="5" s="1"/>
  <c r="AA149" i="5" s="1"/>
  <c r="M149" i="5"/>
  <c r="Q149" i="5" s="1"/>
  <c r="L149" i="5"/>
  <c r="P149" i="5" s="1"/>
  <c r="K149" i="5"/>
  <c r="O149" i="5" s="1"/>
  <c r="S149" i="5" s="1"/>
  <c r="K652" i="5"/>
  <c r="O652" i="5" s="1"/>
  <c r="S652" i="5" s="1"/>
  <c r="M652" i="5"/>
  <c r="Q652" i="5" s="1"/>
  <c r="J652" i="5"/>
  <c r="N652" i="5" s="1"/>
  <c r="R652" i="5" s="1"/>
  <c r="Y652" i="5" s="1"/>
  <c r="AA652" i="5" s="1"/>
  <c r="L652" i="5"/>
  <c r="P652" i="5" s="1"/>
  <c r="L234" i="5"/>
  <c r="P234" i="5" s="1"/>
  <c r="K234" i="5"/>
  <c r="O234" i="5" s="1"/>
  <c r="S234" i="5" s="1"/>
  <c r="J234" i="5"/>
  <c r="N234" i="5" s="1"/>
  <c r="R234" i="5" s="1"/>
  <c r="Y234" i="5" s="1"/>
  <c r="AA234" i="5" s="1"/>
  <c r="M234" i="5"/>
  <c r="Q234" i="5" s="1"/>
  <c r="J811" i="5"/>
  <c r="N811" i="5" s="1"/>
  <c r="R811" i="5" s="1"/>
  <c r="Y811" i="5" s="1"/>
  <c r="AA811" i="5" s="1"/>
  <c r="M811" i="5"/>
  <c r="Q811" i="5" s="1"/>
  <c r="L811" i="5"/>
  <c r="P811" i="5" s="1"/>
  <c r="K811" i="5"/>
  <c r="O811" i="5" s="1"/>
  <c r="S811" i="5" s="1"/>
  <c r="K153" i="5"/>
  <c r="O153" i="5" s="1"/>
  <c r="S153" i="5" s="1"/>
  <c r="L153" i="5"/>
  <c r="P153" i="5" s="1"/>
  <c r="M153" i="5"/>
  <c r="Q153" i="5" s="1"/>
  <c r="J153" i="5"/>
  <c r="N153" i="5" s="1"/>
  <c r="R153" i="5" s="1"/>
  <c r="Y153" i="5" s="1"/>
  <c r="AA153" i="5" s="1"/>
  <c r="L771" i="5"/>
  <c r="P771" i="5" s="1"/>
  <c r="J771" i="5"/>
  <c r="N771" i="5" s="1"/>
  <c r="R771" i="5" s="1"/>
  <c r="Y771" i="5" s="1"/>
  <c r="AA771" i="5" s="1"/>
  <c r="M771" i="5"/>
  <c r="Q771" i="5" s="1"/>
  <c r="K771" i="5"/>
  <c r="O771" i="5" s="1"/>
  <c r="S771" i="5" s="1"/>
  <c r="L804" i="5"/>
  <c r="P804" i="5" s="1"/>
  <c r="J804" i="5"/>
  <c r="N804" i="5" s="1"/>
  <c r="R804" i="5" s="1"/>
  <c r="Y804" i="5" s="1"/>
  <c r="AA804" i="5" s="1"/>
  <c r="M804" i="5"/>
  <c r="Q804" i="5" s="1"/>
  <c r="K804" i="5"/>
  <c r="O804" i="5" s="1"/>
  <c r="S804" i="5" s="1"/>
  <c r="L386" i="5"/>
  <c r="P386" i="5" s="1"/>
  <c r="M386" i="5"/>
  <c r="Q386" i="5" s="1"/>
  <c r="J386" i="5"/>
  <c r="N386" i="5" s="1"/>
  <c r="R386" i="5" s="1"/>
  <c r="Y386" i="5" s="1"/>
  <c r="AA386" i="5" s="1"/>
  <c r="K386" i="5"/>
  <c r="O386" i="5" s="1"/>
  <c r="S386" i="5" s="1"/>
  <c r="M199" i="5"/>
  <c r="Q199" i="5" s="1"/>
  <c r="K199" i="5"/>
  <c r="O199" i="5" s="1"/>
  <c r="S199" i="5" s="1"/>
  <c r="L199" i="5"/>
  <c r="P199" i="5" s="1"/>
  <c r="J199" i="5"/>
  <c r="N199" i="5" s="1"/>
  <c r="R199" i="5" s="1"/>
  <c r="Y199" i="5" s="1"/>
  <c r="AA199" i="5" s="1"/>
  <c r="L988" i="5"/>
  <c r="P988" i="5" s="1"/>
  <c r="M988" i="5"/>
  <c r="Q988" i="5" s="1"/>
  <c r="K988" i="5"/>
  <c r="O988" i="5" s="1"/>
  <c r="S988" i="5" s="1"/>
  <c r="J988" i="5"/>
  <c r="N988" i="5" s="1"/>
  <c r="R988" i="5" s="1"/>
  <c r="Y988" i="5" s="1"/>
  <c r="AA988" i="5" s="1"/>
  <c r="L442" i="5"/>
  <c r="P442" i="5" s="1"/>
  <c r="M442" i="5"/>
  <c r="Q442" i="5" s="1"/>
  <c r="K442" i="5"/>
  <c r="O442" i="5" s="1"/>
  <c r="S442" i="5" s="1"/>
  <c r="J442" i="5"/>
  <c r="N442" i="5" s="1"/>
  <c r="R442" i="5" s="1"/>
  <c r="Y442" i="5" s="1"/>
  <c r="AA442" i="5" s="1"/>
  <c r="L871" i="5"/>
  <c r="P871" i="5" s="1"/>
  <c r="K871" i="5"/>
  <c r="O871" i="5" s="1"/>
  <c r="S871" i="5" s="1"/>
  <c r="J871" i="5"/>
  <c r="N871" i="5" s="1"/>
  <c r="R871" i="5" s="1"/>
  <c r="Y871" i="5" s="1"/>
  <c r="AA871" i="5" s="1"/>
  <c r="M871" i="5"/>
  <c r="Q871" i="5" s="1"/>
  <c r="K397" i="5"/>
  <c r="O397" i="5" s="1"/>
  <c r="S397" i="5" s="1"/>
  <c r="J397" i="5"/>
  <c r="N397" i="5" s="1"/>
  <c r="R397" i="5" s="1"/>
  <c r="Y397" i="5" s="1"/>
  <c r="AA397" i="5" s="1"/>
  <c r="M397" i="5"/>
  <c r="Q397" i="5" s="1"/>
  <c r="L397" i="5"/>
  <c r="P397" i="5" s="1"/>
  <c r="L770" i="5"/>
  <c r="P770" i="5" s="1"/>
  <c r="J770" i="5"/>
  <c r="N770" i="5" s="1"/>
  <c r="R770" i="5" s="1"/>
  <c r="Y770" i="5" s="1"/>
  <c r="AA770" i="5" s="1"/>
  <c r="M770" i="5"/>
  <c r="Q770" i="5" s="1"/>
  <c r="K770" i="5"/>
  <c r="O770" i="5" s="1"/>
  <c r="S770" i="5" s="1"/>
  <c r="K879" i="5"/>
  <c r="O879" i="5" s="1"/>
  <c r="S879" i="5" s="1"/>
  <c r="M879" i="5"/>
  <c r="Q879" i="5" s="1"/>
  <c r="L879" i="5"/>
  <c r="P879" i="5" s="1"/>
  <c r="J879" i="5"/>
  <c r="N879" i="5" s="1"/>
  <c r="R879" i="5" s="1"/>
  <c r="Y879" i="5" s="1"/>
  <c r="AA879" i="5" s="1"/>
  <c r="M624" i="5"/>
  <c r="Q624" i="5" s="1"/>
  <c r="J624" i="5"/>
  <c r="N624" i="5" s="1"/>
  <c r="R624" i="5" s="1"/>
  <c r="Y624" i="5" s="1"/>
  <c r="AA624" i="5" s="1"/>
  <c r="K624" i="5"/>
  <c r="O624" i="5" s="1"/>
  <c r="S624" i="5" s="1"/>
  <c r="L624" i="5"/>
  <c r="P624" i="5" s="1"/>
  <c r="K826" i="5"/>
  <c r="O826" i="5" s="1"/>
  <c r="S826" i="5" s="1"/>
  <c r="J826" i="5"/>
  <c r="N826" i="5" s="1"/>
  <c r="R826" i="5" s="1"/>
  <c r="Y826" i="5" s="1"/>
  <c r="AA826" i="5" s="1"/>
  <c r="L826" i="5"/>
  <c r="P826" i="5" s="1"/>
  <c r="M826" i="5"/>
  <c r="Q826" i="5" s="1"/>
  <c r="L993" i="5"/>
  <c r="P993" i="5" s="1"/>
  <c r="M993" i="5"/>
  <c r="Q993" i="5" s="1"/>
  <c r="K993" i="5"/>
  <c r="O993" i="5" s="1"/>
  <c r="S993" i="5" s="1"/>
  <c r="J993" i="5"/>
  <c r="N993" i="5" s="1"/>
  <c r="R993" i="5" s="1"/>
  <c r="Y993" i="5" s="1"/>
  <c r="AA993" i="5" s="1"/>
  <c r="J581" i="5"/>
  <c r="N581" i="5" s="1"/>
  <c r="R581" i="5" s="1"/>
  <c r="Y581" i="5" s="1"/>
  <c r="AA581" i="5" s="1"/>
  <c r="K581" i="5"/>
  <c r="O581" i="5" s="1"/>
  <c r="S581" i="5" s="1"/>
  <c r="L581" i="5"/>
  <c r="P581" i="5" s="1"/>
  <c r="M581" i="5"/>
  <c r="Q581" i="5" s="1"/>
  <c r="J648" i="5"/>
  <c r="N648" i="5" s="1"/>
  <c r="R648" i="5" s="1"/>
  <c r="Y648" i="5" s="1"/>
  <c r="AA648" i="5" s="1"/>
  <c r="M648" i="5"/>
  <c r="Q648" i="5" s="1"/>
  <c r="K648" i="5"/>
  <c r="O648" i="5" s="1"/>
  <c r="S648" i="5" s="1"/>
  <c r="L648" i="5"/>
  <c r="P648" i="5" s="1"/>
  <c r="K445" i="5"/>
  <c r="O445" i="5" s="1"/>
  <c r="S445" i="5" s="1"/>
  <c r="J445" i="5"/>
  <c r="N445" i="5" s="1"/>
  <c r="R445" i="5" s="1"/>
  <c r="Y445" i="5" s="1"/>
  <c r="AA445" i="5" s="1"/>
  <c r="L445" i="5"/>
  <c r="P445" i="5" s="1"/>
  <c r="M445" i="5"/>
  <c r="Q445" i="5" s="1"/>
  <c r="K978" i="5"/>
  <c r="O978" i="5" s="1"/>
  <c r="S978" i="5" s="1"/>
  <c r="J978" i="5"/>
  <c r="N978" i="5" s="1"/>
  <c r="R978" i="5" s="1"/>
  <c r="Y978" i="5" s="1"/>
  <c r="AA978" i="5" s="1"/>
  <c r="M978" i="5"/>
  <c r="Q978" i="5" s="1"/>
  <c r="L978" i="5"/>
  <c r="P978" i="5" s="1"/>
  <c r="K224" i="5"/>
  <c r="O224" i="5" s="1"/>
  <c r="S224" i="5" s="1"/>
  <c r="M224" i="5"/>
  <c r="Q224" i="5" s="1"/>
  <c r="L224" i="5"/>
  <c r="P224" i="5" s="1"/>
  <c r="J224" i="5"/>
  <c r="N224" i="5" s="1"/>
  <c r="R224" i="5" s="1"/>
  <c r="Y224" i="5" s="1"/>
  <c r="AA224" i="5" s="1"/>
  <c r="J267" i="5"/>
  <c r="N267" i="5" s="1"/>
  <c r="R267" i="5" s="1"/>
  <c r="Y267" i="5" s="1"/>
  <c r="AA267" i="5" s="1"/>
  <c r="M267" i="5"/>
  <c r="Q267" i="5" s="1"/>
  <c r="L267" i="5"/>
  <c r="P267" i="5" s="1"/>
  <c r="K267" i="5"/>
  <c r="O267" i="5" s="1"/>
  <c r="S267" i="5" s="1"/>
  <c r="M800" i="5"/>
  <c r="Q800" i="5" s="1"/>
  <c r="K800" i="5"/>
  <c r="O800" i="5" s="1"/>
  <c r="S800" i="5" s="1"/>
  <c r="L800" i="5"/>
  <c r="P800" i="5" s="1"/>
  <c r="J800" i="5"/>
  <c r="N800" i="5" s="1"/>
  <c r="R800" i="5" s="1"/>
  <c r="Y800" i="5" s="1"/>
  <c r="AA800" i="5" s="1"/>
  <c r="M778" i="5"/>
  <c r="Q778" i="5" s="1"/>
  <c r="J778" i="5"/>
  <c r="N778" i="5" s="1"/>
  <c r="R778" i="5" s="1"/>
  <c r="Y778" i="5" s="1"/>
  <c r="AA778" i="5" s="1"/>
  <c r="L778" i="5"/>
  <c r="P778" i="5" s="1"/>
  <c r="K778" i="5"/>
  <c r="O778" i="5" s="1"/>
  <c r="S778" i="5" s="1"/>
  <c r="L903" i="5"/>
  <c r="P903" i="5" s="1"/>
  <c r="J903" i="5"/>
  <c r="N903" i="5" s="1"/>
  <c r="R903" i="5" s="1"/>
  <c r="Y903" i="5" s="1"/>
  <c r="AA903" i="5" s="1"/>
  <c r="M903" i="5"/>
  <c r="Q903" i="5" s="1"/>
  <c r="K903" i="5"/>
  <c r="O903" i="5" s="1"/>
  <c r="S903" i="5" s="1"/>
  <c r="K607" i="5"/>
  <c r="O607" i="5" s="1"/>
  <c r="S607" i="5" s="1"/>
  <c r="J607" i="5"/>
  <c r="N607" i="5" s="1"/>
  <c r="R607" i="5" s="1"/>
  <c r="Y607" i="5" s="1"/>
  <c r="AA607" i="5" s="1"/>
  <c r="L607" i="5"/>
  <c r="P607" i="5" s="1"/>
  <c r="M607" i="5"/>
  <c r="Q607" i="5" s="1"/>
  <c r="M30" i="5"/>
  <c r="Q30" i="5" s="1"/>
  <c r="L30" i="5"/>
  <c r="P30" i="5" s="1"/>
  <c r="K30" i="5"/>
  <c r="O30" i="5" s="1"/>
  <c r="S30" i="5" s="1"/>
  <c r="J30" i="5"/>
  <c r="N30" i="5" s="1"/>
  <c r="R30" i="5" s="1"/>
  <c r="Y30" i="5" s="1"/>
  <c r="AA30" i="5" s="1"/>
  <c r="M476" i="5"/>
  <c r="Q476" i="5" s="1"/>
  <c r="L476" i="5"/>
  <c r="P476" i="5" s="1"/>
  <c r="K476" i="5"/>
  <c r="O476" i="5" s="1"/>
  <c r="S476" i="5" s="1"/>
  <c r="J476" i="5"/>
  <c r="N476" i="5" s="1"/>
  <c r="R476" i="5" s="1"/>
  <c r="Y476" i="5" s="1"/>
  <c r="AA476" i="5" s="1"/>
  <c r="L133" i="5"/>
  <c r="P133" i="5" s="1"/>
  <c r="J133" i="5"/>
  <c r="N133" i="5" s="1"/>
  <c r="R133" i="5" s="1"/>
  <c r="Y133" i="5" s="1"/>
  <c r="AA133" i="5" s="1"/>
  <c r="K133" i="5"/>
  <c r="O133" i="5" s="1"/>
  <c r="S133" i="5" s="1"/>
  <c r="M133" i="5"/>
  <c r="Q133" i="5" s="1"/>
  <c r="M666" i="5"/>
  <c r="Q666" i="5" s="1"/>
  <c r="K666" i="5"/>
  <c r="O666" i="5" s="1"/>
  <c r="S666" i="5" s="1"/>
  <c r="L666" i="5"/>
  <c r="P666" i="5" s="1"/>
  <c r="J666" i="5"/>
  <c r="N666" i="5" s="1"/>
  <c r="R666" i="5" s="1"/>
  <c r="Y666" i="5" s="1"/>
  <c r="AA666" i="5" s="1"/>
  <c r="M467" i="5"/>
  <c r="Q467" i="5" s="1"/>
  <c r="K467" i="5"/>
  <c r="O467" i="5" s="1"/>
  <c r="S467" i="5" s="1"/>
  <c r="L467" i="5"/>
  <c r="P467" i="5" s="1"/>
  <c r="J467" i="5"/>
  <c r="N467" i="5" s="1"/>
  <c r="R467" i="5" s="1"/>
  <c r="Y467" i="5" s="1"/>
  <c r="AA467" i="5" s="1"/>
  <c r="L1000" i="5"/>
  <c r="P1000" i="5" s="1"/>
  <c r="J1000" i="5"/>
  <c r="N1000" i="5" s="1"/>
  <c r="R1000" i="5" s="1"/>
  <c r="Y1000" i="5" s="1"/>
  <c r="AA1000" i="5" s="1"/>
  <c r="M1000" i="5"/>
  <c r="Q1000" i="5" s="1"/>
  <c r="K1000" i="5"/>
  <c r="O1000" i="5" s="1"/>
  <c r="S1000" i="5" s="1"/>
  <c r="L667" i="5"/>
  <c r="P667" i="5" s="1"/>
  <c r="M667" i="5"/>
  <c r="Q667" i="5" s="1"/>
  <c r="K667" i="5"/>
  <c r="O667" i="5" s="1"/>
  <c r="S667" i="5" s="1"/>
  <c r="J667" i="5"/>
  <c r="N667" i="5" s="1"/>
  <c r="R667" i="5" s="1"/>
  <c r="Y667" i="5" s="1"/>
  <c r="AA667" i="5" s="1"/>
  <c r="L285" i="5"/>
  <c r="P285" i="5" s="1"/>
  <c r="K285" i="5"/>
  <c r="O285" i="5" s="1"/>
  <c r="S285" i="5" s="1"/>
  <c r="M285" i="5"/>
  <c r="Q285" i="5" s="1"/>
  <c r="J285" i="5"/>
  <c r="N285" i="5" s="1"/>
  <c r="R285" i="5" s="1"/>
  <c r="Y285" i="5" s="1"/>
  <c r="AA285" i="5" s="1"/>
  <c r="L818" i="5"/>
  <c r="P818" i="5" s="1"/>
  <c r="M818" i="5"/>
  <c r="Q818" i="5" s="1"/>
  <c r="J818" i="5"/>
  <c r="N818" i="5" s="1"/>
  <c r="R818" i="5" s="1"/>
  <c r="Y818" i="5" s="1"/>
  <c r="AA818" i="5" s="1"/>
  <c r="K818" i="5"/>
  <c r="O818" i="5" s="1"/>
  <c r="S818" i="5" s="1"/>
  <c r="L985" i="5"/>
  <c r="P985" i="5" s="1"/>
  <c r="M985" i="5"/>
  <c r="Q985" i="5" s="1"/>
  <c r="K985" i="5"/>
  <c r="O985" i="5" s="1"/>
  <c r="S985" i="5" s="1"/>
  <c r="J985" i="5"/>
  <c r="N985" i="5" s="1"/>
  <c r="R985" i="5" s="1"/>
  <c r="L578" i="5"/>
  <c r="P578" i="5" s="1"/>
  <c r="K578" i="5"/>
  <c r="O578" i="5" s="1"/>
  <c r="S578" i="5" s="1"/>
  <c r="J578" i="5"/>
  <c r="N578" i="5" s="1"/>
  <c r="R578" i="5" s="1"/>
  <c r="Y578" i="5" s="1"/>
  <c r="AA578" i="5" s="1"/>
  <c r="M578" i="5"/>
  <c r="Q578" i="5" s="1"/>
  <c r="L640" i="5"/>
  <c r="P640" i="5" s="1"/>
  <c r="J640" i="5"/>
  <c r="N640" i="5" s="1"/>
  <c r="R640" i="5" s="1"/>
  <c r="Y640" i="5" s="1"/>
  <c r="AA640" i="5" s="1"/>
  <c r="K640" i="5"/>
  <c r="O640" i="5" s="1"/>
  <c r="S640" i="5" s="1"/>
  <c r="M640" i="5"/>
  <c r="Q640" i="5" s="1"/>
  <c r="M618" i="5"/>
  <c r="Q618" i="5" s="1"/>
  <c r="J618" i="5"/>
  <c r="N618" i="5" s="1"/>
  <c r="R618" i="5" s="1"/>
  <c r="Y618" i="5" s="1"/>
  <c r="AA618" i="5" s="1"/>
  <c r="K618" i="5"/>
  <c r="O618" i="5" s="1"/>
  <c r="S618" i="5" s="1"/>
  <c r="L618" i="5"/>
  <c r="P618" i="5" s="1"/>
  <c r="L419" i="5"/>
  <c r="P419" i="5" s="1"/>
  <c r="K419" i="5"/>
  <c r="O419" i="5" s="1"/>
  <c r="S419" i="5" s="1"/>
  <c r="J419" i="5"/>
  <c r="N419" i="5" s="1"/>
  <c r="R419" i="5" s="1"/>
  <c r="Y419" i="5" s="1"/>
  <c r="AA419" i="5" s="1"/>
  <c r="M419" i="5"/>
  <c r="Q419" i="5" s="1"/>
  <c r="M952" i="5"/>
  <c r="Q952" i="5" s="1"/>
  <c r="L952" i="5"/>
  <c r="P952" i="5" s="1"/>
  <c r="K952" i="5"/>
  <c r="O952" i="5" s="1"/>
  <c r="S952" i="5" s="1"/>
  <c r="J952" i="5"/>
  <c r="N952" i="5" s="1"/>
  <c r="R952" i="5" s="1"/>
  <c r="Y952" i="5" s="1"/>
  <c r="AA952" i="5" s="1"/>
  <c r="J828" i="5"/>
  <c r="N828" i="5" s="1"/>
  <c r="R828" i="5" s="1"/>
  <c r="K828" i="5"/>
  <c r="O828" i="5" s="1"/>
  <c r="S828" i="5" s="1"/>
  <c r="M828" i="5"/>
  <c r="Q828" i="5" s="1"/>
  <c r="L828" i="5"/>
  <c r="P828" i="5" s="1"/>
  <c r="M410" i="5"/>
  <c r="Q410" i="5" s="1"/>
  <c r="J410" i="5"/>
  <c r="N410" i="5" s="1"/>
  <c r="R410" i="5" s="1"/>
  <c r="Y410" i="5" s="1"/>
  <c r="AA410" i="5" s="1"/>
  <c r="L410" i="5"/>
  <c r="P410" i="5" s="1"/>
  <c r="K410" i="5"/>
  <c r="O410" i="5" s="1"/>
  <c r="S410" i="5" s="1"/>
  <c r="K723" i="5"/>
  <c r="O723" i="5" s="1"/>
  <c r="S723" i="5" s="1"/>
  <c r="L723" i="5"/>
  <c r="P723" i="5" s="1"/>
  <c r="M723" i="5"/>
  <c r="Q723" i="5" s="1"/>
  <c r="J723" i="5"/>
  <c r="N723" i="5" s="1"/>
  <c r="R723" i="5" s="1"/>
  <c r="Y723" i="5" s="1"/>
  <c r="AA723" i="5" s="1"/>
  <c r="K512" i="5"/>
  <c r="O512" i="5" s="1"/>
  <c r="S512" i="5" s="1"/>
  <c r="J512" i="5"/>
  <c r="N512" i="5" s="1"/>
  <c r="R512" i="5" s="1"/>
  <c r="Y512" i="5" s="1"/>
  <c r="AA512" i="5" s="1"/>
  <c r="L512" i="5"/>
  <c r="P512" i="5" s="1"/>
  <c r="M512" i="5"/>
  <c r="Q512" i="5" s="1"/>
  <c r="J205" i="5"/>
  <c r="N205" i="5" s="1"/>
  <c r="R205" i="5" s="1"/>
  <c r="M205" i="5"/>
  <c r="Q205" i="5" s="1"/>
  <c r="K205" i="5"/>
  <c r="O205" i="5" s="1"/>
  <c r="S205" i="5" s="1"/>
  <c r="L205" i="5"/>
  <c r="P205" i="5" s="1"/>
  <c r="M238" i="5"/>
  <c r="Q238" i="5" s="1"/>
  <c r="L238" i="5"/>
  <c r="P238" i="5" s="1"/>
  <c r="J238" i="5"/>
  <c r="N238" i="5" s="1"/>
  <c r="R238" i="5" s="1"/>
  <c r="Y238" i="5" s="1"/>
  <c r="AA238" i="5" s="1"/>
  <c r="K238" i="5"/>
  <c r="O238" i="5" s="1"/>
  <c r="S238" i="5" s="1"/>
  <c r="M821" i="5"/>
  <c r="Q821" i="5" s="1"/>
  <c r="L821" i="5"/>
  <c r="P821" i="5" s="1"/>
  <c r="J821" i="5"/>
  <c r="N821" i="5" s="1"/>
  <c r="R821" i="5" s="1"/>
  <c r="Y821" i="5" s="1"/>
  <c r="AA821" i="5" s="1"/>
  <c r="K821" i="5"/>
  <c r="O821" i="5" s="1"/>
  <c r="S821" i="5" s="1"/>
  <c r="L591" i="5"/>
  <c r="P591" i="5" s="1"/>
  <c r="K591" i="5"/>
  <c r="O591" i="5" s="1"/>
  <c r="S591" i="5" s="1"/>
  <c r="J591" i="5"/>
  <c r="N591" i="5" s="1"/>
  <c r="R591" i="5" s="1"/>
  <c r="Y591" i="5" s="1"/>
  <c r="AA591" i="5" s="1"/>
  <c r="M591" i="5"/>
  <c r="Q591" i="5" s="1"/>
  <c r="J44" i="5"/>
  <c r="N44" i="5" s="1"/>
  <c r="R44" i="5" s="1"/>
  <c r="K44" i="5"/>
  <c r="O44" i="5" s="1"/>
  <c r="S44" i="5" s="1"/>
  <c r="L44" i="5"/>
  <c r="P44" i="5" s="1"/>
  <c r="M44" i="5"/>
  <c r="Q44" i="5" s="1"/>
  <c r="K262" i="5"/>
  <c r="O262" i="5" s="1"/>
  <c r="S262" i="5" s="1"/>
  <c r="J262" i="5"/>
  <c r="N262" i="5" s="1"/>
  <c r="R262" i="5" s="1"/>
  <c r="Y262" i="5" s="1"/>
  <c r="AA262" i="5" s="1"/>
  <c r="M262" i="5"/>
  <c r="Q262" i="5" s="1"/>
  <c r="L262" i="5"/>
  <c r="P262" i="5" s="1"/>
  <c r="J865" i="5"/>
  <c r="N865" i="5" s="1"/>
  <c r="R865" i="5" s="1"/>
  <c r="L865" i="5"/>
  <c r="P865" i="5" s="1"/>
  <c r="K865" i="5"/>
  <c r="O865" i="5" s="1"/>
  <c r="S865" i="5" s="1"/>
  <c r="M865" i="5"/>
  <c r="Q865" i="5" s="1"/>
  <c r="M574" i="5"/>
  <c r="Q574" i="5" s="1"/>
  <c r="J574" i="5"/>
  <c r="N574" i="5" s="1"/>
  <c r="R574" i="5" s="1"/>
  <c r="Y574" i="5" s="1"/>
  <c r="AA574" i="5" s="1"/>
  <c r="K574" i="5"/>
  <c r="O574" i="5" s="1"/>
  <c r="S574" i="5" s="1"/>
  <c r="L574" i="5"/>
  <c r="P574" i="5" s="1"/>
  <c r="J99" i="5"/>
  <c r="N99" i="5" s="1"/>
  <c r="R99" i="5" s="1"/>
  <c r="Y99" i="5" s="1"/>
  <c r="AA99" i="5" s="1"/>
  <c r="M99" i="5"/>
  <c r="Q99" i="5" s="1"/>
  <c r="K99" i="5"/>
  <c r="O99" i="5" s="1"/>
  <c r="S99" i="5" s="1"/>
  <c r="L99" i="5"/>
  <c r="P99" i="5" s="1"/>
  <c r="K381" i="5"/>
  <c r="O381" i="5" s="1"/>
  <c r="S381" i="5" s="1"/>
  <c r="M381" i="5"/>
  <c r="Q381" i="5" s="1"/>
  <c r="J381" i="5"/>
  <c r="N381" i="5" s="1"/>
  <c r="R381" i="5" s="1"/>
  <c r="Y381" i="5" s="1"/>
  <c r="AA381" i="5" s="1"/>
  <c r="L381" i="5"/>
  <c r="P381" i="5" s="1"/>
  <c r="L914" i="5"/>
  <c r="P914" i="5" s="1"/>
  <c r="J914" i="5"/>
  <c r="N914" i="5" s="1"/>
  <c r="R914" i="5" s="1"/>
  <c r="Y914" i="5" s="1"/>
  <c r="AA914" i="5" s="1"/>
  <c r="M914" i="5"/>
  <c r="Q914" i="5" s="1"/>
  <c r="K914" i="5"/>
  <c r="O914" i="5" s="1"/>
  <c r="S914" i="5" s="1"/>
  <c r="M705" i="5"/>
  <c r="Q705" i="5" s="1"/>
  <c r="K705" i="5"/>
  <c r="O705" i="5" s="1"/>
  <c r="S705" i="5" s="1"/>
  <c r="L705" i="5"/>
  <c r="P705" i="5" s="1"/>
  <c r="J705" i="5"/>
  <c r="N705" i="5" s="1"/>
  <c r="R705" i="5" s="1"/>
  <c r="Y705" i="5" s="1"/>
  <c r="AA705" i="5" s="1"/>
  <c r="L203" i="5"/>
  <c r="P203" i="5" s="1"/>
  <c r="M203" i="5"/>
  <c r="Q203" i="5" s="1"/>
  <c r="J203" i="5"/>
  <c r="N203" i="5" s="1"/>
  <c r="R203" i="5" s="1"/>
  <c r="Y203" i="5" s="1"/>
  <c r="AA203" i="5" s="1"/>
  <c r="K203" i="5"/>
  <c r="O203" i="5" s="1"/>
  <c r="S203" i="5" s="1"/>
  <c r="K736" i="5"/>
  <c r="O736" i="5" s="1"/>
  <c r="S736" i="5" s="1"/>
  <c r="L736" i="5"/>
  <c r="P736" i="5" s="1"/>
  <c r="M736" i="5"/>
  <c r="Q736" i="5" s="1"/>
  <c r="J736" i="5"/>
  <c r="N736" i="5" s="1"/>
  <c r="R736" i="5" s="1"/>
  <c r="K714" i="5"/>
  <c r="O714" i="5" s="1"/>
  <c r="S714" i="5" s="1"/>
  <c r="L714" i="5"/>
  <c r="P714" i="5" s="1"/>
  <c r="J714" i="5"/>
  <c r="N714" i="5" s="1"/>
  <c r="R714" i="5" s="1"/>
  <c r="Y714" i="5" s="1"/>
  <c r="AA714" i="5" s="1"/>
  <c r="M714" i="5"/>
  <c r="Q714" i="5" s="1"/>
  <c r="J783" i="5"/>
  <c r="N783" i="5" s="1"/>
  <c r="R783" i="5" s="1"/>
  <c r="Y783" i="5" s="1"/>
  <c r="AA783" i="5" s="1"/>
  <c r="L783" i="5"/>
  <c r="P783" i="5" s="1"/>
  <c r="K783" i="5"/>
  <c r="O783" i="5" s="1"/>
  <c r="S783" i="5" s="1"/>
  <c r="M783" i="5"/>
  <c r="Q783" i="5" s="1"/>
  <c r="K590" i="5"/>
  <c r="O590" i="5" s="1"/>
  <c r="S590" i="5" s="1"/>
  <c r="J590" i="5"/>
  <c r="N590" i="5" s="1"/>
  <c r="R590" i="5" s="1"/>
  <c r="M590" i="5"/>
  <c r="Q590" i="5" s="1"/>
  <c r="L590" i="5"/>
  <c r="P590" i="5" s="1"/>
  <c r="M51" i="5"/>
  <c r="Q51" i="5" s="1"/>
  <c r="J51" i="5"/>
  <c r="N51" i="5" s="1"/>
  <c r="R51" i="5" s="1"/>
  <c r="Y51" i="5" s="1"/>
  <c r="AA51" i="5" s="1"/>
  <c r="K51" i="5"/>
  <c r="O51" i="5" s="1"/>
  <c r="S51" i="5" s="1"/>
  <c r="L51" i="5"/>
  <c r="P51" i="5" s="1"/>
  <c r="K912" i="5"/>
  <c r="O912" i="5" s="1"/>
  <c r="S912" i="5" s="1"/>
  <c r="M912" i="5"/>
  <c r="Q912" i="5" s="1"/>
  <c r="L912" i="5"/>
  <c r="P912" i="5" s="1"/>
  <c r="J912" i="5"/>
  <c r="N912" i="5" s="1"/>
  <c r="R912" i="5" s="1"/>
  <c r="Y912" i="5" s="1"/>
  <c r="AA912" i="5" s="1"/>
  <c r="K569" i="5"/>
  <c r="O569" i="5" s="1"/>
  <c r="S569" i="5" s="1"/>
  <c r="J569" i="5"/>
  <c r="N569" i="5" s="1"/>
  <c r="R569" i="5" s="1"/>
  <c r="Y569" i="5" s="1"/>
  <c r="AA569" i="5" s="1"/>
  <c r="M569" i="5"/>
  <c r="Q569" i="5" s="1"/>
  <c r="L569" i="5"/>
  <c r="P569" i="5" s="1"/>
  <c r="J88" i="5"/>
  <c r="N88" i="5" s="1"/>
  <c r="R88" i="5" s="1"/>
  <c r="Y88" i="5" s="1"/>
  <c r="AA88" i="5" s="1"/>
  <c r="K88" i="5"/>
  <c r="O88" i="5" s="1"/>
  <c r="S88" i="5" s="1"/>
  <c r="M88" i="5"/>
  <c r="Q88" i="5" s="1"/>
  <c r="L88" i="5"/>
  <c r="P88" i="5" s="1"/>
  <c r="L403" i="5"/>
  <c r="P403" i="5" s="1"/>
  <c r="K403" i="5"/>
  <c r="O403" i="5" s="1"/>
  <c r="S403" i="5" s="1"/>
  <c r="J403" i="5"/>
  <c r="N403" i="5" s="1"/>
  <c r="R403" i="5" s="1"/>
  <c r="Y403" i="5" s="1"/>
  <c r="AA403" i="5" s="1"/>
  <c r="M403" i="5"/>
  <c r="Q403" i="5" s="1"/>
  <c r="L936" i="5"/>
  <c r="P936" i="5" s="1"/>
  <c r="K936" i="5"/>
  <c r="O936" i="5" s="1"/>
  <c r="S936" i="5" s="1"/>
  <c r="M936" i="5"/>
  <c r="Q936" i="5" s="1"/>
  <c r="J936" i="5"/>
  <c r="N936" i="5" s="1"/>
  <c r="R936" i="5" s="1"/>
  <c r="Y936" i="5" s="1"/>
  <c r="AA936" i="5" s="1"/>
  <c r="L549" i="5"/>
  <c r="P549" i="5" s="1"/>
  <c r="M549" i="5"/>
  <c r="Q549" i="5" s="1"/>
  <c r="J549" i="5"/>
  <c r="N549" i="5" s="1"/>
  <c r="R549" i="5" s="1"/>
  <c r="Y549" i="5" s="1"/>
  <c r="AA549" i="5" s="1"/>
  <c r="K549" i="5"/>
  <c r="O549" i="5" s="1"/>
  <c r="S549" i="5" s="1"/>
  <c r="M221" i="5"/>
  <c r="Q221" i="5" s="1"/>
  <c r="J221" i="5"/>
  <c r="N221" i="5" s="1"/>
  <c r="R221" i="5" s="1"/>
  <c r="Y221" i="5" s="1"/>
  <c r="AA221" i="5" s="1"/>
  <c r="L221" i="5"/>
  <c r="P221" i="5" s="1"/>
  <c r="K221" i="5"/>
  <c r="O221" i="5" s="1"/>
  <c r="S221" i="5" s="1"/>
  <c r="J254" i="5"/>
  <c r="N254" i="5" s="1"/>
  <c r="R254" i="5" s="1"/>
  <c r="Y254" i="5" s="1"/>
  <c r="AA254" i="5" s="1"/>
  <c r="L254" i="5"/>
  <c r="P254" i="5" s="1"/>
  <c r="M254" i="5"/>
  <c r="Q254" i="5" s="1"/>
  <c r="K254" i="5"/>
  <c r="O254" i="5" s="1"/>
  <c r="S254" i="5" s="1"/>
  <c r="J849" i="5"/>
  <c r="N849" i="5" s="1"/>
  <c r="R849" i="5" s="1"/>
  <c r="Y849" i="5" s="1"/>
  <c r="AA849" i="5" s="1"/>
  <c r="L849" i="5"/>
  <c r="P849" i="5" s="1"/>
  <c r="M849" i="5"/>
  <c r="Q849" i="5" s="1"/>
  <c r="K849" i="5"/>
  <c r="O849" i="5" s="1"/>
  <c r="S849" i="5" s="1"/>
  <c r="J84" i="5"/>
  <c r="N84" i="5" s="1"/>
  <c r="R84" i="5" s="1"/>
  <c r="Y84" i="5" s="1"/>
  <c r="AA84" i="5" s="1"/>
  <c r="M84" i="5"/>
  <c r="Q84" i="5" s="1"/>
  <c r="L84" i="5"/>
  <c r="P84" i="5" s="1"/>
  <c r="K84" i="5"/>
  <c r="O84" i="5" s="1"/>
  <c r="S84" i="5" s="1"/>
  <c r="J565" i="5"/>
  <c r="N565" i="5" s="1"/>
  <c r="R565" i="5" s="1"/>
  <c r="Y565" i="5" s="1"/>
  <c r="AA565" i="5" s="1"/>
  <c r="M565" i="5"/>
  <c r="Q565" i="5" s="1"/>
  <c r="K565" i="5"/>
  <c r="O565" i="5" s="1"/>
  <c r="S565" i="5" s="1"/>
  <c r="L565" i="5"/>
  <c r="P565" i="5" s="1"/>
  <c r="L583" i="5"/>
  <c r="P583" i="5" s="1"/>
  <c r="J583" i="5"/>
  <c r="N583" i="5" s="1"/>
  <c r="R583" i="5" s="1"/>
  <c r="Y583" i="5" s="1"/>
  <c r="AA583" i="5" s="1"/>
  <c r="M583" i="5"/>
  <c r="Q583" i="5" s="1"/>
  <c r="K583" i="5"/>
  <c r="O583" i="5" s="1"/>
  <c r="S583" i="5" s="1"/>
  <c r="L355" i="5"/>
  <c r="P355" i="5" s="1"/>
  <c r="J355" i="5"/>
  <c r="N355" i="5" s="1"/>
  <c r="R355" i="5" s="1"/>
  <c r="Y355" i="5" s="1"/>
  <c r="AA355" i="5" s="1"/>
  <c r="M355" i="5"/>
  <c r="Q355" i="5" s="1"/>
  <c r="K355" i="5"/>
  <c r="O355" i="5" s="1"/>
  <c r="S355" i="5" s="1"/>
  <c r="K888" i="5"/>
  <c r="O888" i="5" s="1"/>
  <c r="S888" i="5" s="1"/>
  <c r="M888" i="5"/>
  <c r="Q888" i="5" s="1"/>
  <c r="J888" i="5"/>
  <c r="N888" i="5" s="1"/>
  <c r="R888" i="5" s="1"/>
  <c r="Y888" i="5" s="1"/>
  <c r="AA888" i="5" s="1"/>
  <c r="L888" i="5"/>
  <c r="P888" i="5" s="1"/>
  <c r="K894" i="5"/>
  <c r="O894" i="5" s="1"/>
  <c r="S894" i="5" s="1"/>
  <c r="J894" i="5"/>
  <c r="N894" i="5" s="1"/>
  <c r="R894" i="5" s="1"/>
  <c r="Y894" i="5" s="1"/>
  <c r="AA894" i="5" s="1"/>
  <c r="L894" i="5"/>
  <c r="P894" i="5" s="1"/>
  <c r="M894" i="5"/>
  <c r="Q894" i="5" s="1"/>
  <c r="M414" i="5"/>
  <c r="Q414" i="5" s="1"/>
  <c r="K414" i="5"/>
  <c r="O414" i="5" s="1"/>
  <c r="S414" i="5" s="1"/>
  <c r="L414" i="5"/>
  <c r="P414" i="5" s="1"/>
  <c r="J414" i="5"/>
  <c r="N414" i="5" s="1"/>
  <c r="R414" i="5" s="1"/>
  <c r="Y414" i="5" s="1"/>
  <c r="AA414" i="5" s="1"/>
  <c r="K392" i="5"/>
  <c r="O392" i="5" s="1"/>
  <c r="S392" i="5" s="1"/>
  <c r="M392" i="5"/>
  <c r="Q392" i="5" s="1"/>
  <c r="L392" i="5"/>
  <c r="P392" i="5" s="1"/>
  <c r="J392" i="5"/>
  <c r="N392" i="5" s="1"/>
  <c r="R392" i="5" s="1"/>
  <c r="Y392" i="5" s="1"/>
  <c r="AA392" i="5" s="1"/>
  <c r="J535" i="5"/>
  <c r="N535" i="5" s="1"/>
  <c r="R535" i="5" s="1"/>
  <c r="Y535" i="5" s="1"/>
  <c r="AA535" i="5" s="1"/>
  <c r="K535" i="5"/>
  <c r="O535" i="5" s="1"/>
  <c r="S535" i="5" s="1"/>
  <c r="M535" i="5"/>
  <c r="Q535" i="5" s="1"/>
  <c r="L535" i="5"/>
  <c r="P535" i="5" s="1"/>
  <c r="J862" i="5"/>
  <c r="N862" i="5" s="1"/>
  <c r="R862" i="5" s="1"/>
  <c r="Y862" i="5" s="1"/>
  <c r="AA862" i="5" s="1"/>
  <c r="K862" i="5"/>
  <c r="O862" i="5" s="1"/>
  <c r="S862" i="5" s="1"/>
  <c r="L862" i="5"/>
  <c r="P862" i="5" s="1"/>
  <c r="M862" i="5"/>
  <c r="Q862" i="5" s="1"/>
  <c r="K649" i="5"/>
  <c r="O649" i="5" s="1"/>
  <c r="S649" i="5" s="1"/>
  <c r="M649" i="5"/>
  <c r="Q649" i="5" s="1"/>
  <c r="J649" i="5"/>
  <c r="N649" i="5" s="1"/>
  <c r="R649" i="5" s="1"/>
  <c r="Y649" i="5" s="1"/>
  <c r="AA649" i="5" s="1"/>
  <c r="L649" i="5"/>
  <c r="P649" i="5" s="1"/>
  <c r="J112" i="5"/>
  <c r="N112" i="5" s="1"/>
  <c r="R112" i="5" s="1"/>
  <c r="Y112" i="5" s="1"/>
  <c r="AA112" i="5" s="1"/>
  <c r="L112" i="5"/>
  <c r="P112" i="5" s="1"/>
  <c r="M112" i="5"/>
  <c r="Q112" i="5" s="1"/>
  <c r="K112" i="5"/>
  <c r="O112" i="5" s="1"/>
  <c r="S112" i="5" s="1"/>
  <c r="J142" i="5"/>
  <c r="N142" i="5" s="1"/>
  <c r="R142" i="5" s="1"/>
  <c r="Y142" i="5" s="1"/>
  <c r="AA142" i="5" s="1"/>
  <c r="L142" i="5"/>
  <c r="P142" i="5" s="1"/>
  <c r="M142" i="5"/>
  <c r="Q142" i="5" s="1"/>
  <c r="K142" i="5"/>
  <c r="O142" i="5" s="1"/>
  <c r="S142" i="5" s="1"/>
  <c r="L754" i="5"/>
  <c r="P754" i="5" s="1"/>
  <c r="K754" i="5"/>
  <c r="O754" i="5" s="1"/>
  <c r="S754" i="5" s="1"/>
  <c r="J754" i="5"/>
  <c r="N754" i="5" s="1"/>
  <c r="R754" i="5" s="1"/>
  <c r="Y754" i="5" s="1"/>
  <c r="AA754" i="5" s="1"/>
  <c r="M754" i="5"/>
  <c r="Q754" i="5" s="1"/>
  <c r="M284" i="5"/>
  <c r="Q284" i="5" s="1"/>
  <c r="K284" i="5"/>
  <c r="O284" i="5" s="1"/>
  <c r="S284" i="5" s="1"/>
  <c r="J284" i="5"/>
  <c r="N284" i="5" s="1"/>
  <c r="R284" i="5" s="1"/>
  <c r="Y284" i="5" s="1"/>
  <c r="AA284" i="5" s="1"/>
  <c r="L284" i="5"/>
  <c r="P284" i="5" s="1"/>
  <c r="L256" i="5"/>
  <c r="P256" i="5" s="1"/>
  <c r="K256" i="5"/>
  <c r="O256" i="5" s="1"/>
  <c r="S256" i="5" s="1"/>
  <c r="J256" i="5"/>
  <c r="N256" i="5" s="1"/>
  <c r="R256" i="5" s="1"/>
  <c r="Y256" i="5" s="1"/>
  <c r="AA256" i="5" s="1"/>
  <c r="M256" i="5"/>
  <c r="Q256" i="5" s="1"/>
  <c r="J693" i="5"/>
  <c r="N693" i="5" s="1"/>
  <c r="R693" i="5" s="1"/>
  <c r="Y693" i="5" s="1"/>
  <c r="AA693" i="5" s="1"/>
  <c r="L693" i="5"/>
  <c r="P693" i="5" s="1"/>
  <c r="K693" i="5"/>
  <c r="O693" i="5" s="1"/>
  <c r="S693" i="5" s="1"/>
  <c r="M693" i="5"/>
  <c r="Q693" i="5" s="1"/>
  <c r="K286" i="5"/>
  <c r="O286" i="5" s="1"/>
  <c r="S286" i="5" s="1"/>
  <c r="L286" i="5"/>
  <c r="P286" i="5" s="1"/>
  <c r="J286" i="5"/>
  <c r="N286" i="5" s="1"/>
  <c r="R286" i="5" s="1"/>
  <c r="Y286" i="5" s="1"/>
  <c r="AA286" i="5" s="1"/>
  <c r="M286" i="5"/>
  <c r="Q286" i="5" s="1"/>
  <c r="L361" i="5"/>
  <c r="P361" i="5" s="1"/>
  <c r="M361" i="5"/>
  <c r="Q361" i="5" s="1"/>
  <c r="K361" i="5"/>
  <c r="O361" i="5" s="1"/>
  <c r="S361" i="5" s="1"/>
  <c r="J361" i="5"/>
  <c r="N361" i="5" s="1"/>
  <c r="R361" i="5" s="1"/>
  <c r="Y361" i="5" s="1"/>
  <c r="AA361" i="5" s="1"/>
  <c r="L12" i="5"/>
  <c r="P12" i="5" s="1"/>
  <c r="M12" i="5"/>
  <c r="Q12" i="5" s="1"/>
  <c r="J12" i="5"/>
  <c r="N12" i="5" s="1"/>
  <c r="R12" i="5" s="1"/>
  <c r="Y12" i="5" s="1"/>
  <c r="AA12" i="5" s="1"/>
  <c r="K12" i="5"/>
  <c r="O12" i="5" s="1"/>
  <c r="S12" i="5" s="1"/>
  <c r="L798" i="5"/>
  <c r="P798" i="5" s="1"/>
  <c r="M798" i="5"/>
  <c r="Q798" i="5" s="1"/>
  <c r="K798" i="5"/>
  <c r="O798" i="5" s="1"/>
  <c r="S798" i="5" s="1"/>
  <c r="J798" i="5"/>
  <c r="N798" i="5" s="1"/>
  <c r="R798" i="5" s="1"/>
  <c r="Y798" i="5" s="1"/>
  <c r="AA798" i="5" s="1"/>
  <c r="K558" i="5"/>
  <c r="O558" i="5" s="1"/>
  <c r="S558" i="5" s="1"/>
  <c r="J558" i="5"/>
  <c r="N558" i="5" s="1"/>
  <c r="R558" i="5" s="1"/>
  <c r="Y558" i="5" s="1"/>
  <c r="AA558" i="5" s="1"/>
  <c r="M558" i="5"/>
  <c r="Q558" i="5" s="1"/>
  <c r="L558" i="5"/>
  <c r="P558" i="5" s="1"/>
  <c r="K629" i="5"/>
  <c r="O629" i="5" s="1"/>
  <c r="S629" i="5" s="1"/>
  <c r="L629" i="5"/>
  <c r="P629" i="5" s="1"/>
  <c r="M629" i="5"/>
  <c r="Q629" i="5" s="1"/>
  <c r="J629" i="5"/>
  <c r="N629" i="5" s="1"/>
  <c r="R629" i="5" s="1"/>
  <c r="Y629" i="5" s="1"/>
  <c r="AA629" i="5" s="1"/>
  <c r="M457" i="5"/>
  <c r="Q457" i="5" s="1"/>
  <c r="J457" i="5"/>
  <c r="N457" i="5" s="1"/>
  <c r="R457" i="5" s="1"/>
  <c r="Y457" i="5" s="1"/>
  <c r="AA457" i="5" s="1"/>
  <c r="K457" i="5"/>
  <c r="O457" i="5" s="1"/>
  <c r="S457" i="5" s="1"/>
  <c r="L457" i="5"/>
  <c r="P457" i="5" s="1"/>
  <c r="J336" i="5"/>
  <c r="N336" i="5" s="1"/>
  <c r="R336" i="5" s="1"/>
  <c r="Y336" i="5" s="1"/>
  <c r="AA336" i="5" s="1"/>
  <c r="K336" i="5"/>
  <c r="O336" i="5" s="1"/>
  <c r="S336" i="5" s="1"/>
  <c r="L336" i="5"/>
  <c r="P336" i="5" s="1"/>
  <c r="M336" i="5"/>
  <c r="Q336" i="5" s="1"/>
  <c r="K552" i="5"/>
  <c r="O552" i="5" s="1"/>
  <c r="S552" i="5" s="1"/>
  <c r="L552" i="5"/>
  <c r="P552" i="5" s="1"/>
  <c r="J552" i="5"/>
  <c r="N552" i="5" s="1"/>
  <c r="R552" i="5" s="1"/>
  <c r="Y552" i="5" s="1"/>
  <c r="AA552" i="5" s="1"/>
  <c r="M552" i="5"/>
  <c r="Q552" i="5" s="1"/>
  <c r="M999" i="5"/>
  <c r="Q999" i="5" s="1"/>
  <c r="J999" i="5"/>
  <c r="N999" i="5" s="1"/>
  <c r="R999" i="5" s="1"/>
  <c r="Y999" i="5" s="1"/>
  <c r="AA999" i="5" s="1"/>
  <c r="L999" i="5"/>
  <c r="P999" i="5" s="1"/>
  <c r="K999" i="5"/>
  <c r="O999" i="5" s="1"/>
  <c r="S999" i="5" s="1"/>
  <c r="K926" i="5"/>
  <c r="O926" i="5" s="1"/>
  <c r="S926" i="5" s="1"/>
  <c r="J926" i="5"/>
  <c r="N926" i="5" s="1"/>
  <c r="R926" i="5" s="1"/>
  <c r="Y926" i="5" s="1"/>
  <c r="AA926" i="5" s="1"/>
  <c r="L926" i="5"/>
  <c r="P926" i="5" s="1"/>
  <c r="M926" i="5"/>
  <c r="Q926" i="5" s="1"/>
  <c r="J183" i="5"/>
  <c r="N183" i="5" s="1"/>
  <c r="R183" i="5" s="1"/>
  <c r="Y183" i="5" s="1"/>
  <c r="AA183" i="5" s="1"/>
  <c r="K183" i="5"/>
  <c r="O183" i="5" s="1"/>
  <c r="S183" i="5" s="1"/>
  <c r="L183" i="5"/>
  <c r="P183" i="5" s="1"/>
  <c r="M183" i="5"/>
  <c r="Q183" i="5" s="1"/>
  <c r="J358" i="5"/>
  <c r="N358" i="5" s="1"/>
  <c r="R358" i="5" s="1"/>
  <c r="Y358" i="5" s="1"/>
  <c r="AA358" i="5" s="1"/>
  <c r="K358" i="5"/>
  <c r="O358" i="5" s="1"/>
  <c r="S358" i="5" s="1"/>
  <c r="M358" i="5"/>
  <c r="Q358" i="5" s="1"/>
  <c r="L358" i="5"/>
  <c r="P358" i="5" s="1"/>
  <c r="J671" i="5"/>
  <c r="N671" i="5" s="1"/>
  <c r="R671" i="5" s="1"/>
  <c r="Y671" i="5" s="1"/>
  <c r="AA671" i="5" s="1"/>
  <c r="M671" i="5"/>
  <c r="Q671" i="5" s="1"/>
  <c r="K671" i="5"/>
  <c r="O671" i="5" s="1"/>
  <c r="S671" i="5" s="1"/>
  <c r="L671" i="5"/>
  <c r="P671" i="5" s="1"/>
  <c r="K289" i="5"/>
  <c r="O289" i="5" s="1"/>
  <c r="S289" i="5" s="1"/>
  <c r="M289" i="5"/>
  <c r="Q289" i="5" s="1"/>
  <c r="J289" i="5"/>
  <c r="N289" i="5" s="1"/>
  <c r="R289" i="5" s="1"/>
  <c r="Y289" i="5" s="1"/>
  <c r="AA289" i="5" s="1"/>
  <c r="L289" i="5"/>
  <c r="P289" i="5" s="1"/>
  <c r="M822" i="5"/>
  <c r="Q822" i="5" s="1"/>
  <c r="L822" i="5"/>
  <c r="P822" i="5" s="1"/>
  <c r="K822" i="5"/>
  <c r="O822" i="5" s="1"/>
  <c r="S822" i="5" s="1"/>
  <c r="J822" i="5"/>
  <c r="N822" i="5" s="1"/>
  <c r="R822" i="5" s="1"/>
  <c r="Y822" i="5" s="1"/>
  <c r="AA822" i="5" s="1"/>
  <c r="M737" i="5"/>
  <c r="Q737" i="5" s="1"/>
  <c r="L737" i="5"/>
  <c r="P737" i="5" s="1"/>
  <c r="J737" i="5"/>
  <c r="N737" i="5" s="1"/>
  <c r="R737" i="5" s="1"/>
  <c r="Y737" i="5" s="1"/>
  <c r="AA737" i="5" s="1"/>
  <c r="K737" i="5"/>
  <c r="O737" i="5" s="1"/>
  <c r="S737" i="5" s="1"/>
  <c r="K241" i="5"/>
  <c r="O241" i="5" s="1"/>
  <c r="S241" i="5" s="1"/>
  <c r="M241" i="5"/>
  <c r="Q241" i="5" s="1"/>
  <c r="L241" i="5"/>
  <c r="P241" i="5" s="1"/>
  <c r="J241" i="5"/>
  <c r="N241" i="5" s="1"/>
  <c r="R241" i="5" s="1"/>
  <c r="Y241" i="5" s="1"/>
  <c r="AA241" i="5" s="1"/>
  <c r="M971" i="5"/>
  <c r="Q971" i="5" s="1"/>
  <c r="K971" i="5"/>
  <c r="O971" i="5" s="1"/>
  <c r="S971" i="5" s="1"/>
  <c r="L971" i="5"/>
  <c r="P971" i="5" s="1"/>
  <c r="J971" i="5"/>
  <c r="N971" i="5" s="1"/>
  <c r="R971" i="5" s="1"/>
  <c r="Y971" i="5" s="1"/>
  <c r="AA971" i="5" s="1"/>
  <c r="J441" i="5"/>
  <c r="N441" i="5" s="1"/>
  <c r="R441" i="5" s="1"/>
  <c r="Y441" i="5" s="1"/>
  <c r="AA441" i="5" s="1"/>
  <c r="K441" i="5"/>
  <c r="O441" i="5" s="1"/>
  <c r="S441" i="5" s="1"/>
  <c r="L441" i="5"/>
  <c r="P441" i="5" s="1"/>
  <c r="M441" i="5"/>
  <c r="Q441" i="5" s="1"/>
  <c r="J974" i="5"/>
  <c r="N974" i="5" s="1"/>
  <c r="R974" i="5" s="1"/>
  <c r="Y974" i="5" s="1"/>
  <c r="AA974" i="5" s="1"/>
  <c r="L974" i="5"/>
  <c r="P974" i="5" s="1"/>
  <c r="M974" i="5"/>
  <c r="Q974" i="5" s="1"/>
  <c r="K974" i="5"/>
  <c r="O974" i="5" s="1"/>
  <c r="S974" i="5" s="1"/>
  <c r="L352" i="5"/>
  <c r="P352" i="5" s="1"/>
  <c r="K352" i="5"/>
  <c r="O352" i="5" s="1"/>
  <c r="S352" i="5" s="1"/>
  <c r="J352" i="5"/>
  <c r="N352" i="5" s="1"/>
  <c r="R352" i="5" s="1"/>
  <c r="Y352" i="5" s="1"/>
  <c r="AA352" i="5" s="1"/>
  <c r="M352" i="5"/>
  <c r="Q352" i="5" s="1"/>
  <c r="K172" i="5"/>
  <c r="O172" i="5" s="1"/>
  <c r="S172" i="5" s="1"/>
  <c r="L172" i="5"/>
  <c r="P172" i="5" s="1"/>
  <c r="M172" i="5"/>
  <c r="Q172" i="5" s="1"/>
  <c r="J172" i="5"/>
  <c r="N172" i="5" s="1"/>
  <c r="R172" i="5" s="1"/>
  <c r="Y172" i="5" s="1"/>
  <c r="AA172" i="5" s="1"/>
  <c r="K151" i="5"/>
  <c r="O151" i="5" s="1"/>
  <c r="S151" i="5" s="1"/>
  <c r="J151" i="5"/>
  <c r="N151" i="5" s="1"/>
  <c r="R151" i="5" s="1"/>
  <c r="Y151" i="5" s="1"/>
  <c r="AA151" i="5" s="1"/>
  <c r="L151" i="5"/>
  <c r="P151" i="5" s="1"/>
  <c r="M151" i="5"/>
  <c r="Q151" i="5" s="1"/>
  <c r="K945" i="5"/>
  <c r="O945" i="5" s="1"/>
  <c r="S945" i="5" s="1"/>
  <c r="M945" i="5"/>
  <c r="Q945" i="5" s="1"/>
  <c r="L945" i="5"/>
  <c r="P945" i="5" s="1"/>
  <c r="J945" i="5"/>
  <c r="N945" i="5" s="1"/>
  <c r="R945" i="5" s="1"/>
  <c r="Y945" i="5" s="1"/>
  <c r="AA945" i="5" s="1"/>
  <c r="L433" i="5"/>
  <c r="P433" i="5" s="1"/>
  <c r="J433" i="5"/>
  <c r="N433" i="5" s="1"/>
  <c r="R433" i="5" s="1"/>
  <c r="Y433" i="5" s="1"/>
  <c r="AA433" i="5" s="1"/>
  <c r="M433" i="5"/>
  <c r="Q433" i="5" s="1"/>
  <c r="K433" i="5"/>
  <c r="O433" i="5" s="1"/>
  <c r="S433" i="5" s="1"/>
  <c r="J966" i="5"/>
  <c r="N966" i="5" s="1"/>
  <c r="R966" i="5" s="1"/>
  <c r="Y966" i="5" s="1"/>
  <c r="AA966" i="5" s="1"/>
  <c r="L966" i="5"/>
  <c r="P966" i="5" s="1"/>
  <c r="M966" i="5"/>
  <c r="Q966" i="5" s="1"/>
  <c r="K966" i="5"/>
  <c r="O966" i="5" s="1"/>
  <c r="S966" i="5" s="1"/>
  <c r="K320" i="5"/>
  <c r="O320" i="5" s="1"/>
  <c r="S320" i="5" s="1"/>
  <c r="J320" i="5"/>
  <c r="N320" i="5" s="1"/>
  <c r="R320" i="5" s="1"/>
  <c r="Y320" i="5" s="1"/>
  <c r="AA320" i="5" s="1"/>
  <c r="L320" i="5"/>
  <c r="P320" i="5" s="1"/>
  <c r="M320" i="5"/>
  <c r="Q320" i="5" s="1"/>
  <c r="M120" i="5"/>
  <c r="Q120" i="5" s="1"/>
  <c r="J120" i="5"/>
  <c r="N120" i="5" s="1"/>
  <c r="R120" i="5" s="1"/>
  <c r="K120" i="5"/>
  <c r="O120" i="5" s="1"/>
  <c r="S120" i="5" s="1"/>
  <c r="L120" i="5"/>
  <c r="P120" i="5" s="1"/>
  <c r="K198" i="5"/>
  <c r="O198" i="5" s="1"/>
  <c r="S198" i="5" s="1"/>
  <c r="L198" i="5"/>
  <c r="P198" i="5" s="1"/>
  <c r="M198" i="5"/>
  <c r="Q198" i="5" s="1"/>
  <c r="J198" i="5"/>
  <c r="N198" i="5" s="1"/>
  <c r="R198" i="5" s="1"/>
  <c r="Y198" i="5" s="1"/>
  <c r="AA198" i="5" s="1"/>
  <c r="M594" i="5"/>
  <c r="Q594" i="5" s="1"/>
  <c r="L594" i="5"/>
  <c r="P594" i="5" s="1"/>
  <c r="K594" i="5"/>
  <c r="O594" i="5" s="1"/>
  <c r="S594" i="5" s="1"/>
  <c r="J594" i="5"/>
  <c r="N594" i="5" s="1"/>
  <c r="R594" i="5" s="1"/>
  <c r="Y594" i="5" s="1"/>
  <c r="AA594" i="5" s="1"/>
  <c r="K129" i="5"/>
  <c r="O129" i="5" s="1"/>
  <c r="S129" i="5" s="1"/>
  <c r="L129" i="5"/>
  <c r="P129" i="5" s="1"/>
  <c r="J129" i="5"/>
  <c r="N129" i="5" s="1"/>
  <c r="R129" i="5" s="1"/>
  <c r="Y129" i="5" s="1"/>
  <c r="AA129" i="5" s="1"/>
  <c r="M129" i="5"/>
  <c r="Q129" i="5" s="1"/>
  <c r="K662" i="5"/>
  <c r="O662" i="5" s="1"/>
  <c r="S662" i="5" s="1"/>
  <c r="L662" i="5"/>
  <c r="P662" i="5" s="1"/>
  <c r="M662" i="5"/>
  <c r="Q662" i="5" s="1"/>
  <c r="J662" i="5"/>
  <c r="N662" i="5" s="1"/>
  <c r="R662" i="5" s="1"/>
  <c r="Y662" i="5" s="1"/>
  <c r="AA662" i="5" s="1"/>
  <c r="M372" i="5"/>
  <c r="Q372" i="5" s="1"/>
  <c r="L372" i="5"/>
  <c r="P372" i="5" s="1"/>
  <c r="J372" i="5"/>
  <c r="N372" i="5" s="1"/>
  <c r="R372" i="5" s="1"/>
  <c r="K372" i="5"/>
  <c r="O372" i="5" s="1"/>
  <c r="S372" i="5" s="1"/>
  <c r="L841" i="5"/>
  <c r="P841" i="5" s="1"/>
  <c r="M841" i="5"/>
  <c r="Q841" i="5" s="1"/>
  <c r="J841" i="5"/>
  <c r="N841" i="5" s="1"/>
  <c r="R841" i="5" s="1"/>
  <c r="Y841" i="5" s="1"/>
  <c r="AA841" i="5" s="1"/>
  <c r="K841" i="5"/>
  <c r="O841" i="5" s="1"/>
  <c r="S841" i="5" s="1"/>
  <c r="L163" i="5"/>
  <c r="P163" i="5" s="1"/>
  <c r="J163" i="5"/>
  <c r="N163" i="5" s="1"/>
  <c r="R163" i="5" s="1"/>
  <c r="Y163" i="5" s="1"/>
  <c r="AA163" i="5" s="1"/>
  <c r="K163" i="5"/>
  <c r="O163" i="5" s="1"/>
  <c r="S163" i="5" s="1"/>
  <c r="M163" i="5"/>
  <c r="Q163" i="5" s="1"/>
  <c r="M281" i="5"/>
  <c r="Q281" i="5" s="1"/>
  <c r="K281" i="5"/>
  <c r="O281" i="5" s="1"/>
  <c r="S281" i="5" s="1"/>
  <c r="J281" i="5"/>
  <c r="N281" i="5" s="1"/>
  <c r="R281" i="5" s="1"/>
  <c r="L281" i="5"/>
  <c r="P281" i="5" s="1"/>
  <c r="M314" i="5"/>
  <c r="Q314" i="5" s="1"/>
  <c r="J314" i="5"/>
  <c r="N314" i="5" s="1"/>
  <c r="R314" i="5" s="1"/>
  <c r="Y314" i="5" s="1"/>
  <c r="AA314" i="5" s="1"/>
  <c r="K314" i="5"/>
  <c r="O314" i="5" s="1"/>
  <c r="S314" i="5" s="1"/>
  <c r="L314" i="5"/>
  <c r="P314" i="5" s="1"/>
  <c r="L721" i="5"/>
  <c r="P721" i="5" s="1"/>
  <c r="M721" i="5"/>
  <c r="Q721" i="5" s="1"/>
  <c r="K721" i="5"/>
  <c r="O721" i="5" s="1"/>
  <c r="S721" i="5" s="1"/>
  <c r="J721" i="5"/>
  <c r="N721" i="5" s="1"/>
  <c r="R721" i="5" s="1"/>
  <c r="Y721" i="5" s="1"/>
  <c r="AA721" i="5" s="1"/>
  <c r="L725" i="5"/>
  <c r="P725" i="5" s="1"/>
  <c r="K725" i="5"/>
  <c r="O725" i="5" s="1"/>
  <c r="S725" i="5" s="1"/>
  <c r="J725" i="5"/>
  <c r="N725" i="5" s="1"/>
  <c r="R725" i="5" s="1"/>
  <c r="Y725" i="5" s="1"/>
  <c r="AA725" i="5" s="1"/>
  <c r="M725" i="5"/>
  <c r="Q725" i="5" s="1"/>
  <c r="L342" i="5"/>
  <c r="P342" i="5" s="1"/>
  <c r="K342" i="5"/>
  <c r="O342" i="5" s="1"/>
  <c r="S342" i="5" s="1"/>
  <c r="M342" i="5"/>
  <c r="Q342" i="5" s="1"/>
  <c r="J342" i="5"/>
  <c r="N342" i="5" s="1"/>
  <c r="R342" i="5" s="1"/>
  <c r="Y342" i="5" s="1"/>
  <c r="AA342" i="5" s="1"/>
  <c r="K155" i="5"/>
  <c r="O155" i="5" s="1"/>
  <c r="S155" i="5" s="1"/>
  <c r="J155" i="5"/>
  <c r="N155" i="5" s="1"/>
  <c r="R155" i="5" s="1"/>
  <c r="Y155" i="5" s="1"/>
  <c r="AA155" i="5" s="1"/>
  <c r="L155" i="5"/>
  <c r="P155" i="5" s="1"/>
  <c r="M155" i="5"/>
  <c r="Q155" i="5" s="1"/>
  <c r="L773" i="5"/>
  <c r="P773" i="5" s="1"/>
  <c r="M773" i="5"/>
  <c r="Q773" i="5" s="1"/>
  <c r="K773" i="5"/>
  <c r="O773" i="5" s="1"/>
  <c r="S773" i="5" s="1"/>
  <c r="J773" i="5"/>
  <c r="N773" i="5" s="1"/>
  <c r="R773" i="5" s="1"/>
  <c r="Y773" i="5" s="1"/>
  <c r="AA773" i="5" s="1"/>
  <c r="M806" i="5"/>
  <c r="Q806" i="5" s="1"/>
  <c r="J806" i="5"/>
  <c r="N806" i="5" s="1"/>
  <c r="R806" i="5" s="1"/>
  <c r="Y806" i="5" s="1"/>
  <c r="AA806" i="5" s="1"/>
  <c r="K806" i="5"/>
  <c r="O806" i="5" s="1"/>
  <c r="S806" i="5" s="1"/>
  <c r="L806" i="5"/>
  <c r="P806" i="5" s="1"/>
  <c r="J197" i="5"/>
  <c r="N197" i="5" s="1"/>
  <c r="R197" i="5" s="1"/>
  <c r="Y197" i="5" s="1"/>
  <c r="AA197" i="5" s="1"/>
  <c r="L197" i="5"/>
  <c r="P197" i="5" s="1"/>
  <c r="K197" i="5"/>
  <c r="O197" i="5" s="1"/>
  <c r="S197" i="5" s="1"/>
  <c r="M197" i="5"/>
  <c r="Q197" i="5" s="1"/>
  <c r="M220" i="5"/>
  <c r="Q220" i="5" s="1"/>
  <c r="L220" i="5"/>
  <c r="P220" i="5" s="1"/>
  <c r="K220" i="5"/>
  <c r="O220" i="5" s="1"/>
  <c r="S220" i="5" s="1"/>
  <c r="J220" i="5"/>
  <c r="N220" i="5" s="1"/>
  <c r="R220" i="5" s="1"/>
  <c r="Y220" i="5" s="1"/>
  <c r="AA220" i="5" s="1"/>
  <c r="L25" i="5"/>
  <c r="P25" i="5" s="1"/>
  <c r="J25" i="5"/>
  <c r="N25" i="5" s="1"/>
  <c r="R25" i="5" s="1"/>
  <c r="Y25" i="5" s="1"/>
  <c r="AA25" i="5" s="1"/>
  <c r="K25" i="5"/>
  <c r="O25" i="5" s="1"/>
  <c r="S25" i="5" s="1"/>
  <c r="M25" i="5"/>
  <c r="Q25" i="5" s="1"/>
  <c r="M86" i="5"/>
  <c r="Q86" i="5" s="1"/>
  <c r="L86" i="5"/>
  <c r="P86" i="5" s="1"/>
  <c r="J86" i="5"/>
  <c r="N86" i="5" s="1"/>
  <c r="R86" i="5" s="1"/>
  <c r="Y86" i="5" s="1"/>
  <c r="AA86" i="5" s="1"/>
  <c r="K86" i="5"/>
  <c r="O86" i="5" s="1"/>
  <c r="S86" i="5" s="1"/>
  <c r="J907" i="5"/>
  <c r="N907" i="5" s="1"/>
  <c r="R907" i="5" s="1"/>
  <c r="Y907" i="5" s="1"/>
  <c r="AA907" i="5" s="1"/>
  <c r="K907" i="5"/>
  <c r="O907" i="5" s="1"/>
  <c r="S907" i="5" s="1"/>
  <c r="M907" i="5"/>
  <c r="Q907" i="5" s="1"/>
  <c r="L907" i="5"/>
  <c r="P907" i="5" s="1"/>
  <c r="M156" i="5"/>
  <c r="Q156" i="5" s="1"/>
  <c r="K156" i="5"/>
  <c r="O156" i="5" s="1"/>
  <c r="S156" i="5" s="1"/>
  <c r="L156" i="5"/>
  <c r="P156" i="5" s="1"/>
  <c r="J156" i="5"/>
  <c r="N156" i="5" s="1"/>
  <c r="R156" i="5" s="1"/>
  <c r="Y156" i="5" s="1"/>
  <c r="AA156" i="5" s="1"/>
  <c r="M137" i="5"/>
  <c r="Q137" i="5" s="1"/>
  <c r="K137" i="5"/>
  <c r="O137" i="5" s="1"/>
  <c r="S137" i="5" s="1"/>
  <c r="L137" i="5"/>
  <c r="P137" i="5" s="1"/>
  <c r="J137" i="5"/>
  <c r="N137" i="5" s="1"/>
  <c r="R137" i="5" s="1"/>
  <c r="Y137" i="5" s="1"/>
  <c r="AA137" i="5" s="1"/>
  <c r="M311" i="5"/>
  <c r="Q311" i="5" s="1"/>
  <c r="L311" i="5"/>
  <c r="P311" i="5" s="1"/>
  <c r="J311" i="5"/>
  <c r="N311" i="5" s="1"/>
  <c r="R311" i="5" s="1"/>
  <c r="Y311" i="5" s="1"/>
  <c r="AA311" i="5" s="1"/>
  <c r="K311" i="5"/>
  <c r="O311" i="5" s="1"/>
  <c r="S311" i="5" s="1"/>
  <c r="L422" i="5"/>
  <c r="P422" i="5" s="1"/>
  <c r="M422" i="5"/>
  <c r="Q422" i="5" s="1"/>
  <c r="J422" i="5"/>
  <c r="N422" i="5" s="1"/>
  <c r="R422" i="5" s="1"/>
  <c r="Y422" i="5" s="1"/>
  <c r="AA422" i="5" s="1"/>
  <c r="K422" i="5"/>
  <c r="O422" i="5" s="1"/>
  <c r="S422" i="5" s="1"/>
  <c r="K735" i="5"/>
  <c r="O735" i="5" s="1"/>
  <c r="S735" i="5" s="1"/>
  <c r="J735" i="5"/>
  <c r="N735" i="5" s="1"/>
  <c r="R735" i="5" s="1"/>
  <c r="Y735" i="5" s="1"/>
  <c r="AA735" i="5" s="1"/>
  <c r="L735" i="5"/>
  <c r="P735" i="5" s="1"/>
  <c r="M735" i="5"/>
  <c r="Q735" i="5" s="1"/>
  <c r="L353" i="5"/>
  <c r="P353" i="5" s="1"/>
  <c r="M353" i="5"/>
  <c r="Q353" i="5" s="1"/>
  <c r="J353" i="5"/>
  <c r="N353" i="5" s="1"/>
  <c r="R353" i="5" s="1"/>
  <c r="Y353" i="5" s="1"/>
  <c r="AA353" i="5" s="1"/>
  <c r="K353" i="5"/>
  <c r="O353" i="5" s="1"/>
  <c r="S353" i="5" s="1"/>
  <c r="K886" i="5"/>
  <c r="O886" i="5" s="1"/>
  <c r="S886" i="5" s="1"/>
  <c r="J886" i="5"/>
  <c r="N886" i="5" s="1"/>
  <c r="R886" i="5" s="1"/>
  <c r="Y886" i="5" s="1"/>
  <c r="AA886" i="5" s="1"/>
  <c r="L886" i="5"/>
  <c r="P886" i="5" s="1"/>
  <c r="M886" i="5"/>
  <c r="Q886" i="5" s="1"/>
  <c r="M9" i="5"/>
  <c r="Q9" i="5" s="1"/>
  <c r="J9" i="5"/>
  <c r="N9" i="5" s="1"/>
  <c r="R9" i="5" s="1"/>
  <c r="Y9" i="5" s="1"/>
  <c r="AA9" i="5" s="1"/>
  <c r="K9" i="5"/>
  <c r="O9" i="5" s="1"/>
  <c r="S9" i="5" s="1"/>
  <c r="L9" i="5"/>
  <c r="P9" i="5" s="1"/>
  <c r="J83" i="5"/>
  <c r="N83" i="5" s="1"/>
  <c r="R83" i="5" s="1"/>
  <c r="Y83" i="5" s="1"/>
  <c r="AA83" i="5" s="1"/>
  <c r="M83" i="5"/>
  <c r="Q83" i="5" s="1"/>
  <c r="L83" i="5"/>
  <c r="P83" i="5" s="1"/>
  <c r="K83" i="5"/>
  <c r="O83" i="5" s="1"/>
  <c r="S83" i="5" s="1"/>
  <c r="M47" i="5"/>
  <c r="Q47" i="5" s="1"/>
  <c r="L47" i="5"/>
  <c r="P47" i="5" s="1"/>
  <c r="K47" i="5"/>
  <c r="O47" i="5" s="1"/>
  <c r="S47" i="5" s="1"/>
  <c r="J47" i="5"/>
  <c r="N47" i="5" s="1"/>
  <c r="R47" i="5" s="1"/>
  <c r="Y47" i="5" s="1"/>
  <c r="AA47" i="5" s="1"/>
  <c r="M767" i="5"/>
  <c r="Q767" i="5" s="1"/>
  <c r="J767" i="5"/>
  <c r="N767" i="5" s="1"/>
  <c r="R767" i="5" s="1"/>
  <c r="Y767" i="5" s="1"/>
  <c r="AA767" i="5" s="1"/>
  <c r="K767" i="5"/>
  <c r="O767" i="5" s="1"/>
  <c r="S767" i="5" s="1"/>
  <c r="L767" i="5"/>
  <c r="P767" i="5" s="1"/>
  <c r="L941" i="5"/>
  <c r="P941" i="5" s="1"/>
  <c r="J941" i="5"/>
  <c r="N941" i="5" s="1"/>
  <c r="R941" i="5" s="1"/>
  <c r="Y941" i="5" s="1"/>
  <c r="AA941" i="5" s="1"/>
  <c r="K941" i="5"/>
  <c r="O941" i="5" s="1"/>
  <c r="S941" i="5" s="1"/>
  <c r="M941" i="5"/>
  <c r="Q941" i="5" s="1"/>
  <c r="K577" i="5"/>
  <c r="O577" i="5" s="1"/>
  <c r="S577" i="5" s="1"/>
  <c r="M577" i="5"/>
  <c r="Q577" i="5" s="1"/>
  <c r="J577" i="5"/>
  <c r="N577" i="5" s="1"/>
  <c r="R577" i="5" s="1"/>
  <c r="Y577" i="5" s="1"/>
  <c r="AA577" i="5" s="1"/>
  <c r="L577" i="5"/>
  <c r="P577" i="5" s="1"/>
  <c r="M236" i="5"/>
  <c r="Q236" i="5" s="1"/>
  <c r="J236" i="5"/>
  <c r="N236" i="5" s="1"/>
  <c r="R236" i="5" s="1"/>
  <c r="Y236" i="5" s="1"/>
  <c r="AA236" i="5" s="1"/>
  <c r="K236" i="5"/>
  <c r="O236" i="5" s="1"/>
  <c r="S236" i="5" s="1"/>
  <c r="L236" i="5"/>
  <c r="P236" i="5" s="1"/>
  <c r="K279" i="5"/>
  <c r="O279" i="5" s="1"/>
  <c r="S279" i="5" s="1"/>
  <c r="J279" i="5"/>
  <c r="N279" i="5" s="1"/>
  <c r="R279" i="5" s="1"/>
  <c r="Y279" i="5" s="1"/>
  <c r="AA279" i="5" s="1"/>
  <c r="L279" i="5"/>
  <c r="P279" i="5" s="1"/>
  <c r="M279" i="5"/>
  <c r="Q279" i="5" s="1"/>
  <c r="K550" i="5"/>
  <c r="O550" i="5" s="1"/>
  <c r="S550" i="5" s="1"/>
  <c r="L550" i="5"/>
  <c r="P550" i="5" s="1"/>
  <c r="J550" i="5"/>
  <c r="N550" i="5" s="1"/>
  <c r="R550" i="5" s="1"/>
  <c r="Y550" i="5" s="1"/>
  <c r="AA550" i="5" s="1"/>
  <c r="M550" i="5"/>
  <c r="Q550" i="5" s="1"/>
  <c r="K497" i="5"/>
  <c r="O497" i="5" s="1"/>
  <c r="S497" i="5" s="1"/>
  <c r="M497" i="5"/>
  <c r="Q497" i="5" s="1"/>
  <c r="L497" i="5"/>
  <c r="P497" i="5" s="1"/>
  <c r="J497" i="5"/>
  <c r="N497" i="5" s="1"/>
  <c r="R497" i="5" s="1"/>
  <c r="Y497" i="5" s="1"/>
  <c r="AA497" i="5" s="1"/>
  <c r="M921" i="5"/>
  <c r="Q921" i="5" s="1"/>
  <c r="J921" i="5"/>
  <c r="N921" i="5" s="1"/>
  <c r="R921" i="5" s="1"/>
  <c r="Y921" i="5" s="1"/>
  <c r="AA921" i="5" s="1"/>
  <c r="K921" i="5"/>
  <c r="O921" i="5" s="1"/>
  <c r="S921" i="5" s="1"/>
  <c r="L921" i="5"/>
  <c r="P921" i="5" s="1"/>
  <c r="M40" i="5"/>
  <c r="Q40" i="5" s="1"/>
  <c r="L40" i="5"/>
  <c r="P40" i="5" s="1"/>
  <c r="J40" i="5"/>
  <c r="N40" i="5" s="1"/>
  <c r="R40" i="5" s="1"/>
  <c r="Y40" i="5" s="1"/>
  <c r="AA40" i="5" s="1"/>
  <c r="K40" i="5"/>
  <c r="O40" i="5" s="1"/>
  <c r="S40" i="5" s="1"/>
  <c r="L519" i="5"/>
  <c r="P519" i="5" s="1"/>
  <c r="K519" i="5"/>
  <c r="O519" i="5" s="1"/>
  <c r="S519" i="5" s="1"/>
  <c r="M519" i="5"/>
  <c r="Q519" i="5" s="1"/>
  <c r="J519" i="5"/>
  <c r="N519" i="5" s="1"/>
  <c r="R519" i="5" s="1"/>
  <c r="Y519" i="5" s="1"/>
  <c r="AA519" i="5" s="1"/>
  <c r="J478" i="5"/>
  <c r="N478" i="5" s="1"/>
  <c r="R478" i="5" s="1"/>
  <c r="Y478" i="5" s="1"/>
  <c r="AA478" i="5" s="1"/>
  <c r="M478" i="5"/>
  <c r="Q478" i="5" s="1"/>
  <c r="L478" i="5"/>
  <c r="P478" i="5" s="1"/>
  <c r="K478" i="5"/>
  <c r="O478" i="5" s="1"/>
  <c r="S478" i="5" s="1"/>
  <c r="M830" i="5"/>
  <c r="Q830" i="5" s="1"/>
  <c r="K830" i="5"/>
  <c r="O830" i="5" s="1"/>
  <c r="S830" i="5" s="1"/>
  <c r="J830" i="5"/>
  <c r="N830" i="5" s="1"/>
  <c r="R830" i="5" s="1"/>
  <c r="Y830" i="5" s="1"/>
  <c r="AA830" i="5" s="1"/>
  <c r="L830" i="5"/>
  <c r="P830" i="5" s="1"/>
  <c r="L98" i="5"/>
  <c r="P98" i="5" s="1"/>
  <c r="K98" i="5"/>
  <c r="O98" i="5" s="1"/>
  <c r="S98" i="5" s="1"/>
  <c r="J98" i="5"/>
  <c r="N98" i="5" s="1"/>
  <c r="R98" i="5" s="1"/>
  <c r="Y98" i="5" s="1"/>
  <c r="AA98" i="5" s="1"/>
  <c r="M98" i="5"/>
  <c r="Q98" i="5" s="1"/>
  <c r="L252" i="5"/>
  <c r="P252" i="5" s="1"/>
  <c r="M252" i="5"/>
  <c r="Q252" i="5" s="1"/>
  <c r="J252" i="5"/>
  <c r="N252" i="5" s="1"/>
  <c r="R252" i="5" s="1"/>
  <c r="Y252" i="5" s="1"/>
  <c r="AA252" i="5" s="1"/>
  <c r="K252" i="5"/>
  <c r="O252" i="5" s="1"/>
  <c r="S252" i="5" s="1"/>
  <c r="K843" i="5"/>
  <c r="O843" i="5" s="1"/>
  <c r="S843" i="5" s="1"/>
  <c r="J843" i="5"/>
  <c r="N843" i="5" s="1"/>
  <c r="R843" i="5" s="1"/>
  <c r="M843" i="5"/>
  <c r="Q843" i="5" s="1"/>
  <c r="L843" i="5"/>
  <c r="P843" i="5" s="1"/>
  <c r="L134" i="5"/>
  <c r="P134" i="5" s="1"/>
  <c r="M134" i="5"/>
  <c r="Q134" i="5" s="1"/>
  <c r="J134" i="5"/>
  <c r="N134" i="5" s="1"/>
  <c r="R134" i="5" s="1"/>
  <c r="Y134" i="5" s="1"/>
  <c r="AA134" i="5" s="1"/>
  <c r="K134" i="5"/>
  <c r="O134" i="5" s="1"/>
  <c r="S134" i="5" s="1"/>
  <c r="L899" i="5"/>
  <c r="P899" i="5" s="1"/>
  <c r="K899" i="5"/>
  <c r="O899" i="5" s="1"/>
  <c r="S899" i="5" s="1"/>
  <c r="J899" i="5"/>
  <c r="N899" i="5" s="1"/>
  <c r="R899" i="5" s="1"/>
  <c r="Y899" i="5" s="1"/>
  <c r="AA899" i="5" s="1"/>
  <c r="M899" i="5"/>
  <c r="Q899" i="5" s="1"/>
  <c r="K69" i="5"/>
  <c r="O69" i="5" s="1"/>
  <c r="S69" i="5" s="1"/>
  <c r="L69" i="5"/>
  <c r="P69" i="5" s="1"/>
  <c r="M69" i="5"/>
  <c r="Q69" i="5" s="1"/>
  <c r="J69" i="5"/>
  <c r="N69" i="5" s="1"/>
  <c r="R69" i="5" s="1"/>
  <c r="Y69" i="5" s="1"/>
  <c r="AA69" i="5" s="1"/>
  <c r="J29" i="5"/>
  <c r="N29" i="5" s="1"/>
  <c r="R29" i="5" s="1"/>
  <c r="Y29" i="5" s="1"/>
  <c r="AA29" i="5" s="1"/>
  <c r="M29" i="5"/>
  <c r="Q29" i="5" s="1"/>
  <c r="K29" i="5"/>
  <c r="O29" i="5" s="1"/>
  <c r="S29" i="5" s="1"/>
  <c r="L29" i="5"/>
  <c r="P29" i="5" s="1"/>
  <c r="J308" i="5"/>
  <c r="N308" i="5" s="1"/>
  <c r="R308" i="5" s="1"/>
  <c r="Y308" i="5" s="1"/>
  <c r="AA308" i="5" s="1"/>
  <c r="K308" i="5"/>
  <c r="O308" i="5" s="1"/>
  <c r="S308" i="5" s="1"/>
  <c r="L308" i="5"/>
  <c r="P308" i="5" s="1"/>
  <c r="M308" i="5"/>
  <c r="Q308" i="5" s="1"/>
  <c r="M423" i="5"/>
  <c r="Q423" i="5" s="1"/>
  <c r="J423" i="5"/>
  <c r="N423" i="5" s="1"/>
  <c r="R423" i="5" s="1"/>
  <c r="Y423" i="5" s="1"/>
  <c r="AA423" i="5" s="1"/>
  <c r="L423" i="5"/>
  <c r="P423" i="5" s="1"/>
  <c r="K423" i="5"/>
  <c r="O423" i="5" s="1"/>
  <c r="S423" i="5" s="1"/>
  <c r="L100" i="5"/>
  <c r="P100" i="5" s="1"/>
  <c r="J100" i="5"/>
  <c r="N100" i="5" s="1"/>
  <c r="R100" i="5" s="1"/>
  <c r="Y100" i="5" s="1"/>
  <c r="AA100" i="5" s="1"/>
  <c r="K100" i="5"/>
  <c r="O100" i="5" s="1"/>
  <c r="S100" i="5" s="1"/>
  <c r="M100" i="5"/>
  <c r="Q100" i="5" s="1"/>
  <c r="K217" i="5"/>
  <c r="O217" i="5" s="1"/>
  <c r="S217" i="5" s="1"/>
  <c r="J217" i="5"/>
  <c r="N217" i="5" s="1"/>
  <c r="R217" i="5" s="1"/>
  <c r="Y217" i="5" s="1"/>
  <c r="AA217" i="5" s="1"/>
  <c r="M217" i="5"/>
  <c r="Q217" i="5" s="1"/>
  <c r="L217" i="5"/>
  <c r="P217" i="5" s="1"/>
  <c r="J750" i="5"/>
  <c r="N750" i="5" s="1"/>
  <c r="R750" i="5" s="1"/>
  <c r="Y750" i="5" s="1"/>
  <c r="AA750" i="5" s="1"/>
  <c r="M750" i="5"/>
  <c r="Q750" i="5" s="1"/>
  <c r="L750" i="5"/>
  <c r="P750" i="5" s="1"/>
  <c r="K750" i="5"/>
  <c r="O750" i="5" s="1"/>
  <c r="S750" i="5" s="1"/>
  <c r="K460" i="5"/>
  <c r="O460" i="5" s="1"/>
  <c r="S460" i="5" s="1"/>
  <c r="M460" i="5"/>
  <c r="Q460" i="5" s="1"/>
  <c r="J460" i="5"/>
  <c r="N460" i="5" s="1"/>
  <c r="R460" i="5" s="1"/>
  <c r="Y460" i="5" s="1"/>
  <c r="AA460" i="5" s="1"/>
  <c r="L460" i="5"/>
  <c r="P460" i="5" s="1"/>
  <c r="L27" i="5"/>
  <c r="P27" i="5" s="1"/>
  <c r="K27" i="5"/>
  <c r="O27" i="5" s="1"/>
  <c r="S27" i="5" s="1"/>
  <c r="J27" i="5"/>
  <c r="N27" i="5" s="1"/>
  <c r="R27" i="5" s="1"/>
  <c r="Y27" i="5" s="1"/>
  <c r="AA27" i="5" s="1"/>
  <c r="M27" i="5"/>
  <c r="Q27" i="5" s="1"/>
  <c r="J278" i="5"/>
  <c r="N278" i="5" s="1"/>
  <c r="R278" i="5" s="1"/>
  <c r="Y278" i="5" s="1"/>
  <c r="AA278" i="5" s="1"/>
  <c r="K278" i="5"/>
  <c r="O278" i="5" s="1"/>
  <c r="S278" i="5" s="1"/>
  <c r="M278" i="5"/>
  <c r="Q278" i="5" s="1"/>
  <c r="L278" i="5"/>
  <c r="P278" i="5" s="1"/>
  <c r="L561" i="5"/>
  <c r="P561" i="5" s="1"/>
  <c r="K561" i="5"/>
  <c r="O561" i="5" s="1"/>
  <c r="S561" i="5" s="1"/>
  <c r="M561" i="5"/>
  <c r="Q561" i="5" s="1"/>
  <c r="J561" i="5"/>
  <c r="N561" i="5" s="1"/>
  <c r="R561" i="5" s="1"/>
  <c r="K209" i="5"/>
  <c r="O209" i="5" s="1"/>
  <c r="S209" i="5" s="1"/>
  <c r="L209" i="5"/>
  <c r="P209" i="5" s="1"/>
  <c r="J209" i="5"/>
  <c r="N209" i="5" s="1"/>
  <c r="R209" i="5" s="1"/>
  <c r="Y209" i="5" s="1"/>
  <c r="AA209" i="5" s="1"/>
  <c r="M209" i="5"/>
  <c r="Q209" i="5" s="1"/>
  <c r="K742" i="5"/>
  <c r="O742" i="5" s="1"/>
  <c r="S742" i="5" s="1"/>
  <c r="M742" i="5"/>
  <c r="Q742" i="5" s="1"/>
  <c r="J742" i="5"/>
  <c r="N742" i="5" s="1"/>
  <c r="R742" i="5" s="1"/>
  <c r="Y742" i="5" s="1"/>
  <c r="AA742" i="5" s="1"/>
  <c r="L742" i="5"/>
  <c r="P742" i="5" s="1"/>
  <c r="K420" i="5"/>
  <c r="O420" i="5" s="1"/>
  <c r="S420" i="5" s="1"/>
  <c r="J420" i="5"/>
  <c r="N420" i="5" s="1"/>
  <c r="R420" i="5" s="1"/>
  <c r="Y420" i="5" s="1"/>
  <c r="AA420" i="5" s="1"/>
  <c r="L420" i="5"/>
  <c r="P420" i="5" s="1"/>
  <c r="M420" i="5"/>
  <c r="Q420" i="5" s="1"/>
  <c r="M587" i="5"/>
  <c r="Q587" i="5" s="1"/>
  <c r="J587" i="5"/>
  <c r="N587" i="5" s="1"/>
  <c r="R587" i="5" s="1"/>
  <c r="Y587" i="5" s="1"/>
  <c r="AA587" i="5" s="1"/>
  <c r="L587" i="5"/>
  <c r="P587" i="5" s="1"/>
  <c r="K587" i="5"/>
  <c r="O587" i="5" s="1"/>
  <c r="S587" i="5" s="1"/>
  <c r="J3" i="5"/>
  <c r="N3" i="5" s="1"/>
  <c r="L3" i="5"/>
  <c r="P3" i="5" s="1"/>
  <c r="K3" i="5"/>
  <c r="O3" i="5" s="1"/>
  <c r="M3" i="5"/>
  <c r="Q3" i="5" s="1"/>
  <c r="M829" i="5"/>
  <c r="Q829" i="5" s="1"/>
  <c r="L829" i="5"/>
  <c r="P829" i="5" s="1"/>
  <c r="J829" i="5"/>
  <c r="N829" i="5" s="1"/>
  <c r="R829" i="5" s="1"/>
  <c r="Y829" i="5" s="1"/>
  <c r="AA829" i="5" s="1"/>
  <c r="K829" i="5"/>
  <c r="O829" i="5" s="1"/>
  <c r="S829" i="5" s="1"/>
  <c r="K503" i="5"/>
  <c r="O503" i="5" s="1"/>
  <c r="S503" i="5" s="1"/>
  <c r="M503" i="5"/>
  <c r="Q503" i="5" s="1"/>
  <c r="L503" i="5"/>
  <c r="P503" i="5" s="1"/>
  <c r="J503" i="5"/>
  <c r="N503" i="5" s="1"/>
  <c r="R503" i="5" s="1"/>
  <c r="Y503" i="5" s="1"/>
  <c r="AA503" i="5" s="1"/>
  <c r="K87" i="5"/>
  <c r="O87" i="5" s="1"/>
  <c r="S87" i="5" s="1"/>
  <c r="M87" i="5"/>
  <c r="Q87" i="5" s="1"/>
  <c r="J87" i="5"/>
  <c r="N87" i="5" s="1"/>
  <c r="R87" i="5" s="1"/>
  <c r="Y87" i="5" s="1"/>
  <c r="AA87" i="5" s="1"/>
  <c r="L87" i="5"/>
  <c r="P87" i="5" s="1"/>
  <c r="K146" i="5"/>
  <c r="O146" i="5" s="1"/>
  <c r="S146" i="5" s="1"/>
  <c r="J146" i="5"/>
  <c r="N146" i="5" s="1"/>
  <c r="R146" i="5" s="1"/>
  <c r="Y146" i="5" s="1"/>
  <c r="AA146" i="5" s="1"/>
  <c r="L146" i="5"/>
  <c r="P146" i="5" s="1"/>
  <c r="M146" i="5"/>
  <c r="Q146" i="5" s="1"/>
  <c r="J357" i="5"/>
  <c r="N357" i="5" s="1"/>
  <c r="R357" i="5" s="1"/>
  <c r="L357" i="5"/>
  <c r="P357" i="5" s="1"/>
  <c r="M357" i="5"/>
  <c r="Q357" i="5" s="1"/>
  <c r="K357" i="5"/>
  <c r="O357" i="5" s="1"/>
  <c r="S357" i="5" s="1"/>
  <c r="M748" i="5"/>
  <c r="Q748" i="5" s="1"/>
  <c r="J748" i="5"/>
  <c r="N748" i="5" s="1"/>
  <c r="R748" i="5" s="1"/>
  <c r="Y748" i="5" s="1"/>
  <c r="AA748" i="5" s="1"/>
  <c r="L748" i="5"/>
  <c r="P748" i="5" s="1"/>
  <c r="K748" i="5"/>
  <c r="O748" i="5" s="1"/>
  <c r="S748" i="5" s="1"/>
  <c r="K330" i="5"/>
  <c r="O330" i="5" s="1"/>
  <c r="S330" i="5" s="1"/>
  <c r="J330" i="5"/>
  <c r="N330" i="5" s="1"/>
  <c r="R330" i="5" s="1"/>
  <c r="Y330" i="5" s="1"/>
  <c r="AA330" i="5" s="1"/>
  <c r="L330" i="5"/>
  <c r="P330" i="5" s="1"/>
  <c r="M330" i="5"/>
  <c r="Q330" i="5" s="1"/>
  <c r="M37" i="5"/>
  <c r="Q37" i="5" s="1"/>
  <c r="J37" i="5"/>
  <c r="N37" i="5" s="1"/>
  <c r="R37" i="5" s="1"/>
  <c r="Y37" i="5" s="1"/>
  <c r="AA37" i="5" s="1"/>
  <c r="K37" i="5"/>
  <c r="O37" i="5" s="1"/>
  <c r="S37" i="5" s="1"/>
  <c r="L37" i="5"/>
  <c r="P37" i="5" s="1"/>
  <c r="J749" i="5"/>
  <c r="N749" i="5" s="1"/>
  <c r="R749" i="5" s="1"/>
  <c r="Y749" i="5" s="1"/>
  <c r="AA749" i="5" s="1"/>
  <c r="M749" i="5"/>
  <c r="Q749" i="5" s="1"/>
  <c r="K749" i="5"/>
  <c r="O749" i="5" s="1"/>
  <c r="S749" i="5" s="1"/>
  <c r="L749" i="5"/>
  <c r="P749" i="5" s="1"/>
  <c r="L367" i="5"/>
  <c r="P367" i="5" s="1"/>
  <c r="J367" i="5"/>
  <c r="N367" i="5" s="1"/>
  <c r="R367" i="5" s="1"/>
  <c r="Y367" i="5" s="1"/>
  <c r="AA367" i="5" s="1"/>
  <c r="K367" i="5"/>
  <c r="O367" i="5" s="1"/>
  <c r="S367" i="5" s="1"/>
  <c r="M367" i="5"/>
  <c r="Q367" i="5" s="1"/>
  <c r="J900" i="5"/>
  <c r="N900" i="5" s="1"/>
  <c r="R900" i="5" s="1"/>
  <c r="Y900" i="5" s="1"/>
  <c r="AA900" i="5" s="1"/>
  <c r="K900" i="5"/>
  <c r="O900" i="5" s="1"/>
  <c r="S900" i="5" s="1"/>
  <c r="L900" i="5"/>
  <c r="P900" i="5" s="1"/>
  <c r="M900" i="5"/>
  <c r="Q900" i="5" s="1"/>
  <c r="J982" i="5"/>
  <c r="N982" i="5" s="1"/>
  <c r="R982" i="5" s="1"/>
  <c r="Y982" i="5" s="1"/>
  <c r="AA982" i="5" s="1"/>
  <c r="K982" i="5"/>
  <c r="O982" i="5" s="1"/>
  <c r="S982" i="5" s="1"/>
  <c r="L982" i="5"/>
  <c r="P982" i="5" s="1"/>
  <c r="M982" i="5"/>
  <c r="Q982" i="5" s="1"/>
  <c r="J851" i="5"/>
  <c r="N851" i="5" s="1"/>
  <c r="R851" i="5" s="1"/>
  <c r="K851" i="5"/>
  <c r="O851" i="5" s="1"/>
  <c r="S851" i="5" s="1"/>
  <c r="M851" i="5"/>
  <c r="Q851" i="5" s="1"/>
  <c r="L851" i="5"/>
  <c r="P851" i="5" s="1"/>
  <c r="J48" i="5"/>
  <c r="N48" i="5" s="1"/>
  <c r="R48" i="5" s="1"/>
  <c r="Y48" i="5" s="1"/>
  <c r="AA48" i="5" s="1"/>
  <c r="M48" i="5"/>
  <c r="Q48" i="5" s="1"/>
  <c r="K48" i="5"/>
  <c r="O48" i="5" s="1"/>
  <c r="S48" i="5" s="1"/>
  <c r="L48" i="5"/>
  <c r="P48" i="5" s="1"/>
  <c r="K416" i="5"/>
  <c r="O416" i="5" s="1"/>
  <c r="S416" i="5" s="1"/>
  <c r="J416" i="5"/>
  <c r="N416" i="5" s="1"/>
  <c r="R416" i="5" s="1"/>
  <c r="Y416" i="5" s="1"/>
  <c r="AA416" i="5" s="1"/>
  <c r="M416" i="5"/>
  <c r="Q416" i="5" s="1"/>
  <c r="L416" i="5"/>
  <c r="P416" i="5" s="1"/>
  <c r="J691" i="5"/>
  <c r="N691" i="5" s="1"/>
  <c r="R691" i="5" s="1"/>
  <c r="Y691" i="5" s="1"/>
  <c r="AA691" i="5" s="1"/>
  <c r="K691" i="5"/>
  <c r="O691" i="5" s="1"/>
  <c r="S691" i="5" s="1"/>
  <c r="M691" i="5"/>
  <c r="Q691" i="5" s="1"/>
  <c r="L691" i="5"/>
  <c r="P691" i="5" s="1"/>
  <c r="L799" i="5"/>
  <c r="P799" i="5" s="1"/>
  <c r="M799" i="5"/>
  <c r="Q799" i="5" s="1"/>
  <c r="K799" i="5"/>
  <c r="O799" i="5" s="1"/>
  <c r="S799" i="5" s="1"/>
  <c r="J799" i="5"/>
  <c r="N799" i="5" s="1"/>
  <c r="R799" i="5" s="1"/>
  <c r="Y799" i="5" s="1"/>
  <c r="AA799" i="5" s="1"/>
  <c r="J898" i="5"/>
  <c r="N898" i="5" s="1"/>
  <c r="R898" i="5" s="1"/>
  <c r="Y898" i="5" s="1"/>
  <c r="AA898" i="5" s="1"/>
  <c r="K898" i="5"/>
  <c r="O898" i="5" s="1"/>
  <c r="S898" i="5" s="1"/>
  <c r="L898" i="5"/>
  <c r="P898" i="5" s="1"/>
  <c r="M898" i="5"/>
  <c r="Q898" i="5" s="1"/>
  <c r="M271" i="5"/>
  <c r="Q271" i="5" s="1"/>
  <c r="J271" i="5"/>
  <c r="N271" i="5" s="1"/>
  <c r="R271" i="5" s="1"/>
  <c r="Y271" i="5" s="1"/>
  <c r="AA271" i="5" s="1"/>
  <c r="K271" i="5"/>
  <c r="O271" i="5" s="1"/>
  <c r="S271" i="5" s="1"/>
  <c r="L271" i="5"/>
  <c r="P271" i="5" s="1"/>
  <c r="K42" i="5"/>
  <c r="O42" i="5" s="1"/>
  <c r="S42" i="5" s="1"/>
  <c r="M42" i="5"/>
  <c r="Q42" i="5" s="1"/>
  <c r="L42" i="5"/>
  <c r="P42" i="5" s="1"/>
  <c r="J42" i="5"/>
  <c r="N42" i="5" s="1"/>
  <c r="R42" i="5" s="1"/>
  <c r="Y42" i="5" s="1"/>
  <c r="AA42" i="5" s="1"/>
  <c r="M269" i="5"/>
  <c r="Q269" i="5" s="1"/>
  <c r="K269" i="5"/>
  <c r="O269" i="5" s="1"/>
  <c r="S269" i="5" s="1"/>
  <c r="L269" i="5"/>
  <c r="P269" i="5" s="1"/>
  <c r="J269" i="5"/>
  <c r="N269" i="5" s="1"/>
  <c r="R269" i="5" s="1"/>
  <c r="Y269" i="5" s="1"/>
  <c r="AA269" i="5" s="1"/>
  <c r="M383" i="5"/>
  <c r="Q383" i="5" s="1"/>
  <c r="L383" i="5"/>
  <c r="P383" i="5" s="1"/>
  <c r="J383" i="5"/>
  <c r="N383" i="5" s="1"/>
  <c r="R383" i="5" s="1"/>
  <c r="Y383" i="5" s="1"/>
  <c r="AA383" i="5" s="1"/>
  <c r="K383" i="5"/>
  <c r="O383" i="5" s="1"/>
  <c r="S383" i="5" s="1"/>
  <c r="J916" i="5"/>
  <c r="N916" i="5" s="1"/>
  <c r="R916" i="5" s="1"/>
  <c r="Y916" i="5" s="1"/>
  <c r="AA916" i="5" s="1"/>
  <c r="M916" i="5"/>
  <c r="Q916" i="5" s="1"/>
  <c r="L916" i="5"/>
  <c r="P916" i="5" s="1"/>
  <c r="K916" i="5"/>
  <c r="O916" i="5" s="1"/>
  <c r="S916" i="5" s="1"/>
  <c r="K498" i="5"/>
  <c r="O498" i="5" s="1"/>
  <c r="S498" i="5" s="1"/>
  <c r="L498" i="5"/>
  <c r="P498" i="5" s="1"/>
  <c r="M498" i="5"/>
  <c r="Q498" i="5" s="1"/>
  <c r="J498" i="5"/>
  <c r="N498" i="5" s="1"/>
  <c r="R498" i="5" s="1"/>
  <c r="Y498" i="5" s="1"/>
  <c r="AA498" i="5" s="1"/>
  <c r="K925" i="5"/>
  <c r="O925" i="5" s="1"/>
  <c r="S925" i="5" s="1"/>
  <c r="J925" i="5"/>
  <c r="N925" i="5" s="1"/>
  <c r="R925" i="5" s="1"/>
  <c r="Y925" i="5" s="1"/>
  <c r="AA925" i="5" s="1"/>
  <c r="L925" i="5"/>
  <c r="P925" i="5" s="1"/>
  <c r="M925" i="5"/>
  <c r="Q925" i="5" s="1"/>
  <c r="L610" i="5"/>
  <c r="P610" i="5" s="1"/>
  <c r="K610" i="5"/>
  <c r="O610" i="5" s="1"/>
  <c r="S610" i="5" s="1"/>
  <c r="J610" i="5"/>
  <c r="N610" i="5" s="1"/>
  <c r="R610" i="5" s="1"/>
  <c r="Y610" i="5" s="1"/>
  <c r="AA610" i="5" s="1"/>
  <c r="M610" i="5"/>
  <c r="Q610" i="5" s="1"/>
  <c r="K4" i="5"/>
  <c r="O4" i="5" s="1"/>
  <c r="S4" i="5" s="1"/>
  <c r="L4" i="5"/>
  <c r="P4" i="5" s="1"/>
  <c r="J4" i="5"/>
  <c r="N4" i="5" s="1"/>
  <c r="R4" i="5" s="1"/>
  <c r="Y4" i="5" s="1"/>
  <c r="AA4" i="5" s="1"/>
  <c r="M4" i="5"/>
  <c r="Q4" i="5" s="1"/>
  <c r="L170" i="5"/>
  <c r="P170" i="5" s="1"/>
  <c r="J170" i="5"/>
  <c r="N170" i="5" s="1"/>
  <c r="R170" i="5" s="1"/>
  <c r="Y170" i="5" s="1"/>
  <c r="AA170" i="5" s="1"/>
  <c r="K170" i="5"/>
  <c r="O170" i="5" s="1"/>
  <c r="S170" i="5" s="1"/>
  <c r="M170" i="5"/>
  <c r="Q170" i="5" s="1"/>
  <c r="L905" i="5"/>
  <c r="P905" i="5" s="1"/>
  <c r="J905" i="5"/>
  <c r="N905" i="5" s="1"/>
  <c r="R905" i="5" s="1"/>
  <c r="Y905" i="5" s="1"/>
  <c r="AA905" i="5" s="1"/>
  <c r="K905" i="5"/>
  <c r="O905" i="5" s="1"/>
  <c r="S905" i="5" s="1"/>
  <c r="M905" i="5"/>
  <c r="Q905" i="5" s="1"/>
  <c r="L65" i="5"/>
  <c r="P65" i="5" s="1"/>
  <c r="M65" i="5"/>
  <c r="Q65" i="5" s="1"/>
  <c r="J65" i="5"/>
  <c r="N65" i="5" s="1"/>
  <c r="R65" i="5" s="1"/>
  <c r="Y65" i="5" s="1"/>
  <c r="AA65" i="5" s="1"/>
  <c r="K65" i="5"/>
  <c r="O65" i="5" s="1"/>
  <c r="S65" i="5" s="1"/>
  <c r="M207" i="5"/>
  <c r="Q207" i="5" s="1"/>
  <c r="L207" i="5"/>
  <c r="P207" i="5" s="1"/>
  <c r="K207" i="5"/>
  <c r="O207" i="5" s="1"/>
  <c r="S207" i="5" s="1"/>
  <c r="J207" i="5"/>
  <c r="N207" i="5" s="1"/>
  <c r="R207" i="5" s="1"/>
  <c r="Y207" i="5" s="1"/>
  <c r="AA207" i="5" s="1"/>
  <c r="K740" i="5"/>
  <c r="O740" i="5" s="1"/>
  <c r="S740" i="5" s="1"/>
  <c r="L740" i="5"/>
  <c r="P740" i="5" s="1"/>
  <c r="M740" i="5"/>
  <c r="Q740" i="5" s="1"/>
  <c r="J740" i="5"/>
  <c r="N740" i="5" s="1"/>
  <c r="R740" i="5" s="1"/>
  <c r="Y740" i="5" s="1"/>
  <c r="AA740" i="5" s="1"/>
  <c r="M322" i="5"/>
  <c r="Q322" i="5" s="1"/>
  <c r="L322" i="5"/>
  <c r="P322" i="5" s="1"/>
  <c r="K322" i="5"/>
  <c r="O322" i="5" s="1"/>
  <c r="S322" i="5" s="1"/>
  <c r="J322" i="5"/>
  <c r="N322" i="5" s="1"/>
  <c r="R322" i="5" s="1"/>
  <c r="Y322" i="5" s="1"/>
  <c r="AA322" i="5" s="1"/>
  <c r="J585" i="5"/>
  <c r="N585" i="5" s="1"/>
  <c r="R585" i="5" s="1"/>
  <c r="Y585" i="5" s="1"/>
  <c r="AA585" i="5" s="1"/>
  <c r="K585" i="5"/>
  <c r="O585" i="5" s="1"/>
  <c r="S585" i="5" s="1"/>
  <c r="L585" i="5"/>
  <c r="P585" i="5" s="1"/>
  <c r="M585" i="5"/>
  <c r="Q585" i="5" s="1"/>
  <c r="J924" i="5"/>
  <c r="N924" i="5" s="1"/>
  <c r="R924" i="5" s="1"/>
  <c r="Y924" i="5" s="1"/>
  <c r="AA924" i="5" s="1"/>
  <c r="K924" i="5"/>
  <c r="O924" i="5" s="1"/>
  <c r="S924" i="5" s="1"/>
  <c r="L924" i="5"/>
  <c r="P924" i="5" s="1"/>
  <c r="M924" i="5"/>
  <c r="Q924" i="5" s="1"/>
  <c r="J346" i="5"/>
  <c r="N346" i="5" s="1"/>
  <c r="R346" i="5" s="1"/>
  <c r="Y346" i="5" s="1"/>
  <c r="AA346" i="5" s="1"/>
  <c r="K346" i="5"/>
  <c r="O346" i="5" s="1"/>
  <c r="S346" i="5" s="1"/>
  <c r="M346" i="5"/>
  <c r="Q346" i="5" s="1"/>
  <c r="L346" i="5"/>
  <c r="P346" i="5" s="1"/>
  <c r="M437" i="5"/>
  <c r="Q437" i="5" s="1"/>
  <c r="J437" i="5"/>
  <c r="N437" i="5" s="1"/>
  <c r="R437" i="5" s="1"/>
  <c r="Y437" i="5" s="1"/>
  <c r="AA437" i="5" s="1"/>
  <c r="K437" i="5"/>
  <c r="O437" i="5" s="1"/>
  <c r="S437" i="5" s="1"/>
  <c r="L437" i="5"/>
  <c r="P437" i="5" s="1"/>
  <c r="K301" i="5"/>
  <c r="O301" i="5" s="1"/>
  <c r="S301" i="5" s="1"/>
  <c r="L301" i="5"/>
  <c r="P301" i="5" s="1"/>
  <c r="J301" i="5"/>
  <c r="N301" i="5" s="1"/>
  <c r="R301" i="5" s="1"/>
  <c r="Y301" i="5" s="1"/>
  <c r="AA301" i="5" s="1"/>
  <c r="M301" i="5"/>
  <c r="Q301" i="5" s="1"/>
  <c r="M674" i="5"/>
  <c r="Q674" i="5" s="1"/>
  <c r="L674" i="5"/>
  <c r="P674" i="5" s="1"/>
  <c r="J674" i="5"/>
  <c r="N674" i="5" s="1"/>
  <c r="R674" i="5" s="1"/>
  <c r="Y674" i="5" s="1"/>
  <c r="AA674" i="5" s="1"/>
  <c r="K674" i="5"/>
  <c r="O674" i="5" s="1"/>
  <c r="S674" i="5" s="1"/>
  <c r="L219" i="5"/>
  <c r="P219" i="5" s="1"/>
  <c r="M219" i="5"/>
  <c r="Q219" i="5" s="1"/>
  <c r="J219" i="5"/>
  <c r="N219" i="5" s="1"/>
  <c r="R219" i="5" s="1"/>
  <c r="Y219" i="5" s="1"/>
  <c r="AA219" i="5" s="1"/>
  <c r="K219" i="5"/>
  <c r="O219" i="5" s="1"/>
  <c r="S219" i="5" s="1"/>
  <c r="M327" i="5"/>
  <c r="Q327" i="5" s="1"/>
  <c r="J327" i="5"/>
  <c r="N327" i="5" s="1"/>
  <c r="R327" i="5" s="1"/>
  <c r="K327" i="5"/>
  <c r="O327" i="5" s="1"/>
  <c r="S327" i="5" s="1"/>
  <c r="L327" i="5"/>
  <c r="P327" i="5" s="1"/>
  <c r="M579" i="5"/>
  <c r="Q579" i="5" s="1"/>
  <c r="L579" i="5"/>
  <c r="P579" i="5" s="1"/>
  <c r="J579" i="5"/>
  <c r="N579" i="5" s="1"/>
  <c r="R579" i="5" s="1"/>
  <c r="Y579" i="5" s="1"/>
  <c r="AA579" i="5" s="1"/>
  <c r="K579" i="5"/>
  <c r="O579" i="5" s="1"/>
  <c r="S579" i="5" s="1"/>
  <c r="L223" i="5"/>
  <c r="P223" i="5" s="1"/>
  <c r="J223" i="5"/>
  <c r="N223" i="5" s="1"/>
  <c r="R223" i="5" s="1"/>
  <c r="Y223" i="5" s="1"/>
  <c r="AA223" i="5" s="1"/>
  <c r="K223" i="5"/>
  <c r="O223" i="5" s="1"/>
  <c r="S223" i="5" s="1"/>
  <c r="M223" i="5"/>
  <c r="Q223" i="5" s="1"/>
  <c r="M756" i="5"/>
  <c r="Q756" i="5" s="1"/>
  <c r="J756" i="5"/>
  <c r="N756" i="5" s="1"/>
  <c r="R756" i="5" s="1"/>
  <c r="Y756" i="5" s="1"/>
  <c r="AA756" i="5" s="1"/>
  <c r="K756" i="5"/>
  <c r="O756" i="5" s="1"/>
  <c r="S756" i="5" s="1"/>
  <c r="L756" i="5"/>
  <c r="P756" i="5" s="1"/>
  <c r="J338" i="5"/>
  <c r="N338" i="5" s="1"/>
  <c r="R338" i="5" s="1"/>
  <c r="Y338" i="5" s="1"/>
  <c r="AA338" i="5" s="1"/>
  <c r="L338" i="5"/>
  <c r="P338" i="5" s="1"/>
  <c r="K338" i="5"/>
  <c r="O338" i="5" s="1"/>
  <c r="S338" i="5" s="1"/>
  <c r="M338" i="5"/>
  <c r="Q338" i="5" s="1"/>
  <c r="L515" i="5"/>
  <c r="P515" i="5" s="1"/>
  <c r="J515" i="5"/>
  <c r="N515" i="5" s="1"/>
  <c r="R515" i="5" s="1"/>
  <c r="Y515" i="5" s="1"/>
  <c r="AA515" i="5" s="1"/>
  <c r="M515" i="5"/>
  <c r="Q515" i="5" s="1"/>
  <c r="K515" i="5"/>
  <c r="O515" i="5" s="1"/>
  <c r="S515" i="5" s="1"/>
  <c r="L940" i="5"/>
  <c r="P940" i="5" s="1"/>
  <c r="M940" i="5"/>
  <c r="Q940" i="5" s="1"/>
  <c r="J940" i="5"/>
  <c r="N940" i="5" s="1"/>
  <c r="R940" i="5" s="1"/>
  <c r="Y940" i="5" s="1"/>
  <c r="AA940" i="5" s="1"/>
  <c r="K940" i="5"/>
  <c r="O940" i="5" s="1"/>
  <c r="S940" i="5" s="1"/>
  <c r="J248" i="5"/>
  <c r="N248" i="5" s="1"/>
  <c r="R248" i="5" s="1"/>
  <c r="Y248" i="5" s="1"/>
  <c r="AA248" i="5" s="1"/>
  <c r="K248" i="5"/>
  <c r="O248" i="5" s="1"/>
  <c r="S248" i="5" s="1"/>
  <c r="M248" i="5"/>
  <c r="Q248" i="5" s="1"/>
  <c r="L248" i="5"/>
  <c r="P248" i="5" s="1"/>
  <c r="L507" i="5"/>
  <c r="P507" i="5" s="1"/>
  <c r="M507" i="5"/>
  <c r="Q507" i="5" s="1"/>
  <c r="J507" i="5"/>
  <c r="N507" i="5" s="1"/>
  <c r="R507" i="5" s="1"/>
  <c r="Y507" i="5" s="1"/>
  <c r="AA507" i="5" s="1"/>
  <c r="K507" i="5"/>
  <c r="O507" i="5" s="1"/>
  <c r="S507" i="5" s="1"/>
  <c r="K931" i="5"/>
  <c r="O931" i="5" s="1"/>
  <c r="S931" i="5" s="1"/>
  <c r="J931" i="5"/>
  <c r="N931" i="5" s="1"/>
  <c r="R931" i="5" s="1"/>
  <c r="Y931" i="5" s="1"/>
  <c r="AA931" i="5" s="1"/>
  <c r="M931" i="5"/>
  <c r="Q931" i="5" s="1"/>
  <c r="L931" i="5"/>
  <c r="P931" i="5" s="1"/>
  <c r="L857" i="5"/>
  <c r="P857" i="5" s="1"/>
  <c r="K857" i="5"/>
  <c r="O857" i="5" s="1"/>
  <c r="S857" i="5" s="1"/>
  <c r="J857" i="5"/>
  <c r="N857" i="5" s="1"/>
  <c r="R857" i="5" s="1"/>
  <c r="Y857" i="5" s="1"/>
  <c r="AA857" i="5" s="1"/>
  <c r="M857" i="5"/>
  <c r="Q857" i="5" s="1"/>
  <c r="L22" i="5"/>
  <c r="P22" i="5" s="1"/>
  <c r="J22" i="5"/>
  <c r="N22" i="5" s="1"/>
  <c r="R22" i="5" s="1"/>
  <c r="Y22" i="5" s="1"/>
  <c r="AA22" i="5" s="1"/>
  <c r="K22" i="5"/>
  <c r="O22" i="5" s="1"/>
  <c r="S22" i="5" s="1"/>
  <c r="M22" i="5"/>
  <c r="Q22" i="5" s="1"/>
  <c r="K545" i="5"/>
  <c r="O545" i="5" s="1"/>
  <c r="S545" i="5" s="1"/>
  <c r="J545" i="5"/>
  <c r="N545" i="5" s="1"/>
  <c r="R545" i="5" s="1"/>
  <c r="Y545" i="5" s="1"/>
  <c r="AA545" i="5" s="1"/>
  <c r="L545" i="5"/>
  <c r="P545" i="5" s="1"/>
  <c r="M545" i="5"/>
  <c r="Q545" i="5" s="1"/>
  <c r="J162" i="5"/>
  <c r="N162" i="5" s="1"/>
  <c r="R162" i="5" s="1"/>
  <c r="Y162" i="5" s="1"/>
  <c r="AA162" i="5" s="1"/>
  <c r="K162" i="5"/>
  <c r="O162" i="5" s="1"/>
  <c r="S162" i="5" s="1"/>
  <c r="M162" i="5"/>
  <c r="Q162" i="5" s="1"/>
  <c r="L162" i="5"/>
  <c r="P162" i="5" s="1"/>
  <c r="J389" i="5"/>
  <c r="N389" i="5" s="1"/>
  <c r="R389" i="5" s="1"/>
  <c r="Y389" i="5" s="1"/>
  <c r="AA389" i="5" s="1"/>
  <c r="M389" i="5"/>
  <c r="Q389" i="5" s="1"/>
  <c r="L389" i="5"/>
  <c r="P389" i="5" s="1"/>
  <c r="K389" i="5"/>
  <c r="O389" i="5" s="1"/>
  <c r="S389" i="5" s="1"/>
  <c r="M732" i="5"/>
  <c r="Q732" i="5" s="1"/>
  <c r="K732" i="5"/>
  <c r="O732" i="5" s="1"/>
  <c r="S732" i="5" s="1"/>
  <c r="J732" i="5"/>
  <c r="N732" i="5" s="1"/>
  <c r="R732" i="5" s="1"/>
  <c r="Y732" i="5" s="1"/>
  <c r="AA732" i="5" s="1"/>
  <c r="L732" i="5"/>
  <c r="P732" i="5" s="1"/>
  <c r="K122" i="5"/>
  <c r="O122" i="5" s="1"/>
  <c r="S122" i="5" s="1"/>
  <c r="J122" i="5"/>
  <c r="N122" i="5" s="1"/>
  <c r="R122" i="5" s="1"/>
  <c r="Y122" i="5" s="1"/>
  <c r="AA122" i="5" s="1"/>
  <c r="L122" i="5"/>
  <c r="P122" i="5" s="1"/>
  <c r="M122" i="5"/>
  <c r="Q122" i="5" s="1"/>
  <c r="M651" i="5"/>
  <c r="Q651" i="5" s="1"/>
  <c r="L651" i="5"/>
  <c r="P651" i="5" s="1"/>
  <c r="K651" i="5"/>
  <c r="O651" i="5" s="1"/>
  <c r="S651" i="5" s="1"/>
  <c r="J651" i="5"/>
  <c r="N651" i="5" s="1"/>
  <c r="R651" i="5" s="1"/>
  <c r="Y651" i="5" s="1"/>
  <c r="AA651" i="5" s="1"/>
  <c r="L580" i="5"/>
  <c r="P580" i="5" s="1"/>
  <c r="K580" i="5"/>
  <c r="O580" i="5" s="1"/>
  <c r="S580" i="5" s="1"/>
  <c r="J580" i="5"/>
  <c r="N580" i="5" s="1"/>
  <c r="R580" i="5" s="1"/>
  <c r="Y580" i="5" s="1"/>
  <c r="AA580" i="5" s="1"/>
  <c r="M580" i="5"/>
  <c r="Q580" i="5" s="1"/>
  <c r="K128" i="5"/>
  <c r="O128" i="5" s="1"/>
  <c r="S128" i="5" s="1"/>
  <c r="L128" i="5"/>
  <c r="P128" i="5" s="1"/>
  <c r="M128" i="5"/>
  <c r="Q128" i="5" s="1"/>
  <c r="J128" i="5"/>
  <c r="N128" i="5" s="1"/>
  <c r="R128" i="5" s="1"/>
  <c r="Y128" i="5" s="1"/>
  <c r="AA128" i="5" s="1"/>
  <c r="L356" i="5"/>
  <c r="P356" i="5" s="1"/>
  <c r="K356" i="5"/>
  <c r="O356" i="5" s="1"/>
  <c r="S356" i="5" s="1"/>
  <c r="M356" i="5"/>
  <c r="Q356" i="5" s="1"/>
  <c r="J356" i="5"/>
  <c r="N356" i="5" s="1"/>
  <c r="R356" i="5" s="1"/>
  <c r="Y356" i="5" s="1"/>
  <c r="AA356" i="5" s="1"/>
  <c r="L789" i="5"/>
  <c r="P789" i="5" s="1"/>
  <c r="M789" i="5"/>
  <c r="Q789" i="5" s="1"/>
  <c r="K789" i="5"/>
  <c r="O789" i="5" s="1"/>
  <c r="S789" i="5" s="1"/>
  <c r="J789" i="5"/>
  <c r="N789" i="5" s="1"/>
  <c r="R789" i="5" s="1"/>
  <c r="M201" i="5"/>
  <c r="Q201" i="5" s="1"/>
  <c r="K201" i="5"/>
  <c r="O201" i="5" s="1"/>
  <c r="S201" i="5" s="1"/>
  <c r="J201" i="5"/>
  <c r="N201" i="5" s="1"/>
  <c r="R201" i="5" s="1"/>
  <c r="Y201" i="5" s="1"/>
  <c r="AA201" i="5" s="1"/>
  <c r="L201" i="5"/>
  <c r="P201" i="5" s="1"/>
  <c r="K319" i="5"/>
  <c r="O319" i="5" s="1"/>
  <c r="S319" i="5" s="1"/>
  <c r="J319" i="5"/>
  <c r="N319" i="5" s="1"/>
  <c r="R319" i="5" s="1"/>
  <c r="Y319" i="5" s="1"/>
  <c r="AA319" i="5" s="1"/>
  <c r="M319" i="5"/>
  <c r="Q319" i="5" s="1"/>
  <c r="L319" i="5"/>
  <c r="P319" i="5" s="1"/>
  <c r="L852" i="5"/>
  <c r="P852" i="5" s="1"/>
  <c r="K852" i="5"/>
  <c r="O852" i="5" s="1"/>
  <c r="S852" i="5" s="1"/>
  <c r="M852" i="5"/>
  <c r="Q852" i="5" s="1"/>
  <c r="J852" i="5"/>
  <c r="N852" i="5" s="1"/>
  <c r="R852" i="5" s="1"/>
  <c r="Y852" i="5" s="1"/>
  <c r="AA852" i="5" s="1"/>
  <c r="M434" i="5"/>
  <c r="Q434" i="5" s="1"/>
  <c r="L434" i="5"/>
  <c r="P434" i="5" s="1"/>
  <c r="K434" i="5"/>
  <c r="O434" i="5" s="1"/>
  <c r="S434" i="5" s="1"/>
  <c r="J434" i="5"/>
  <c r="N434" i="5" s="1"/>
  <c r="R434" i="5" s="1"/>
  <c r="Y434" i="5" s="1"/>
  <c r="AA434" i="5" s="1"/>
  <c r="K747" i="5"/>
  <c r="O747" i="5" s="1"/>
  <c r="S747" i="5" s="1"/>
  <c r="M747" i="5"/>
  <c r="Q747" i="5" s="1"/>
  <c r="L747" i="5"/>
  <c r="P747" i="5" s="1"/>
  <c r="J747" i="5"/>
  <c r="N747" i="5" s="1"/>
  <c r="R747" i="5" s="1"/>
  <c r="Y747" i="5" s="1"/>
  <c r="AA747" i="5" s="1"/>
  <c r="K937" i="5"/>
  <c r="O937" i="5" s="1"/>
  <c r="S937" i="5" s="1"/>
  <c r="M937" i="5"/>
  <c r="Q937" i="5" s="1"/>
  <c r="L937" i="5"/>
  <c r="P937" i="5" s="1"/>
  <c r="J937" i="5"/>
  <c r="N937" i="5" s="1"/>
  <c r="R937" i="5" s="1"/>
  <c r="Y937" i="5" s="1"/>
  <c r="AA937" i="5" s="1"/>
  <c r="K616" i="5"/>
  <c r="O616" i="5" s="1"/>
  <c r="S616" i="5" s="1"/>
  <c r="J616" i="5"/>
  <c r="N616" i="5" s="1"/>
  <c r="R616" i="5" s="1"/>
  <c r="Y616" i="5" s="1"/>
  <c r="AA616" i="5" s="1"/>
  <c r="M616" i="5"/>
  <c r="Q616" i="5" s="1"/>
  <c r="L616" i="5"/>
  <c r="P616" i="5" s="1"/>
  <c r="M582" i="5"/>
  <c r="Q582" i="5" s="1"/>
  <c r="J582" i="5"/>
  <c r="N582" i="5" s="1"/>
  <c r="R582" i="5" s="1"/>
  <c r="Y582" i="5" s="1"/>
  <c r="AA582" i="5" s="1"/>
  <c r="L582" i="5"/>
  <c r="P582" i="5" s="1"/>
  <c r="K582" i="5"/>
  <c r="O582" i="5" s="1"/>
  <c r="S582" i="5" s="1"/>
  <c r="L277" i="5"/>
  <c r="P277" i="5" s="1"/>
  <c r="M277" i="5"/>
  <c r="Q277" i="5" s="1"/>
  <c r="K277" i="5"/>
  <c r="O277" i="5" s="1"/>
  <c r="S277" i="5" s="1"/>
  <c r="J277" i="5"/>
  <c r="N277" i="5" s="1"/>
  <c r="R277" i="5" s="1"/>
  <c r="Y277" i="5" s="1"/>
  <c r="AA277" i="5" s="1"/>
  <c r="K608" i="5"/>
  <c r="O608" i="5" s="1"/>
  <c r="S608" i="5" s="1"/>
  <c r="M608" i="5"/>
  <c r="Q608" i="5" s="1"/>
  <c r="J608" i="5"/>
  <c r="N608" i="5" s="1"/>
  <c r="R608" i="5" s="1"/>
  <c r="Y608" i="5" s="1"/>
  <c r="AA608" i="5" s="1"/>
  <c r="L608" i="5"/>
  <c r="P608" i="5" s="1"/>
  <c r="K143" i="5"/>
  <c r="O143" i="5" s="1"/>
  <c r="S143" i="5" s="1"/>
  <c r="L143" i="5"/>
  <c r="P143" i="5" s="1"/>
  <c r="M143" i="5"/>
  <c r="Q143" i="5" s="1"/>
  <c r="J143" i="5"/>
  <c r="N143" i="5" s="1"/>
  <c r="R143" i="5" s="1"/>
  <c r="Y143" i="5" s="1"/>
  <c r="AA143" i="5" s="1"/>
  <c r="K176" i="5"/>
  <c r="O176" i="5" s="1"/>
  <c r="S176" i="5" s="1"/>
  <c r="J176" i="5"/>
  <c r="N176" i="5" s="1"/>
  <c r="R176" i="5" s="1"/>
  <c r="Y176" i="5" s="1"/>
  <c r="AA176" i="5" s="1"/>
  <c r="L176" i="5"/>
  <c r="P176" i="5" s="1"/>
  <c r="M176" i="5"/>
  <c r="Q176" i="5" s="1"/>
  <c r="M758" i="5"/>
  <c r="Q758" i="5" s="1"/>
  <c r="K758" i="5"/>
  <c r="O758" i="5" s="1"/>
  <c r="S758" i="5" s="1"/>
  <c r="J758" i="5"/>
  <c r="N758" i="5" s="1"/>
  <c r="R758" i="5" s="1"/>
  <c r="Y758" i="5" s="1"/>
  <c r="AA758" i="5" s="1"/>
  <c r="L758" i="5"/>
  <c r="P758" i="5" s="1"/>
  <c r="L909" i="5"/>
  <c r="P909" i="5" s="1"/>
  <c r="M909" i="5"/>
  <c r="Q909" i="5" s="1"/>
  <c r="K909" i="5"/>
  <c r="O909" i="5" s="1"/>
  <c r="S909" i="5" s="1"/>
  <c r="J909" i="5"/>
  <c r="N909" i="5" s="1"/>
  <c r="R909" i="5" s="1"/>
  <c r="Y909" i="5" s="1"/>
  <c r="AA909" i="5" s="1"/>
  <c r="L860" i="5"/>
  <c r="P860" i="5" s="1"/>
  <c r="J860" i="5"/>
  <c r="N860" i="5" s="1"/>
  <c r="R860" i="5" s="1"/>
  <c r="Y860" i="5" s="1"/>
  <c r="AA860" i="5" s="1"/>
  <c r="M860" i="5"/>
  <c r="Q860" i="5" s="1"/>
  <c r="K860" i="5"/>
  <c r="O860" i="5" s="1"/>
  <c r="S860" i="5" s="1"/>
  <c r="L250" i="5"/>
  <c r="P250" i="5" s="1"/>
  <c r="K250" i="5"/>
  <c r="O250" i="5" s="1"/>
  <c r="S250" i="5" s="1"/>
  <c r="M250" i="5"/>
  <c r="Q250" i="5" s="1"/>
  <c r="J250" i="5"/>
  <c r="N250" i="5" s="1"/>
  <c r="R250" i="5" s="1"/>
  <c r="Y250" i="5" s="1"/>
  <c r="AA250" i="5" s="1"/>
  <c r="M245" i="5"/>
  <c r="Q245" i="5" s="1"/>
  <c r="L245" i="5"/>
  <c r="P245" i="5" s="1"/>
  <c r="J245" i="5"/>
  <c r="N245" i="5" s="1"/>
  <c r="R245" i="5" s="1"/>
  <c r="Y245" i="5" s="1"/>
  <c r="AA245" i="5" s="1"/>
  <c r="K245" i="5"/>
  <c r="O245" i="5" s="1"/>
  <c r="S245" i="5" s="1"/>
  <c r="K237" i="5"/>
  <c r="O237" i="5" s="1"/>
  <c r="S237" i="5" s="1"/>
  <c r="M237" i="5"/>
  <c r="Q237" i="5" s="1"/>
  <c r="L237" i="5"/>
  <c r="P237" i="5" s="1"/>
  <c r="J237" i="5"/>
  <c r="N237" i="5" s="1"/>
  <c r="R237" i="5" s="1"/>
  <c r="Y237" i="5" s="1"/>
  <c r="AA237" i="5" s="1"/>
  <c r="L24" i="5"/>
  <c r="P24" i="5" s="1"/>
  <c r="J24" i="5"/>
  <c r="N24" i="5" s="1"/>
  <c r="R24" i="5" s="1"/>
  <c r="Y24" i="5" s="1"/>
  <c r="AA24" i="5" s="1"/>
  <c r="M24" i="5"/>
  <c r="Q24" i="5" s="1"/>
  <c r="K24" i="5"/>
  <c r="O24" i="5" s="1"/>
  <c r="S24" i="5" s="1"/>
  <c r="J867" i="5"/>
  <c r="N867" i="5" s="1"/>
  <c r="R867" i="5" s="1"/>
  <c r="Y867" i="5" s="1"/>
  <c r="AA867" i="5" s="1"/>
  <c r="K867" i="5"/>
  <c r="O867" i="5" s="1"/>
  <c r="S867" i="5" s="1"/>
  <c r="M867" i="5"/>
  <c r="Q867" i="5" s="1"/>
  <c r="L867" i="5"/>
  <c r="P867" i="5" s="1"/>
  <c r="J165" i="5"/>
  <c r="N165" i="5" s="1"/>
  <c r="R165" i="5" s="1"/>
  <c r="Y165" i="5" s="1"/>
  <c r="AA165" i="5" s="1"/>
  <c r="M165" i="5"/>
  <c r="Q165" i="5" s="1"/>
  <c r="K165" i="5"/>
  <c r="O165" i="5" s="1"/>
  <c r="S165" i="5" s="1"/>
  <c r="L165" i="5"/>
  <c r="P165" i="5" s="1"/>
  <c r="M698" i="5"/>
  <c r="Q698" i="5" s="1"/>
  <c r="K698" i="5"/>
  <c r="O698" i="5" s="1"/>
  <c r="S698" i="5" s="1"/>
  <c r="L698" i="5"/>
  <c r="P698" i="5" s="1"/>
  <c r="J698" i="5"/>
  <c r="N698" i="5" s="1"/>
  <c r="R698" i="5" s="1"/>
  <c r="Y698" i="5" s="1"/>
  <c r="AA698" i="5" s="1"/>
  <c r="K499" i="5"/>
  <c r="O499" i="5" s="1"/>
  <c r="S499" i="5" s="1"/>
  <c r="M499" i="5"/>
  <c r="Q499" i="5" s="1"/>
  <c r="J499" i="5"/>
  <c r="N499" i="5" s="1"/>
  <c r="R499" i="5" s="1"/>
  <c r="Y499" i="5" s="1"/>
  <c r="AA499" i="5" s="1"/>
  <c r="L499" i="5"/>
  <c r="P499" i="5" s="1"/>
  <c r="J427" i="5"/>
  <c r="N427" i="5" s="1"/>
  <c r="R427" i="5" s="1"/>
  <c r="Y427" i="5" s="1"/>
  <c r="AA427" i="5" s="1"/>
  <c r="M427" i="5"/>
  <c r="Q427" i="5" s="1"/>
  <c r="K427" i="5"/>
  <c r="O427" i="5" s="1"/>
  <c r="S427" i="5" s="1"/>
  <c r="L427" i="5"/>
  <c r="P427" i="5" s="1"/>
  <c r="J91" i="5"/>
  <c r="N91" i="5" s="1"/>
  <c r="R91" i="5" s="1"/>
  <c r="Y91" i="5" s="1"/>
  <c r="AA91" i="5" s="1"/>
  <c r="L91" i="5"/>
  <c r="P91" i="5" s="1"/>
  <c r="M91" i="5"/>
  <c r="Q91" i="5" s="1"/>
  <c r="K91" i="5"/>
  <c r="O91" i="5" s="1"/>
  <c r="S91" i="5" s="1"/>
  <c r="M317" i="5"/>
  <c r="Q317" i="5" s="1"/>
  <c r="K317" i="5"/>
  <c r="O317" i="5" s="1"/>
  <c r="S317" i="5" s="1"/>
  <c r="J317" i="5"/>
  <c r="N317" i="5" s="1"/>
  <c r="R317" i="5" s="1"/>
  <c r="Y317" i="5" s="1"/>
  <c r="AA317" i="5" s="1"/>
  <c r="L317" i="5"/>
  <c r="P317" i="5" s="1"/>
  <c r="L850" i="5"/>
  <c r="P850" i="5" s="1"/>
  <c r="K850" i="5"/>
  <c r="O850" i="5" s="1"/>
  <c r="S850" i="5" s="1"/>
  <c r="J850" i="5"/>
  <c r="N850" i="5" s="1"/>
  <c r="R850" i="5" s="1"/>
  <c r="Y850" i="5" s="1"/>
  <c r="AA850" i="5" s="1"/>
  <c r="M850" i="5"/>
  <c r="Q850" i="5" s="1"/>
  <c r="K50" i="5"/>
  <c r="O50" i="5" s="1"/>
  <c r="S50" i="5" s="1"/>
  <c r="L50" i="5"/>
  <c r="P50" i="5" s="1"/>
  <c r="J50" i="5"/>
  <c r="N50" i="5" s="1"/>
  <c r="R50" i="5" s="1"/>
  <c r="Y50" i="5" s="1"/>
  <c r="AA50" i="5" s="1"/>
  <c r="M50" i="5"/>
  <c r="Q50" i="5" s="1"/>
  <c r="J139" i="5"/>
  <c r="N139" i="5" s="1"/>
  <c r="R139" i="5" s="1"/>
  <c r="Y139" i="5" s="1"/>
  <c r="AA139" i="5" s="1"/>
  <c r="K139" i="5"/>
  <c r="O139" i="5" s="1"/>
  <c r="S139" i="5" s="1"/>
  <c r="M139" i="5"/>
  <c r="Q139" i="5" s="1"/>
  <c r="L139" i="5"/>
  <c r="P139" i="5" s="1"/>
  <c r="K672" i="5"/>
  <c r="O672" i="5" s="1"/>
  <c r="S672" i="5" s="1"/>
  <c r="J672" i="5"/>
  <c r="N672" i="5" s="1"/>
  <c r="R672" i="5" s="1"/>
  <c r="Y672" i="5" s="1"/>
  <c r="AA672" i="5" s="1"/>
  <c r="L672" i="5"/>
  <c r="P672" i="5" s="1"/>
  <c r="M672" i="5"/>
  <c r="Q672" i="5" s="1"/>
  <c r="J650" i="5"/>
  <c r="N650" i="5" s="1"/>
  <c r="R650" i="5" s="1"/>
  <c r="Y650" i="5" s="1"/>
  <c r="AA650" i="5" s="1"/>
  <c r="K650" i="5"/>
  <c r="O650" i="5" s="1"/>
  <c r="S650" i="5" s="1"/>
  <c r="L650" i="5"/>
  <c r="P650" i="5" s="1"/>
  <c r="M650" i="5"/>
  <c r="Q650" i="5" s="1"/>
  <c r="L451" i="5"/>
  <c r="P451" i="5" s="1"/>
  <c r="J451" i="5"/>
  <c r="N451" i="5" s="1"/>
  <c r="R451" i="5" s="1"/>
  <c r="Y451" i="5" s="1"/>
  <c r="AA451" i="5" s="1"/>
  <c r="K451" i="5"/>
  <c r="O451" i="5" s="1"/>
  <c r="S451" i="5" s="1"/>
  <c r="M451" i="5"/>
  <c r="Q451" i="5" s="1"/>
  <c r="J984" i="5"/>
  <c r="N984" i="5" s="1"/>
  <c r="R984" i="5" s="1"/>
  <c r="Y984" i="5" s="1"/>
  <c r="AA984" i="5" s="1"/>
  <c r="K984" i="5"/>
  <c r="O984" i="5" s="1"/>
  <c r="S984" i="5" s="1"/>
  <c r="L984" i="5"/>
  <c r="P984" i="5" s="1"/>
  <c r="M984" i="5"/>
  <c r="Q984" i="5" s="1"/>
  <c r="J315" i="5"/>
  <c r="N315" i="5" s="1"/>
  <c r="R315" i="5" s="1"/>
  <c r="Y315" i="5" s="1"/>
  <c r="AA315" i="5" s="1"/>
  <c r="K315" i="5"/>
  <c r="O315" i="5" s="1"/>
  <c r="S315" i="5" s="1"/>
  <c r="M315" i="5"/>
  <c r="Q315" i="5" s="1"/>
  <c r="L315" i="5"/>
  <c r="P315" i="5" s="1"/>
  <c r="L348" i="5"/>
  <c r="P348" i="5" s="1"/>
  <c r="J348" i="5"/>
  <c r="N348" i="5" s="1"/>
  <c r="R348" i="5" s="1"/>
  <c r="Y348" i="5" s="1"/>
  <c r="AA348" i="5" s="1"/>
  <c r="M348" i="5"/>
  <c r="Q348" i="5" s="1"/>
  <c r="K348" i="5"/>
  <c r="O348" i="5" s="1"/>
  <c r="S348" i="5" s="1"/>
  <c r="K534" i="5"/>
  <c r="O534" i="5" s="1"/>
  <c r="S534" i="5" s="1"/>
  <c r="J534" i="5"/>
  <c r="N534" i="5" s="1"/>
  <c r="R534" i="5" s="1"/>
  <c r="Y534" i="5" s="1"/>
  <c r="AA534" i="5" s="1"/>
  <c r="L534" i="5"/>
  <c r="P534" i="5" s="1"/>
  <c r="M534" i="5"/>
  <c r="Q534" i="5" s="1"/>
  <c r="K49" i="5"/>
  <c r="O49" i="5" s="1"/>
  <c r="S49" i="5" s="1"/>
  <c r="L49" i="5"/>
  <c r="P49" i="5" s="1"/>
  <c r="J49" i="5"/>
  <c r="N49" i="5" s="1"/>
  <c r="R49" i="5" s="1"/>
  <c r="Y49" i="5" s="1"/>
  <c r="AA49" i="5" s="1"/>
  <c r="M49" i="5"/>
  <c r="Q49" i="5" s="1"/>
  <c r="L339" i="5"/>
  <c r="P339" i="5" s="1"/>
  <c r="K339" i="5"/>
  <c r="O339" i="5" s="1"/>
  <c r="S339" i="5" s="1"/>
  <c r="M339" i="5"/>
  <c r="Q339" i="5" s="1"/>
  <c r="J339" i="5"/>
  <c r="N339" i="5" s="1"/>
  <c r="R339" i="5" s="1"/>
  <c r="Y339" i="5" s="1"/>
  <c r="AA339" i="5" s="1"/>
  <c r="J872" i="5"/>
  <c r="N872" i="5" s="1"/>
  <c r="R872" i="5" s="1"/>
  <c r="Y872" i="5" s="1"/>
  <c r="AA872" i="5" s="1"/>
  <c r="K872" i="5"/>
  <c r="O872" i="5" s="1"/>
  <c r="S872" i="5" s="1"/>
  <c r="L872" i="5"/>
  <c r="P872" i="5" s="1"/>
  <c r="M872" i="5"/>
  <c r="Q872" i="5" s="1"/>
  <c r="L14" i="5"/>
  <c r="P14" i="5" s="1"/>
  <c r="J14" i="5"/>
  <c r="N14" i="5" s="1"/>
  <c r="R14" i="5" s="1"/>
  <c r="Y14" i="5" s="1"/>
  <c r="AA14" i="5" s="1"/>
  <c r="K14" i="5"/>
  <c r="O14" i="5" s="1"/>
  <c r="S14" i="5" s="1"/>
  <c r="M14" i="5"/>
  <c r="Q14" i="5" s="1"/>
  <c r="J157" i="5"/>
  <c r="N157" i="5" s="1"/>
  <c r="R157" i="5" s="1"/>
  <c r="Y157" i="5" s="1"/>
  <c r="AA157" i="5" s="1"/>
  <c r="M157" i="5"/>
  <c r="Q157" i="5" s="1"/>
  <c r="K157" i="5"/>
  <c r="O157" i="5" s="1"/>
  <c r="S157" i="5" s="1"/>
  <c r="L157" i="5"/>
  <c r="P157" i="5" s="1"/>
  <c r="M690" i="5"/>
  <c r="Q690" i="5" s="1"/>
  <c r="L690" i="5"/>
  <c r="P690" i="5" s="1"/>
  <c r="J690" i="5"/>
  <c r="N690" i="5" s="1"/>
  <c r="R690" i="5" s="1"/>
  <c r="Y690" i="5" s="1"/>
  <c r="AA690" i="5" s="1"/>
  <c r="K690" i="5"/>
  <c r="O690" i="5" s="1"/>
  <c r="S690" i="5" s="1"/>
  <c r="J491" i="5"/>
  <c r="N491" i="5" s="1"/>
  <c r="R491" i="5" s="1"/>
  <c r="Y491" i="5" s="1"/>
  <c r="AA491" i="5" s="1"/>
  <c r="M491" i="5"/>
  <c r="Q491" i="5" s="1"/>
  <c r="L491" i="5"/>
  <c r="P491" i="5" s="1"/>
  <c r="K491" i="5"/>
  <c r="O491" i="5" s="1"/>
  <c r="S491" i="5" s="1"/>
  <c r="M405" i="5"/>
  <c r="Q405" i="5" s="1"/>
  <c r="K405" i="5"/>
  <c r="O405" i="5" s="1"/>
  <c r="S405" i="5" s="1"/>
  <c r="L405" i="5"/>
  <c r="P405" i="5" s="1"/>
  <c r="J405" i="5"/>
  <c r="N405" i="5" s="1"/>
  <c r="R405" i="5" s="1"/>
  <c r="Y405" i="5" s="1"/>
  <c r="AA405" i="5" s="1"/>
  <c r="M532" i="5"/>
  <c r="Q532" i="5" s="1"/>
  <c r="L532" i="5"/>
  <c r="P532" i="5" s="1"/>
  <c r="J532" i="5"/>
  <c r="N532" i="5" s="1"/>
  <c r="R532" i="5" s="1"/>
  <c r="Y532" i="5" s="1"/>
  <c r="AA532" i="5" s="1"/>
  <c r="K532" i="5"/>
  <c r="O532" i="5" s="1"/>
  <c r="S532" i="5" s="1"/>
  <c r="K408" i="5"/>
  <c r="O408" i="5" s="1"/>
  <c r="S408" i="5" s="1"/>
  <c r="J408" i="5"/>
  <c r="N408" i="5" s="1"/>
  <c r="R408" i="5" s="1"/>
  <c r="Y408" i="5" s="1"/>
  <c r="AA408" i="5" s="1"/>
  <c r="M408" i="5"/>
  <c r="Q408" i="5" s="1"/>
  <c r="L408" i="5"/>
  <c r="P408" i="5" s="1"/>
  <c r="L291" i="5"/>
  <c r="P291" i="5" s="1"/>
  <c r="K291" i="5"/>
  <c r="O291" i="5" s="1"/>
  <c r="S291" i="5" s="1"/>
  <c r="M291" i="5"/>
  <c r="Q291" i="5" s="1"/>
  <c r="J291" i="5"/>
  <c r="N291" i="5" s="1"/>
  <c r="R291" i="5" s="1"/>
  <c r="Y291" i="5" s="1"/>
  <c r="AA291" i="5" s="1"/>
  <c r="J824" i="5"/>
  <c r="N824" i="5" s="1"/>
  <c r="R824" i="5" s="1"/>
  <c r="Y824" i="5" s="1"/>
  <c r="AA824" i="5" s="1"/>
  <c r="M824" i="5"/>
  <c r="Q824" i="5" s="1"/>
  <c r="K824" i="5"/>
  <c r="O824" i="5" s="1"/>
  <c r="S824" i="5" s="1"/>
  <c r="L824" i="5"/>
  <c r="P824" i="5" s="1"/>
  <c r="M700" i="5"/>
  <c r="Q700" i="5" s="1"/>
  <c r="L700" i="5"/>
  <c r="P700" i="5" s="1"/>
  <c r="J700" i="5"/>
  <c r="N700" i="5" s="1"/>
  <c r="R700" i="5" s="1"/>
  <c r="Y700" i="5" s="1"/>
  <c r="AA700" i="5" s="1"/>
  <c r="K700" i="5"/>
  <c r="O700" i="5" s="1"/>
  <c r="S700" i="5" s="1"/>
  <c r="M282" i="5"/>
  <c r="Q282" i="5" s="1"/>
  <c r="K282" i="5"/>
  <c r="O282" i="5" s="1"/>
  <c r="S282" i="5" s="1"/>
  <c r="J282" i="5"/>
  <c r="N282" i="5" s="1"/>
  <c r="R282" i="5" s="1"/>
  <c r="Y282" i="5" s="1"/>
  <c r="AA282" i="5" s="1"/>
  <c r="L282" i="5"/>
  <c r="P282" i="5" s="1"/>
  <c r="K495" i="5"/>
  <c r="O495" i="5" s="1"/>
  <c r="S495" i="5" s="1"/>
  <c r="L495" i="5"/>
  <c r="P495" i="5" s="1"/>
  <c r="M495" i="5"/>
  <c r="Q495" i="5" s="1"/>
  <c r="J495" i="5"/>
  <c r="N495" i="5" s="1"/>
  <c r="R495" i="5" s="1"/>
  <c r="Y495" i="5" s="1"/>
  <c r="AA495" i="5" s="1"/>
  <c r="K929" i="5"/>
  <c r="O929" i="5" s="1"/>
  <c r="S929" i="5" s="1"/>
  <c r="M929" i="5"/>
  <c r="Q929" i="5" s="1"/>
  <c r="J929" i="5"/>
  <c r="N929" i="5" s="1"/>
  <c r="R929" i="5" s="1"/>
  <c r="Y929" i="5" s="1"/>
  <c r="AA929" i="5" s="1"/>
  <c r="L929" i="5"/>
  <c r="P929" i="5" s="1"/>
  <c r="K612" i="5"/>
  <c r="O612" i="5" s="1"/>
  <c r="S612" i="5" s="1"/>
  <c r="L612" i="5"/>
  <c r="P612" i="5" s="1"/>
  <c r="M612" i="5"/>
  <c r="Q612" i="5" s="1"/>
  <c r="J612" i="5"/>
  <c r="N612" i="5" s="1"/>
  <c r="R612" i="5" s="1"/>
  <c r="J546" i="5"/>
  <c r="N546" i="5" s="1"/>
  <c r="R546" i="5" s="1"/>
  <c r="L546" i="5"/>
  <c r="P546" i="5" s="1"/>
  <c r="M546" i="5"/>
  <c r="Q546" i="5" s="1"/>
  <c r="K546" i="5"/>
  <c r="O546" i="5" s="1"/>
  <c r="S546" i="5" s="1"/>
  <c r="L411" i="5"/>
  <c r="P411" i="5" s="1"/>
  <c r="J411" i="5"/>
  <c r="N411" i="5" s="1"/>
  <c r="R411" i="5" s="1"/>
  <c r="Y411" i="5" s="1"/>
  <c r="AA411" i="5" s="1"/>
  <c r="M411" i="5"/>
  <c r="Q411" i="5" s="1"/>
  <c r="K411" i="5"/>
  <c r="O411" i="5" s="1"/>
  <c r="S411" i="5" s="1"/>
  <c r="J944" i="5"/>
  <c r="N944" i="5" s="1"/>
  <c r="R944" i="5" s="1"/>
  <c r="Y944" i="5" s="1"/>
  <c r="AA944" i="5" s="1"/>
  <c r="M944" i="5"/>
  <c r="Q944" i="5" s="1"/>
  <c r="K944" i="5"/>
  <c r="O944" i="5" s="1"/>
  <c r="S944" i="5" s="1"/>
  <c r="L944" i="5"/>
  <c r="P944" i="5" s="1"/>
  <c r="J56" i="5"/>
  <c r="N56" i="5" s="1"/>
  <c r="R56" i="5" s="1"/>
  <c r="Y56" i="5" s="1"/>
  <c r="AA56" i="5" s="1"/>
  <c r="K56" i="5"/>
  <c r="O56" i="5" s="1"/>
  <c r="S56" i="5" s="1"/>
  <c r="L56" i="5"/>
  <c r="P56" i="5" s="1"/>
  <c r="M56" i="5"/>
  <c r="Q56" i="5" s="1"/>
  <c r="K634" i="5"/>
  <c r="O634" i="5" s="1"/>
  <c r="S634" i="5" s="1"/>
  <c r="M634" i="5"/>
  <c r="Q634" i="5" s="1"/>
  <c r="L634" i="5"/>
  <c r="P634" i="5" s="1"/>
  <c r="J634" i="5"/>
  <c r="N634" i="5" s="1"/>
  <c r="R634" i="5" s="1"/>
  <c r="Y634" i="5" s="1"/>
  <c r="AA634" i="5" s="1"/>
  <c r="J435" i="5"/>
  <c r="N435" i="5" s="1"/>
  <c r="R435" i="5" s="1"/>
  <c r="Y435" i="5" s="1"/>
  <c r="AA435" i="5" s="1"/>
  <c r="M435" i="5"/>
  <c r="Q435" i="5" s="1"/>
  <c r="L435" i="5"/>
  <c r="P435" i="5" s="1"/>
  <c r="K435" i="5"/>
  <c r="O435" i="5" s="1"/>
  <c r="S435" i="5" s="1"/>
  <c r="L968" i="5"/>
  <c r="P968" i="5" s="1"/>
  <c r="J968" i="5"/>
  <c r="N968" i="5" s="1"/>
  <c r="R968" i="5" s="1"/>
  <c r="Y968" i="5" s="1"/>
  <c r="AA968" i="5" s="1"/>
  <c r="K968" i="5"/>
  <c r="O968" i="5" s="1"/>
  <c r="S968" i="5" s="1"/>
  <c r="M968" i="5"/>
  <c r="Q968" i="5" s="1"/>
  <c r="L635" i="5"/>
  <c r="P635" i="5" s="1"/>
  <c r="M635" i="5"/>
  <c r="Q635" i="5" s="1"/>
  <c r="K635" i="5"/>
  <c r="O635" i="5" s="1"/>
  <c r="S635" i="5" s="1"/>
  <c r="J635" i="5"/>
  <c r="N635" i="5" s="1"/>
  <c r="R635" i="5" s="1"/>
  <c r="Y635" i="5" s="1"/>
  <c r="AA635" i="5" s="1"/>
  <c r="L253" i="5"/>
  <c r="P253" i="5" s="1"/>
  <c r="M253" i="5"/>
  <c r="Q253" i="5" s="1"/>
  <c r="J253" i="5"/>
  <c r="N253" i="5" s="1"/>
  <c r="R253" i="5" s="1"/>
  <c r="Y253" i="5" s="1"/>
  <c r="AA253" i="5" s="1"/>
  <c r="K253" i="5"/>
  <c r="O253" i="5" s="1"/>
  <c r="S253" i="5" s="1"/>
  <c r="J786" i="5"/>
  <c r="N786" i="5" s="1"/>
  <c r="R786" i="5" s="1"/>
  <c r="L786" i="5"/>
  <c r="P786" i="5" s="1"/>
  <c r="M786" i="5"/>
  <c r="Q786" i="5" s="1"/>
  <c r="K786" i="5"/>
  <c r="O786" i="5" s="1"/>
  <c r="S786" i="5" s="1"/>
  <c r="M923" i="5"/>
  <c r="Q923" i="5" s="1"/>
  <c r="J923" i="5"/>
  <c r="N923" i="5" s="1"/>
  <c r="R923" i="5" s="1"/>
  <c r="Y923" i="5" s="1"/>
  <c r="AA923" i="5" s="1"/>
  <c r="L923" i="5"/>
  <c r="P923" i="5" s="1"/>
  <c r="K923" i="5"/>
  <c r="O923" i="5" s="1"/>
  <c r="S923" i="5" s="1"/>
  <c r="K96" i="5"/>
  <c r="O96" i="5" s="1"/>
  <c r="S96" i="5" s="1"/>
  <c r="J96" i="5"/>
  <c r="N96" i="5" s="1"/>
  <c r="R96" i="5" s="1"/>
  <c r="Y96" i="5" s="1"/>
  <c r="AA96" i="5" s="1"/>
  <c r="M96" i="5"/>
  <c r="Q96" i="5" s="1"/>
  <c r="L96" i="5"/>
  <c r="P96" i="5" s="1"/>
  <c r="J562" i="5"/>
  <c r="N562" i="5" s="1"/>
  <c r="R562" i="5" s="1"/>
  <c r="K562" i="5"/>
  <c r="O562" i="5" s="1"/>
  <c r="S562" i="5" s="1"/>
  <c r="M562" i="5"/>
  <c r="Q562" i="5" s="1"/>
  <c r="L562" i="5"/>
  <c r="P562" i="5" s="1"/>
  <c r="L61" i="5"/>
  <c r="P61" i="5" s="1"/>
  <c r="J61" i="5"/>
  <c r="N61" i="5" s="1"/>
  <c r="R61" i="5" s="1"/>
  <c r="Y61" i="5" s="1"/>
  <c r="AA61" i="5" s="1"/>
  <c r="M61" i="5"/>
  <c r="Q61" i="5" s="1"/>
  <c r="K61" i="5"/>
  <c r="O61" i="5" s="1"/>
  <c r="S61" i="5" s="1"/>
  <c r="M387" i="5"/>
  <c r="Q387" i="5" s="1"/>
  <c r="J387" i="5"/>
  <c r="N387" i="5" s="1"/>
  <c r="R387" i="5" s="1"/>
  <c r="Y387" i="5" s="1"/>
  <c r="AA387" i="5" s="1"/>
  <c r="K387" i="5"/>
  <c r="O387" i="5" s="1"/>
  <c r="S387" i="5" s="1"/>
  <c r="L387" i="5"/>
  <c r="P387" i="5" s="1"/>
  <c r="J920" i="5"/>
  <c r="N920" i="5" s="1"/>
  <c r="R920" i="5" s="1"/>
  <c r="Y920" i="5" s="1"/>
  <c r="AA920" i="5" s="1"/>
  <c r="M920" i="5"/>
  <c r="Q920" i="5" s="1"/>
  <c r="L920" i="5"/>
  <c r="P920" i="5" s="1"/>
  <c r="K920" i="5"/>
  <c r="O920" i="5" s="1"/>
  <c r="S920" i="5" s="1"/>
  <c r="L251" i="5"/>
  <c r="P251" i="5" s="1"/>
  <c r="J251" i="5"/>
  <c r="N251" i="5" s="1"/>
  <c r="R251" i="5" s="1"/>
  <c r="Y251" i="5" s="1"/>
  <c r="AA251" i="5" s="1"/>
  <c r="K251" i="5"/>
  <c r="O251" i="5" s="1"/>
  <c r="S251" i="5" s="1"/>
  <c r="M251" i="5"/>
  <c r="Q251" i="5" s="1"/>
  <c r="K784" i="5"/>
  <c r="O784" i="5" s="1"/>
  <c r="S784" i="5" s="1"/>
  <c r="J784" i="5"/>
  <c r="N784" i="5" s="1"/>
  <c r="R784" i="5" s="1"/>
  <c r="Y784" i="5" s="1"/>
  <c r="AA784" i="5" s="1"/>
  <c r="L784" i="5"/>
  <c r="P784" i="5" s="1"/>
  <c r="M784" i="5"/>
  <c r="Q784" i="5" s="1"/>
  <c r="L986" i="5"/>
  <c r="P986" i="5" s="1"/>
  <c r="K986" i="5"/>
  <c r="O986" i="5" s="1"/>
  <c r="S986" i="5" s="1"/>
  <c r="J986" i="5"/>
  <c r="N986" i="5" s="1"/>
  <c r="R986" i="5" s="1"/>
  <c r="Y986" i="5" s="1"/>
  <c r="AA986" i="5" s="1"/>
  <c r="M986" i="5"/>
  <c r="Q986" i="5" s="1"/>
  <c r="K280" i="5"/>
  <c r="O280" i="5" s="1"/>
  <c r="S280" i="5" s="1"/>
  <c r="M280" i="5"/>
  <c r="Q280" i="5" s="1"/>
  <c r="J280" i="5"/>
  <c r="N280" i="5" s="1"/>
  <c r="R280" i="5" s="1"/>
  <c r="Y280" i="5" s="1"/>
  <c r="AA280" i="5" s="1"/>
  <c r="L280" i="5"/>
  <c r="P280" i="5" s="1"/>
  <c r="K775" i="5"/>
  <c r="O775" i="5" s="1"/>
  <c r="S775" i="5" s="1"/>
  <c r="J775" i="5"/>
  <c r="N775" i="5" s="1"/>
  <c r="R775" i="5" s="1"/>
  <c r="Y775" i="5" s="1"/>
  <c r="AA775" i="5" s="1"/>
  <c r="M775" i="5"/>
  <c r="Q775" i="5" s="1"/>
  <c r="L775" i="5"/>
  <c r="P775" i="5" s="1"/>
  <c r="L808" i="5"/>
  <c r="P808" i="5" s="1"/>
  <c r="M808" i="5"/>
  <c r="Q808" i="5" s="1"/>
  <c r="K808" i="5"/>
  <c r="O808" i="5" s="1"/>
  <c r="S808" i="5" s="1"/>
  <c r="J808" i="5"/>
  <c r="N808" i="5" s="1"/>
  <c r="R808" i="5" s="1"/>
  <c r="K963" i="5"/>
  <c r="O963" i="5" s="1"/>
  <c r="S963" i="5" s="1"/>
  <c r="M963" i="5"/>
  <c r="Q963" i="5" s="1"/>
  <c r="L963" i="5"/>
  <c r="P963" i="5" s="1"/>
  <c r="J963" i="5"/>
  <c r="N963" i="5" s="1"/>
  <c r="R963" i="5" s="1"/>
  <c r="Y963" i="5" s="1"/>
  <c r="AA963" i="5" s="1"/>
  <c r="J543" i="5"/>
  <c r="N543" i="5" s="1"/>
  <c r="R543" i="5" s="1"/>
  <c r="Y543" i="5" s="1"/>
  <c r="AA543" i="5" s="1"/>
  <c r="K543" i="5"/>
  <c r="O543" i="5" s="1"/>
  <c r="S543" i="5" s="1"/>
  <c r="M543" i="5"/>
  <c r="Q543" i="5" s="1"/>
  <c r="L543" i="5"/>
  <c r="P543" i="5" s="1"/>
  <c r="J626" i="5"/>
  <c r="N626" i="5" s="1"/>
  <c r="R626" i="5" s="1"/>
  <c r="Y626" i="5" s="1"/>
  <c r="AA626" i="5" s="1"/>
  <c r="K626" i="5"/>
  <c r="O626" i="5" s="1"/>
  <c r="S626" i="5" s="1"/>
  <c r="M626" i="5"/>
  <c r="Q626" i="5" s="1"/>
  <c r="L626" i="5"/>
  <c r="P626" i="5" s="1"/>
  <c r="K927" i="5"/>
  <c r="O927" i="5" s="1"/>
  <c r="S927" i="5" s="1"/>
  <c r="M927" i="5"/>
  <c r="Q927" i="5" s="1"/>
  <c r="L927" i="5"/>
  <c r="P927" i="5" s="1"/>
  <c r="J927" i="5"/>
  <c r="N927" i="5" s="1"/>
  <c r="R927" i="5" s="1"/>
  <c r="Y927" i="5" s="1"/>
  <c r="AA927" i="5" s="1"/>
  <c r="K960" i="5"/>
  <c r="O960" i="5" s="1"/>
  <c r="S960" i="5" s="1"/>
  <c r="M960" i="5"/>
  <c r="Q960" i="5" s="1"/>
  <c r="L960" i="5"/>
  <c r="P960" i="5" s="1"/>
  <c r="J960" i="5"/>
  <c r="N960" i="5" s="1"/>
  <c r="R960" i="5" s="1"/>
  <c r="Y960" i="5" s="1"/>
  <c r="AA960" i="5" s="1"/>
  <c r="M438" i="5"/>
  <c r="Q438" i="5" s="1"/>
  <c r="K438" i="5"/>
  <c r="O438" i="5" s="1"/>
  <c r="S438" i="5" s="1"/>
  <c r="L438" i="5"/>
  <c r="P438" i="5" s="1"/>
  <c r="J438" i="5"/>
  <c r="N438" i="5" s="1"/>
  <c r="R438" i="5" s="1"/>
  <c r="Y438" i="5" s="1"/>
  <c r="AA438" i="5" s="1"/>
  <c r="J977" i="5"/>
  <c r="N977" i="5" s="1"/>
  <c r="R977" i="5" s="1"/>
  <c r="Y977" i="5" s="1"/>
  <c r="AA977" i="5" s="1"/>
  <c r="M977" i="5"/>
  <c r="Q977" i="5" s="1"/>
  <c r="K977" i="5"/>
  <c r="O977" i="5" s="1"/>
  <c r="S977" i="5" s="1"/>
  <c r="L977" i="5"/>
  <c r="P977" i="5" s="1"/>
  <c r="K227" i="5"/>
  <c r="O227" i="5" s="1"/>
  <c r="S227" i="5" s="1"/>
  <c r="J227" i="5"/>
  <c r="N227" i="5" s="1"/>
  <c r="R227" i="5" s="1"/>
  <c r="Y227" i="5" s="1"/>
  <c r="AA227" i="5" s="1"/>
  <c r="M227" i="5"/>
  <c r="Q227" i="5" s="1"/>
  <c r="L227" i="5"/>
  <c r="P227" i="5" s="1"/>
  <c r="L260" i="5"/>
  <c r="P260" i="5" s="1"/>
  <c r="K260" i="5"/>
  <c r="O260" i="5" s="1"/>
  <c r="S260" i="5" s="1"/>
  <c r="J260" i="5"/>
  <c r="N260" i="5" s="1"/>
  <c r="R260" i="5" s="1"/>
  <c r="Y260" i="5" s="1"/>
  <c r="AA260" i="5" s="1"/>
  <c r="M260" i="5"/>
  <c r="Q260" i="5" s="1"/>
  <c r="L919" i="5"/>
  <c r="P919" i="5" s="1"/>
  <c r="M919" i="5"/>
  <c r="Q919" i="5" s="1"/>
  <c r="J919" i="5"/>
  <c r="N919" i="5" s="1"/>
  <c r="R919" i="5" s="1"/>
  <c r="K919" i="5"/>
  <c r="O919" i="5" s="1"/>
  <c r="S919" i="5" s="1"/>
  <c r="K589" i="5"/>
  <c r="O589" i="5" s="1"/>
  <c r="S589" i="5" s="1"/>
  <c r="J589" i="5"/>
  <c r="N589" i="5" s="1"/>
  <c r="R589" i="5" s="1"/>
  <c r="Y589" i="5" s="1"/>
  <c r="AA589" i="5" s="1"/>
  <c r="L589" i="5"/>
  <c r="P589" i="5" s="1"/>
  <c r="M589" i="5"/>
  <c r="Q589" i="5" s="1"/>
  <c r="M673" i="5"/>
  <c r="Q673" i="5" s="1"/>
  <c r="L673" i="5"/>
  <c r="P673" i="5" s="1"/>
  <c r="K673" i="5"/>
  <c r="O673" i="5" s="1"/>
  <c r="S673" i="5" s="1"/>
  <c r="J673" i="5"/>
  <c r="N673" i="5" s="1"/>
  <c r="R673" i="5" s="1"/>
  <c r="Y673" i="5" s="1"/>
  <c r="AA673" i="5" s="1"/>
  <c r="K848" i="5"/>
  <c r="O848" i="5" s="1"/>
  <c r="S848" i="5" s="1"/>
  <c r="J848" i="5"/>
  <c r="N848" i="5" s="1"/>
  <c r="R848" i="5" s="1"/>
  <c r="M848" i="5"/>
  <c r="Q848" i="5" s="1"/>
  <c r="L848" i="5"/>
  <c r="P848" i="5" s="1"/>
  <c r="L625" i="5"/>
  <c r="P625" i="5" s="1"/>
  <c r="K625" i="5"/>
  <c r="O625" i="5" s="1"/>
  <c r="S625" i="5" s="1"/>
  <c r="M625" i="5"/>
  <c r="Q625" i="5" s="1"/>
  <c r="J625" i="5"/>
  <c r="N625" i="5" s="1"/>
  <c r="R625" i="5" s="1"/>
  <c r="Y625" i="5" s="1"/>
  <c r="AA625" i="5" s="1"/>
  <c r="L470" i="5"/>
  <c r="P470" i="5" s="1"/>
  <c r="M470" i="5"/>
  <c r="Q470" i="5" s="1"/>
  <c r="J470" i="5"/>
  <c r="N470" i="5" s="1"/>
  <c r="R470" i="5" s="1"/>
  <c r="Y470" i="5" s="1"/>
  <c r="AA470" i="5" s="1"/>
  <c r="K470" i="5"/>
  <c r="O470" i="5" s="1"/>
  <c r="S470" i="5" s="1"/>
  <c r="J729" i="5"/>
  <c r="N729" i="5" s="1"/>
  <c r="R729" i="5" s="1"/>
  <c r="Y729" i="5" s="1"/>
  <c r="AA729" i="5" s="1"/>
  <c r="L729" i="5"/>
  <c r="P729" i="5" s="1"/>
  <c r="K729" i="5"/>
  <c r="O729" i="5" s="1"/>
  <c r="S729" i="5" s="1"/>
  <c r="M729" i="5"/>
  <c r="Q729" i="5" s="1"/>
  <c r="L489" i="5"/>
  <c r="P489" i="5" s="1"/>
  <c r="K489" i="5"/>
  <c r="O489" i="5" s="1"/>
  <c r="S489" i="5" s="1"/>
  <c r="M489" i="5"/>
  <c r="Q489" i="5" s="1"/>
  <c r="J489" i="5"/>
  <c r="N489" i="5" s="1"/>
  <c r="R489" i="5" s="1"/>
  <c r="Y489" i="5" s="1"/>
  <c r="AA489" i="5" s="1"/>
  <c r="L329" i="5"/>
  <c r="P329" i="5" s="1"/>
  <c r="M329" i="5"/>
  <c r="Q329" i="5" s="1"/>
  <c r="K329" i="5"/>
  <c r="O329" i="5" s="1"/>
  <c r="S329" i="5" s="1"/>
  <c r="J329" i="5"/>
  <c r="N329" i="5" s="1"/>
  <c r="R329" i="5" s="1"/>
  <c r="Y329" i="5" s="1"/>
  <c r="AA329" i="5" s="1"/>
  <c r="J765" i="5"/>
  <c r="N765" i="5" s="1"/>
  <c r="R765" i="5" s="1"/>
  <c r="Y765" i="5" s="1"/>
  <c r="AA765" i="5" s="1"/>
  <c r="L765" i="5"/>
  <c r="P765" i="5" s="1"/>
  <c r="M765" i="5"/>
  <c r="Q765" i="5" s="1"/>
  <c r="K765" i="5"/>
  <c r="O765" i="5" s="1"/>
  <c r="S765" i="5" s="1"/>
  <c r="J983" i="5"/>
  <c r="N983" i="5" s="1"/>
  <c r="R983" i="5" s="1"/>
  <c r="Y983" i="5" s="1"/>
  <c r="AA983" i="5" s="1"/>
  <c r="M983" i="5"/>
  <c r="Q983" i="5" s="1"/>
  <c r="L983" i="5"/>
  <c r="P983" i="5" s="1"/>
  <c r="K983" i="5"/>
  <c r="O983" i="5" s="1"/>
  <c r="S983" i="5" s="1"/>
  <c r="K781" i="5"/>
  <c r="O781" i="5" s="1"/>
  <c r="S781" i="5" s="1"/>
  <c r="M781" i="5"/>
  <c r="Q781" i="5" s="1"/>
  <c r="L781" i="5"/>
  <c r="P781" i="5" s="1"/>
  <c r="J781" i="5"/>
  <c r="N781" i="5" s="1"/>
  <c r="R781" i="5" s="1"/>
  <c r="Y781" i="5" s="1"/>
  <c r="AA781" i="5" s="1"/>
  <c r="L555" i="5"/>
  <c r="P555" i="5" s="1"/>
  <c r="M555" i="5"/>
  <c r="Q555" i="5" s="1"/>
  <c r="K555" i="5"/>
  <c r="O555" i="5" s="1"/>
  <c r="S555" i="5" s="1"/>
  <c r="J555" i="5"/>
  <c r="N555" i="5" s="1"/>
  <c r="R555" i="5" s="1"/>
  <c r="Y555" i="5" s="1"/>
  <c r="AA555" i="5" s="1"/>
  <c r="M71" i="5"/>
  <c r="Q71" i="5" s="1"/>
  <c r="J71" i="5"/>
  <c r="N71" i="5" s="1"/>
  <c r="R71" i="5" s="1"/>
  <c r="Y71" i="5" s="1"/>
  <c r="AA71" i="5" s="1"/>
  <c r="L71" i="5"/>
  <c r="P71" i="5" s="1"/>
  <c r="K71" i="5"/>
  <c r="O71" i="5" s="1"/>
  <c r="S71" i="5" s="1"/>
  <c r="L192" i="5"/>
  <c r="P192" i="5" s="1"/>
  <c r="K192" i="5"/>
  <c r="O192" i="5" s="1"/>
  <c r="S192" i="5" s="1"/>
  <c r="M192" i="5"/>
  <c r="Q192" i="5" s="1"/>
  <c r="J192" i="5"/>
  <c r="N192" i="5" s="1"/>
  <c r="R192" i="5" s="1"/>
  <c r="Y192" i="5" s="1"/>
  <c r="AA192" i="5" s="1"/>
  <c r="L753" i="5"/>
  <c r="P753" i="5" s="1"/>
  <c r="K753" i="5"/>
  <c r="O753" i="5" s="1"/>
  <c r="S753" i="5" s="1"/>
  <c r="M753" i="5"/>
  <c r="Q753" i="5" s="1"/>
  <c r="J753" i="5"/>
  <c r="N753" i="5" s="1"/>
  <c r="R753" i="5" s="1"/>
  <c r="Y753" i="5" s="1"/>
  <c r="AA753" i="5" s="1"/>
  <c r="L233" i="5"/>
  <c r="P233" i="5" s="1"/>
  <c r="J233" i="5"/>
  <c r="N233" i="5" s="1"/>
  <c r="R233" i="5" s="1"/>
  <c r="Y233" i="5" s="1"/>
  <c r="AA233" i="5" s="1"/>
  <c r="M233" i="5"/>
  <c r="Q233" i="5" s="1"/>
  <c r="K233" i="5"/>
  <c r="O233" i="5" s="1"/>
  <c r="S233" i="5" s="1"/>
  <c r="L33" i="5"/>
  <c r="P33" i="5" s="1"/>
  <c r="M33" i="5"/>
  <c r="Q33" i="5" s="1"/>
  <c r="J33" i="5"/>
  <c r="N33" i="5" s="1"/>
  <c r="R33" i="5" s="1"/>
  <c r="K33" i="5"/>
  <c r="O33" i="5" s="1"/>
  <c r="S33" i="5" s="1"/>
  <c r="L990" i="5"/>
  <c r="P990" i="5" s="1"/>
  <c r="M990" i="5"/>
  <c r="Q990" i="5" s="1"/>
  <c r="K990" i="5"/>
  <c r="O990" i="5" s="1"/>
  <c r="S990" i="5" s="1"/>
  <c r="J990" i="5"/>
  <c r="N990" i="5" s="1"/>
  <c r="R990" i="5" s="1"/>
  <c r="Y990" i="5" s="1"/>
  <c r="AA990" i="5" s="1"/>
  <c r="K689" i="5"/>
  <c r="O689" i="5" s="1"/>
  <c r="S689" i="5" s="1"/>
  <c r="L689" i="5"/>
  <c r="P689" i="5" s="1"/>
  <c r="J689" i="5"/>
  <c r="N689" i="5" s="1"/>
  <c r="R689" i="5" s="1"/>
  <c r="Y689" i="5" s="1"/>
  <c r="AA689" i="5" s="1"/>
  <c r="M689" i="5"/>
  <c r="Q689" i="5" s="1"/>
  <c r="J169" i="5"/>
  <c r="N169" i="5" s="1"/>
  <c r="R169" i="5" s="1"/>
  <c r="Y169" i="5" s="1"/>
  <c r="AA169" i="5" s="1"/>
  <c r="K169" i="5"/>
  <c r="O169" i="5" s="1"/>
  <c r="S169" i="5" s="1"/>
  <c r="M169" i="5"/>
  <c r="Q169" i="5" s="1"/>
  <c r="L169" i="5"/>
  <c r="P169" i="5" s="1"/>
  <c r="M350" i="5"/>
  <c r="Q350" i="5" s="1"/>
  <c r="K350" i="5"/>
  <c r="O350" i="5" s="1"/>
  <c r="S350" i="5" s="1"/>
  <c r="L350" i="5"/>
  <c r="P350" i="5" s="1"/>
  <c r="J350" i="5"/>
  <c r="N350" i="5" s="1"/>
  <c r="R350" i="5" s="1"/>
  <c r="Y350" i="5" s="1"/>
  <c r="AA350" i="5" s="1"/>
  <c r="L184" i="5"/>
  <c r="P184" i="5" s="1"/>
  <c r="J184" i="5"/>
  <c r="N184" i="5" s="1"/>
  <c r="R184" i="5" s="1"/>
  <c r="Y184" i="5" s="1"/>
  <c r="AA184" i="5" s="1"/>
  <c r="M184" i="5"/>
  <c r="Q184" i="5" s="1"/>
  <c r="K184" i="5"/>
  <c r="O184" i="5" s="1"/>
  <c r="S184" i="5" s="1"/>
  <c r="L216" i="5"/>
  <c r="P216" i="5" s="1"/>
  <c r="M216" i="5"/>
  <c r="Q216" i="5" s="1"/>
  <c r="K216" i="5"/>
  <c r="O216" i="5" s="1"/>
  <c r="S216" i="5" s="1"/>
  <c r="J216" i="5"/>
  <c r="N216" i="5" s="1"/>
  <c r="R216" i="5" s="1"/>
  <c r="Y216" i="5" s="1"/>
  <c r="AA216" i="5" s="1"/>
  <c r="M230" i="5"/>
  <c r="Q230" i="5" s="1"/>
  <c r="L230" i="5"/>
  <c r="P230" i="5" s="1"/>
  <c r="J230" i="5"/>
  <c r="N230" i="5" s="1"/>
  <c r="R230" i="5" s="1"/>
  <c r="Y230" i="5" s="1"/>
  <c r="AA230" i="5" s="1"/>
  <c r="K230" i="5"/>
  <c r="O230" i="5" s="1"/>
  <c r="S230" i="5" s="1"/>
  <c r="M59" i="5"/>
  <c r="Q59" i="5" s="1"/>
  <c r="K59" i="5"/>
  <c r="O59" i="5" s="1"/>
  <c r="S59" i="5" s="1"/>
  <c r="J59" i="5"/>
  <c r="N59" i="5" s="1"/>
  <c r="R59" i="5" s="1"/>
  <c r="Y59" i="5" s="1"/>
  <c r="AA59" i="5" s="1"/>
  <c r="L59" i="5"/>
  <c r="P59" i="5" s="1"/>
  <c r="K161" i="5"/>
  <c r="O161" i="5" s="1"/>
  <c r="S161" i="5" s="1"/>
  <c r="J161" i="5"/>
  <c r="N161" i="5" s="1"/>
  <c r="R161" i="5" s="1"/>
  <c r="Y161" i="5" s="1"/>
  <c r="AA161" i="5" s="1"/>
  <c r="L161" i="5"/>
  <c r="P161" i="5" s="1"/>
  <c r="M161" i="5"/>
  <c r="Q161" i="5" s="1"/>
  <c r="J694" i="5"/>
  <c r="N694" i="5" s="1"/>
  <c r="R694" i="5" s="1"/>
  <c r="Y694" i="5" s="1"/>
  <c r="AA694" i="5" s="1"/>
  <c r="L694" i="5"/>
  <c r="P694" i="5" s="1"/>
  <c r="K694" i="5"/>
  <c r="O694" i="5" s="1"/>
  <c r="S694" i="5" s="1"/>
  <c r="M694" i="5"/>
  <c r="Q694" i="5" s="1"/>
  <c r="L404" i="5"/>
  <c r="P404" i="5" s="1"/>
  <c r="M404" i="5"/>
  <c r="Q404" i="5" s="1"/>
  <c r="J404" i="5"/>
  <c r="N404" i="5" s="1"/>
  <c r="R404" i="5" s="1"/>
  <c r="Y404" i="5" s="1"/>
  <c r="AA404" i="5" s="1"/>
  <c r="K404" i="5"/>
  <c r="O404" i="5" s="1"/>
  <c r="S404" i="5" s="1"/>
  <c r="K979" i="5"/>
  <c r="O979" i="5" s="1"/>
  <c r="S979" i="5" s="1"/>
  <c r="M979" i="5"/>
  <c r="Q979" i="5" s="1"/>
  <c r="L979" i="5"/>
  <c r="P979" i="5" s="1"/>
  <c r="J979" i="5"/>
  <c r="N979" i="5" s="1"/>
  <c r="R979" i="5" s="1"/>
  <c r="L695" i="5"/>
  <c r="P695" i="5" s="1"/>
  <c r="J695" i="5"/>
  <c r="N695" i="5" s="1"/>
  <c r="R695" i="5" s="1"/>
  <c r="Y695" i="5" s="1"/>
  <c r="AA695" i="5" s="1"/>
  <c r="M695" i="5"/>
  <c r="Q695" i="5" s="1"/>
  <c r="K695" i="5"/>
  <c r="O695" i="5" s="1"/>
  <c r="S695" i="5" s="1"/>
  <c r="L313" i="5"/>
  <c r="P313" i="5" s="1"/>
  <c r="M313" i="5"/>
  <c r="Q313" i="5" s="1"/>
  <c r="K313" i="5"/>
  <c r="O313" i="5" s="1"/>
  <c r="S313" i="5" s="1"/>
  <c r="J313" i="5"/>
  <c r="N313" i="5" s="1"/>
  <c r="R313" i="5" s="1"/>
  <c r="Y313" i="5" s="1"/>
  <c r="AA313" i="5" s="1"/>
  <c r="K846" i="5"/>
  <c r="O846" i="5" s="1"/>
  <c r="S846" i="5" s="1"/>
  <c r="J846" i="5"/>
  <c r="N846" i="5" s="1"/>
  <c r="R846" i="5" s="1"/>
  <c r="Y846" i="5" s="1"/>
  <c r="AA846" i="5" s="1"/>
  <c r="M846" i="5"/>
  <c r="Q846" i="5" s="1"/>
  <c r="L846" i="5"/>
  <c r="P846" i="5" s="1"/>
  <c r="M869" i="5"/>
  <c r="Q869" i="5" s="1"/>
  <c r="J869" i="5"/>
  <c r="N869" i="5" s="1"/>
  <c r="R869" i="5" s="1"/>
  <c r="Y869" i="5" s="1"/>
  <c r="AA869" i="5" s="1"/>
  <c r="L869" i="5"/>
  <c r="P869" i="5" s="1"/>
  <c r="K869" i="5"/>
  <c r="O869" i="5" s="1"/>
  <c r="S869" i="5" s="1"/>
  <c r="L833" i="5"/>
  <c r="P833" i="5" s="1"/>
  <c r="J833" i="5"/>
  <c r="N833" i="5" s="1"/>
  <c r="R833" i="5" s="1"/>
  <c r="Y833" i="5" s="1"/>
  <c r="AA833" i="5" s="1"/>
  <c r="K833" i="5"/>
  <c r="O833" i="5" s="1"/>
  <c r="S833" i="5" s="1"/>
  <c r="M833" i="5"/>
  <c r="Q833" i="5" s="1"/>
  <c r="L874" i="5"/>
  <c r="P874" i="5" s="1"/>
  <c r="M874" i="5"/>
  <c r="Q874" i="5" s="1"/>
  <c r="K874" i="5"/>
  <c r="O874" i="5" s="1"/>
  <c r="S874" i="5" s="1"/>
  <c r="J874" i="5"/>
  <c r="N874" i="5" s="1"/>
  <c r="R874" i="5" s="1"/>
  <c r="Y874" i="5" s="1"/>
  <c r="AA874" i="5" s="1"/>
  <c r="M687" i="5"/>
  <c r="Q687" i="5" s="1"/>
  <c r="L687" i="5"/>
  <c r="P687" i="5" s="1"/>
  <c r="J687" i="5"/>
  <c r="N687" i="5" s="1"/>
  <c r="R687" i="5" s="1"/>
  <c r="Y687" i="5" s="1"/>
  <c r="AA687" i="5" s="1"/>
  <c r="K687" i="5"/>
  <c r="O687" i="5" s="1"/>
  <c r="S687" i="5" s="1"/>
  <c r="J305" i="5"/>
  <c r="N305" i="5" s="1"/>
  <c r="R305" i="5" s="1"/>
  <c r="Y305" i="5" s="1"/>
  <c r="AA305" i="5" s="1"/>
  <c r="L305" i="5"/>
  <c r="P305" i="5" s="1"/>
  <c r="M305" i="5"/>
  <c r="Q305" i="5" s="1"/>
  <c r="K305" i="5"/>
  <c r="O305" i="5" s="1"/>
  <c r="S305" i="5" s="1"/>
  <c r="K838" i="5"/>
  <c r="O838" i="5" s="1"/>
  <c r="S838" i="5" s="1"/>
  <c r="J838" i="5"/>
  <c r="N838" i="5" s="1"/>
  <c r="R838" i="5" s="1"/>
  <c r="Y838" i="5" s="1"/>
  <c r="AA838" i="5" s="1"/>
  <c r="M838" i="5"/>
  <c r="Q838" i="5" s="1"/>
  <c r="L838" i="5"/>
  <c r="P838" i="5" s="1"/>
  <c r="K823" i="5"/>
  <c r="O823" i="5" s="1"/>
  <c r="S823" i="5" s="1"/>
  <c r="L823" i="5"/>
  <c r="P823" i="5" s="1"/>
  <c r="M823" i="5"/>
  <c r="Q823" i="5" s="1"/>
  <c r="J823" i="5"/>
  <c r="N823" i="5" s="1"/>
  <c r="R823" i="5" s="1"/>
  <c r="Y823" i="5" s="1"/>
  <c r="AA823" i="5" s="1"/>
  <c r="M657" i="5"/>
  <c r="Q657" i="5" s="1"/>
  <c r="J657" i="5"/>
  <c r="N657" i="5" s="1"/>
  <c r="R657" i="5" s="1"/>
  <c r="Y657" i="5" s="1"/>
  <c r="AA657" i="5" s="1"/>
  <c r="L657" i="5"/>
  <c r="P657" i="5" s="1"/>
  <c r="K657" i="5"/>
  <c r="O657" i="5" s="1"/>
  <c r="S657" i="5" s="1"/>
  <c r="L39" i="5"/>
  <c r="P39" i="5" s="1"/>
  <c r="J39" i="5"/>
  <c r="N39" i="5" s="1"/>
  <c r="R39" i="5" s="1"/>
  <c r="Y39" i="5" s="1"/>
  <c r="AA39" i="5" s="1"/>
  <c r="M39" i="5"/>
  <c r="Q39" i="5" s="1"/>
  <c r="K39" i="5"/>
  <c r="O39" i="5" s="1"/>
  <c r="S39" i="5" s="1"/>
  <c r="J779" i="5"/>
  <c r="N779" i="5" s="1"/>
  <c r="R779" i="5" s="1"/>
  <c r="Y779" i="5" s="1"/>
  <c r="AA779" i="5" s="1"/>
  <c r="M779" i="5"/>
  <c r="Q779" i="5" s="1"/>
  <c r="L779" i="5"/>
  <c r="P779" i="5" s="1"/>
  <c r="K779" i="5"/>
  <c r="O779" i="5" s="1"/>
  <c r="S779" i="5" s="1"/>
  <c r="L1001" i="5"/>
  <c r="P1001" i="5" s="1"/>
  <c r="M1001" i="5"/>
  <c r="Q1001" i="5" s="1"/>
  <c r="J1001" i="5"/>
  <c r="N1001" i="5" s="1"/>
  <c r="R1001" i="5" s="1"/>
  <c r="K1001" i="5"/>
  <c r="O1001" i="5" s="1"/>
  <c r="S1001" i="5" s="1"/>
  <c r="K68" i="5"/>
  <c r="O68" i="5" s="1"/>
  <c r="S68" i="5" s="1"/>
  <c r="L68" i="5"/>
  <c r="P68" i="5" s="1"/>
  <c r="J68" i="5"/>
  <c r="N68" i="5" s="1"/>
  <c r="R68" i="5" s="1"/>
  <c r="Y68" i="5" s="1"/>
  <c r="AA68" i="5" s="1"/>
  <c r="M68" i="5"/>
  <c r="Q68" i="5" s="1"/>
  <c r="L244" i="5"/>
  <c r="P244" i="5" s="1"/>
  <c r="J244" i="5"/>
  <c r="N244" i="5" s="1"/>
  <c r="R244" i="5" s="1"/>
  <c r="Y244" i="5" s="1"/>
  <c r="AA244" i="5" s="1"/>
  <c r="M244" i="5"/>
  <c r="Q244" i="5" s="1"/>
  <c r="K244" i="5"/>
  <c r="O244" i="5" s="1"/>
  <c r="S244" i="5" s="1"/>
  <c r="J295" i="5"/>
  <c r="N295" i="5" s="1"/>
  <c r="R295" i="5" s="1"/>
  <c r="Y295" i="5" s="1"/>
  <c r="AA295" i="5" s="1"/>
  <c r="M295" i="5"/>
  <c r="Q295" i="5" s="1"/>
  <c r="L295" i="5"/>
  <c r="P295" i="5" s="1"/>
  <c r="K295" i="5"/>
  <c r="O295" i="5" s="1"/>
  <c r="S295" i="5" s="1"/>
  <c r="K60" i="5"/>
  <c r="O60" i="5" s="1"/>
  <c r="S60" i="5" s="1"/>
  <c r="L60" i="5"/>
  <c r="P60" i="5" s="1"/>
  <c r="J60" i="5"/>
  <c r="N60" i="5" s="1"/>
  <c r="R60" i="5" s="1"/>
  <c r="Y60" i="5" s="1"/>
  <c r="AA60" i="5" s="1"/>
  <c r="M60" i="5"/>
  <c r="Q60" i="5" s="1"/>
  <c r="L653" i="5"/>
  <c r="P653" i="5" s="1"/>
  <c r="K653" i="5"/>
  <c r="O653" i="5" s="1"/>
  <c r="S653" i="5" s="1"/>
  <c r="J653" i="5"/>
  <c r="N653" i="5" s="1"/>
  <c r="R653" i="5" s="1"/>
  <c r="Y653" i="5" s="1"/>
  <c r="AA653" i="5" s="1"/>
  <c r="M653" i="5"/>
  <c r="Q653" i="5" s="1"/>
  <c r="L686" i="5"/>
  <c r="P686" i="5" s="1"/>
  <c r="K686" i="5"/>
  <c r="O686" i="5" s="1"/>
  <c r="S686" i="5" s="1"/>
  <c r="M686" i="5"/>
  <c r="Q686" i="5" s="1"/>
  <c r="J686" i="5"/>
  <c r="N686" i="5" s="1"/>
  <c r="R686" i="5" s="1"/>
  <c r="Y686" i="5" s="1"/>
  <c r="AA686" i="5" s="1"/>
  <c r="L396" i="5"/>
  <c r="P396" i="5" s="1"/>
  <c r="J396" i="5"/>
  <c r="N396" i="5" s="1"/>
  <c r="R396" i="5" s="1"/>
  <c r="Y396" i="5" s="1"/>
  <c r="AA396" i="5" s="1"/>
  <c r="M396" i="5"/>
  <c r="Q396" i="5" s="1"/>
  <c r="K396" i="5"/>
  <c r="O396" i="5" s="1"/>
  <c r="S396" i="5" s="1"/>
  <c r="M955" i="5"/>
  <c r="Q955" i="5" s="1"/>
  <c r="L955" i="5"/>
  <c r="P955" i="5" s="1"/>
  <c r="J955" i="5"/>
  <c r="N955" i="5" s="1"/>
  <c r="R955" i="5" s="1"/>
  <c r="Y955" i="5" s="1"/>
  <c r="AA955" i="5" s="1"/>
  <c r="K955" i="5"/>
  <c r="O955" i="5" s="1"/>
  <c r="S955" i="5" s="1"/>
  <c r="L214" i="5"/>
  <c r="P214" i="5" s="1"/>
  <c r="M214" i="5"/>
  <c r="Q214" i="5" s="1"/>
  <c r="K214" i="5"/>
  <c r="O214" i="5" s="1"/>
  <c r="S214" i="5" s="1"/>
  <c r="J214" i="5"/>
  <c r="N214" i="5" s="1"/>
  <c r="R214" i="5" s="1"/>
  <c r="Y214" i="5" s="1"/>
  <c r="AA214" i="5" s="1"/>
  <c r="L553" i="5"/>
  <c r="P553" i="5" s="1"/>
  <c r="M553" i="5"/>
  <c r="Q553" i="5" s="1"/>
  <c r="J553" i="5"/>
  <c r="N553" i="5" s="1"/>
  <c r="R553" i="5" s="1"/>
  <c r="Y553" i="5" s="1"/>
  <c r="AA553" i="5" s="1"/>
  <c r="K553" i="5"/>
  <c r="O553" i="5" s="1"/>
  <c r="S553" i="5" s="1"/>
  <c r="K145" i="5"/>
  <c r="O145" i="5" s="1"/>
  <c r="S145" i="5" s="1"/>
  <c r="L145" i="5"/>
  <c r="P145" i="5" s="1"/>
  <c r="M145" i="5"/>
  <c r="Q145" i="5" s="1"/>
  <c r="J145" i="5"/>
  <c r="N145" i="5" s="1"/>
  <c r="R145" i="5" s="1"/>
  <c r="Y145" i="5" s="1"/>
  <c r="AA145" i="5" s="1"/>
  <c r="L678" i="5"/>
  <c r="P678" i="5" s="1"/>
  <c r="M678" i="5"/>
  <c r="Q678" i="5" s="1"/>
  <c r="K678" i="5"/>
  <c r="O678" i="5" s="1"/>
  <c r="S678" i="5" s="1"/>
  <c r="J678" i="5"/>
  <c r="N678" i="5" s="1"/>
  <c r="R678" i="5" s="1"/>
  <c r="Y678" i="5" s="1"/>
  <c r="AA678" i="5" s="1"/>
  <c r="M292" i="5"/>
  <c r="Q292" i="5" s="1"/>
  <c r="L292" i="5"/>
  <c r="P292" i="5" s="1"/>
  <c r="J292" i="5"/>
  <c r="N292" i="5" s="1"/>
  <c r="R292" i="5" s="1"/>
  <c r="Y292" i="5" s="1"/>
  <c r="AA292" i="5" s="1"/>
  <c r="K292" i="5"/>
  <c r="O292" i="5" s="1"/>
  <c r="S292" i="5" s="1"/>
  <c r="M613" i="5"/>
  <c r="Q613" i="5" s="1"/>
  <c r="L613" i="5"/>
  <c r="P613" i="5" s="1"/>
  <c r="K613" i="5"/>
  <c r="O613" i="5" s="1"/>
  <c r="S613" i="5" s="1"/>
  <c r="J613" i="5"/>
  <c r="N613" i="5" s="1"/>
  <c r="R613" i="5" s="1"/>
  <c r="Y613" i="5" s="1"/>
  <c r="AA613" i="5" s="1"/>
  <c r="J701" i="5"/>
  <c r="N701" i="5" s="1"/>
  <c r="R701" i="5" s="1"/>
  <c r="Y701" i="5" s="1"/>
  <c r="AA701" i="5" s="1"/>
  <c r="L701" i="5"/>
  <c r="P701" i="5" s="1"/>
  <c r="K701" i="5"/>
  <c r="O701" i="5" s="1"/>
  <c r="S701" i="5" s="1"/>
  <c r="M701" i="5"/>
  <c r="Q701" i="5" s="1"/>
  <c r="L564" i="5"/>
  <c r="P564" i="5" s="1"/>
  <c r="J564" i="5"/>
  <c r="N564" i="5" s="1"/>
  <c r="R564" i="5" s="1"/>
  <c r="Y564" i="5" s="1"/>
  <c r="AA564" i="5" s="1"/>
  <c r="K564" i="5"/>
  <c r="O564" i="5" s="1"/>
  <c r="S564" i="5" s="1"/>
  <c r="M564" i="5"/>
  <c r="Q564" i="5" s="1"/>
  <c r="M425" i="5"/>
  <c r="Q425" i="5" s="1"/>
  <c r="K425" i="5"/>
  <c r="O425" i="5" s="1"/>
  <c r="S425" i="5" s="1"/>
  <c r="J425" i="5"/>
  <c r="N425" i="5" s="1"/>
  <c r="R425" i="5" s="1"/>
  <c r="Y425" i="5" s="1"/>
  <c r="AA425" i="5" s="1"/>
  <c r="L425" i="5"/>
  <c r="P425" i="5" s="1"/>
  <c r="L168" i="5"/>
  <c r="P168" i="5" s="1"/>
  <c r="J168" i="5"/>
  <c r="N168" i="5" s="1"/>
  <c r="R168" i="5" s="1"/>
  <c r="Y168" i="5" s="1"/>
  <c r="AA168" i="5" s="1"/>
  <c r="M168" i="5"/>
  <c r="Q168" i="5" s="1"/>
  <c r="K168" i="5"/>
  <c r="O168" i="5" s="1"/>
  <c r="S168" i="5" s="1"/>
  <c r="M670" i="5"/>
  <c r="Q670" i="5" s="1"/>
  <c r="K670" i="5"/>
  <c r="O670" i="5" s="1"/>
  <c r="S670" i="5" s="1"/>
  <c r="L670" i="5"/>
  <c r="P670" i="5" s="1"/>
  <c r="J670" i="5"/>
  <c r="N670" i="5" s="1"/>
  <c r="R670" i="5" s="1"/>
  <c r="Y670" i="5" s="1"/>
  <c r="AA670" i="5" s="1"/>
  <c r="J424" i="5"/>
  <c r="N424" i="5" s="1"/>
  <c r="R424" i="5" s="1"/>
  <c r="M424" i="5"/>
  <c r="Q424" i="5" s="1"/>
  <c r="K424" i="5"/>
  <c r="O424" i="5" s="1"/>
  <c r="S424" i="5" s="1"/>
  <c r="L424" i="5"/>
  <c r="P424" i="5" s="1"/>
  <c r="J294" i="5"/>
  <c r="N294" i="5" s="1"/>
  <c r="R294" i="5" s="1"/>
  <c r="Y294" i="5" s="1"/>
  <c r="AA294" i="5" s="1"/>
  <c r="K294" i="5"/>
  <c r="O294" i="5" s="1"/>
  <c r="S294" i="5" s="1"/>
  <c r="L294" i="5"/>
  <c r="P294" i="5" s="1"/>
  <c r="M294" i="5"/>
  <c r="Q294" i="5" s="1"/>
  <c r="M554" i="5"/>
  <c r="Q554" i="5" s="1"/>
  <c r="L554" i="5"/>
  <c r="P554" i="5" s="1"/>
  <c r="J554" i="5"/>
  <c r="N554" i="5" s="1"/>
  <c r="R554" i="5" s="1"/>
  <c r="Y554" i="5" s="1"/>
  <c r="AA554" i="5" s="1"/>
  <c r="K554" i="5"/>
  <c r="O554" i="5" s="1"/>
  <c r="S554" i="5" s="1"/>
  <c r="K225" i="5"/>
  <c r="O225" i="5" s="1"/>
  <c r="S225" i="5" s="1"/>
  <c r="J225" i="5"/>
  <c r="N225" i="5" s="1"/>
  <c r="R225" i="5" s="1"/>
  <c r="Y225" i="5" s="1"/>
  <c r="AA225" i="5" s="1"/>
  <c r="M225" i="5"/>
  <c r="Q225" i="5" s="1"/>
  <c r="L225" i="5"/>
  <c r="P225" i="5" s="1"/>
  <c r="L258" i="5"/>
  <c r="P258" i="5" s="1"/>
  <c r="J258" i="5"/>
  <c r="N258" i="5" s="1"/>
  <c r="R258" i="5" s="1"/>
  <c r="Y258" i="5" s="1"/>
  <c r="AA258" i="5" s="1"/>
  <c r="K258" i="5"/>
  <c r="O258" i="5" s="1"/>
  <c r="S258" i="5" s="1"/>
  <c r="M258" i="5"/>
  <c r="Q258" i="5" s="1"/>
  <c r="M468" i="5"/>
  <c r="Q468" i="5" s="1"/>
  <c r="K468" i="5"/>
  <c r="O468" i="5" s="1"/>
  <c r="S468" i="5" s="1"/>
  <c r="J468" i="5"/>
  <c r="N468" i="5" s="1"/>
  <c r="R468" i="5" s="1"/>
  <c r="Y468" i="5" s="1"/>
  <c r="AA468" i="5" s="1"/>
  <c r="L468" i="5"/>
  <c r="P468" i="5" s="1"/>
  <c r="K530" i="5"/>
  <c r="O530" i="5" s="1"/>
  <c r="S530" i="5" s="1"/>
  <c r="J530" i="5"/>
  <c r="N530" i="5" s="1"/>
  <c r="R530" i="5" s="1"/>
  <c r="Y530" i="5" s="1"/>
  <c r="AA530" i="5" s="1"/>
  <c r="M530" i="5"/>
  <c r="Q530" i="5" s="1"/>
  <c r="L530" i="5"/>
  <c r="P530" i="5" s="1"/>
  <c r="J261" i="5"/>
  <c r="N261" i="5" s="1"/>
  <c r="R261" i="5" s="1"/>
  <c r="Y261" i="5" s="1"/>
  <c r="AA261" i="5" s="1"/>
  <c r="L261" i="5"/>
  <c r="P261" i="5" s="1"/>
  <c r="K261" i="5"/>
  <c r="O261" i="5" s="1"/>
  <c r="S261" i="5" s="1"/>
  <c r="M261" i="5"/>
  <c r="Q261" i="5" s="1"/>
  <c r="L377" i="5"/>
  <c r="P377" i="5" s="1"/>
  <c r="M377" i="5"/>
  <c r="Q377" i="5" s="1"/>
  <c r="K377" i="5"/>
  <c r="O377" i="5" s="1"/>
  <c r="S377" i="5" s="1"/>
  <c r="J377" i="5"/>
  <c r="N377" i="5" s="1"/>
  <c r="R377" i="5" s="1"/>
  <c r="Y377" i="5" s="1"/>
  <c r="AA377" i="5" s="1"/>
  <c r="K910" i="5"/>
  <c r="O910" i="5" s="1"/>
  <c r="S910" i="5" s="1"/>
  <c r="L910" i="5"/>
  <c r="P910" i="5" s="1"/>
  <c r="M910" i="5"/>
  <c r="Q910" i="5" s="1"/>
  <c r="J910" i="5"/>
  <c r="N910" i="5" s="1"/>
  <c r="R910" i="5" s="1"/>
  <c r="Y910" i="5" s="1"/>
  <c r="AA910" i="5" s="1"/>
  <c r="M144" i="5"/>
  <c r="Q144" i="5" s="1"/>
  <c r="K144" i="5"/>
  <c r="O144" i="5" s="1"/>
  <c r="S144" i="5" s="1"/>
  <c r="J144" i="5"/>
  <c r="N144" i="5" s="1"/>
  <c r="R144" i="5" s="1"/>
  <c r="Y144" i="5" s="1"/>
  <c r="AA144" i="5" s="1"/>
  <c r="L144" i="5"/>
  <c r="P144" i="5" s="1"/>
  <c r="M586" i="5"/>
  <c r="Q586" i="5" s="1"/>
  <c r="L586" i="5"/>
  <c r="P586" i="5" s="1"/>
  <c r="J586" i="5"/>
  <c r="N586" i="5" s="1"/>
  <c r="R586" i="5" s="1"/>
  <c r="Y586" i="5" s="1"/>
  <c r="AA586" i="5" s="1"/>
  <c r="K586" i="5"/>
  <c r="O586" i="5" s="1"/>
  <c r="S586" i="5" s="1"/>
  <c r="J938" i="5"/>
  <c r="N938" i="5" s="1"/>
  <c r="R938" i="5" s="1"/>
  <c r="Y938" i="5" s="1"/>
  <c r="AA938" i="5" s="1"/>
  <c r="K938" i="5"/>
  <c r="O938" i="5" s="1"/>
  <c r="S938" i="5" s="1"/>
  <c r="L938" i="5"/>
  <c r="P938" i="5" s="1"/>
  <c r="M938" i="5"/>
  <c r="Q938" i="5" s="1"/>
  <c r="K751" i="5"/>
  <c r="O751" i="5" s="1"/>
  <c r="S751" i="5" s="1"/>
  <c r="M751" i="5"/>
  <c r="Q751" i="5" s="1"/>
  <c r="J751" i="5"/>
  <c r="N751" i="5" s="1"/>
  <c r="R751" i="5" s="1"/>
  <c r="L751" i="5"/>
  <c r="P751" i="5" s="1"/>
  <c r="M369" i="5"/>
  <c r="Q369" i="5" s="1"/>
  <c r="K369" i="5"/>
  <c r="O369" i="5" s="1"/>
  <c r="S369" i="5" s="1"/>
  <c r="L369" i="5"/>
  <c r="P369" i="5" s="1"/>
  <c r="J369" i="5"/>
  <c r="N369" i="5" s="1"/>
  <c r="R369" i="5" s="1"/>
  <c r="Y369" i="5" s="1"/>
  <c r="AA369" i="5" s="1"/>
  <c r="M902" i="5"/>
  <c r="Q902" i="5" s="1"/>
  <c r="K902" i="5"/>
  <c r="O902" i="5" s="1"/>
  <c r="S902" i="5" s="1"/>
  <c r="J902" i="5"/>
  <c r="N902" i="5" s="1"/>
  <c r="R902" i="5" s="1"/>
  <c r="Y902" i="5" s="1"/>
  <c r="AA902" i="5" s="1"/>
  <c r="L902" i="5"/>
  <c r="P902" i="5" s="1"/>
  <c r="K518" i="5"/>
  <c r="O518" i="5" s="1"/>
  <c r="S518" i="5" s="1"/>
  <c r="J518" i="5"/>
  <c r="N518" i="5" s="1"/>
  <c r="R518" i="5" s="1"/>
  <c r="Y518" i="5" s="1"/>
  <c r="AA518" i="5" s="1"/>
  <c r="L518" i="5"/>
  <c r="P518" i="5" s="1"/>
  <c r="M518" i="5"/>
  <c r="Q518" i="5" s="1"/>
  <c r="L316" i="5"/>
  <c r="P316" i="5" s="1"/>
  <c r="K316" i="5"/>
  <c r="O316" i="5" s="1"/>
  <c r="S316" i="5" s="1"/>
  <c r="M316" i="5"/>
  <c r="Q316" i="5" s="1"/>
  <c r="J316" i="5"/>
  <c r="N316" i="5" s="1"/>
  <c r="R316" i="5" s="1"/>
  <c r="Y316" i="5" s="1"/>
  <c r="AA316" i="5" s="1"/>
  <c r="L738" i="5"/>
  <c r="P738" i="5" s="1"/>
  <c r="M738" i="5"/>
  <c r="Q738" i="5" s="1"/>
  <c r="K738" i="5"/>
  <c r="O738" i="5" s="1"/>
  <c r="S738" i="5" s="1"/>
  <c r="J738" i="5"/>
  <c r="N738" i="5" s="1"/>
  <c r="R738" i="5" s="1"/>
  <c r="Y738" i="5" s="1"/>
  <c r="AA738" i="5" s="1"/>
  <c r="K263" i="5"/>
  <c r="O263" i="5" s="1"/>
  <c r="S263" i="5" s="1"/>
  <c r="J263" i="5"/>
  <c r="N263" i="5" s="1"/>
  <c r="R263" i="5" s="1"/>
  <c r="Y263" i="5" s="1"/>
  <c r="AA263" i="5" s="1"/>
  <c r="L263" i="5"/>
  <c r="P263" i="5" s="1"/>
  <c r="M263" i="5"/>
  <c r="Q263" i="5" s="1"/>
  <c r="L793" i="5"/>
  <c r="P793" i="5" s="1"/>
  <c r="K793" i="5"/>
  <c r="O793" i="5" s="1"/>
  <c r="S793" i="5" s="1"/>
  <c r="J793" i="5"/>
  <c r="N793" i="5" s="1"/>
  <c r="R793" i="5" s="1"/>
  <c r="Y793" i="5" s="1"/>
  <c r="AA793" i="5" s="1"/>
  <c r="M793" i="5"/>
  <c r="Q793" i="5" s="1"/>
  <c r="K259" i="5"/>
  <c r="O259" i="5" s="1"/>
  <c r="S259" i="5" s="1"/>
  <c r="M259" i="5"/>
  <c r="Q259" i="5" s="1"/>
  <c r="L259" i="5"/>
  <c r="P259" i="5" s="1"/>
  <c r="J259" i="5"/>
  <c r="N259" i="5" s="1"/>
  <c r="R259" i="5" s="1"/>
  <c r="Y259" i="5" s="1"/>
  <c r="AA259" i="5" s="1"/>
  <c r="J559" i="5"/>
  <c r="N559" i="5" s="1"/>
  <c r="R559" i="5" s="1"/>
  <c r="Y559" i="5" s="1"/>
  <c r="AA559" i="5" s="1"/>
  <c r="L559" i="5"/>
  <c r="P559" i="5" s="1"/>
  <c r="K559" i="5"/>
  <c r="O559" i="5" s="1"/>
  <c r="S559" i="5" s="1"/>
  <c r="M559" i="5"/>
  <c r="Q559" i="5" s="1"/>
  <c r="L617" i="5"/>
  <c r="P617" i="5" s="1"/>
  <c r="M617" i="5"/>
  <c r="Q617" i="5" s="1"/>
  <c r="K617" i="5"/>
  <c r="O617" i="5" s="1"/>
  <c r="S617" i="5" s="1"/>
  <c r="J617" i="5"/>
  <c r="N617" i="5" s="1"/>
  <c r="R617" i="5" s="1"/>
  <c r="Y617" i="5" s="1"/>
  <c r="AA617" i="5" s="1"/>
  <c r="L449" i="5"/>
  <c r="P449" i="5" s="1"/>
  <c r="K449" i="5"/>
  <c r="O449" i="5" s="1"/>
  <c r="S449" i="5" s="1"/>
  <c r="M449" i="5"/>
  <c r="Q449" i="5" s="1"/>
  <c r="J449" i="5"/>
  <c r="N449" i="5" s="1"/>
  <c r="R449" i="5" s="1"/>
  <c r="Y449" i="5" s="1"/>
  <c r="AA449" i="5" s="1"/>
  <c r="M482" i="5"/>
  <c r="Q482" i="5" s="1"/>
  <c r="L482" i="5"/>
  <c r="P482" i="5" s="1"/>
  <c r="K482" i="5"/>
  <c r="O482" i="5" s="1"/>
  <c r="S482" i="5" s="1"/>
  <c r="J482" i="5"/>
  <c r="N482" i="5" s="1"/>
  <c r="R482" i="5" s="1"/>
  <c r="Y482" i="5" s="1"/>
  <c r="AA482" i="5" s="1"/>
  <c r="K876" i="5"/>
  <c r="O876" i="5" s="1"/>
  <c r="S876" i="5" s="1"/>
  <c r="M876" i="5"/>
  <c r="Q876" i="5" s="1"/>
  <c r="J876" i="5"/>
  <c r="N876" i="5" s="1"/>
  <c r="R876" i="5" s="1"/>
  <c r="Y876" i="5" s="1"/>
  <c r="AA876" i="5" s="1"/>
  <c r="L876" i="5"/>
  <c r="P876" i="5" s="1"/>
  <c r="M180" i="5"/>
  <c r="Q180" i="5" s="1"/>
  <c r="K180" i="5"/>
  <c r="O180" i="5" s="1"/>
  <c r="S180" i="5" s="1"/>
  <c r="L180" i="5"/>
  <c r="P180" i="5" s="1"/>
  <c r="J180" i="5"/>
  <c r="N180" i="5" s="1"/>
  <c r="R180" i="5" s="1"/>
  <c r="Y180" i="5" s="1"/>
  <c r="AA180" i="5" s="1"/>
  <c r="M167" i="5"/>
  <c r="Q167" i="5" s="1"/>
  <c r="J167" i="5"/>
  <c r="N167" i="5" s="1"/>
  <c r="R167" i="5" s="1"/>
  <c r="Y167" i="5" s="1"/>
  <c r="AA167" i="5" s="1"/>
  <c r="L167" i="5"/>
  <c r="P167" i="5" s="1"/>
  <c r="K167" i="5"/>
  <c r="O167" i="5" s="1"/>
  <c r="S167" i="5" s="1"/>
  <c r="M957" i="5"/>
  <c r="Q957" i="5" s="1"/>
  <c r="J957" i="5"/>
  <c r="N957" i="5" s="1"/>
  <c r="R957" i="5" s="1"/>
  <c r="Y957" i="5" s="1"/>
  <c r="AA957" i="5" s="1"/>
  <c r="L957" i="5"/>
  <c r="P957" i="5" s="1"/>
  <c r="K957" i="5"/>
  <c r="O957" i="5" s="1"/>
  <c r="S957" i="5" s="1"/>
  <c r="L20" i="5"/>
  <c r="P20" i="5" s="1"/>
  <c r="K20" i="5"/>
  <c r="O20" i="5" s="1"/>
  <c r="S20" i="5" s="1"/>
  <c r="M20" i="5"/>
  <c r="Q20" i="5" s="1"/>
  <c r="J20" i="5"/>
  <c r="N20" i="5" s="1"/>
  <c r="R20" i="5" s="1"/>
  <c r="Y20" i="5" s="1"/>
  <c r="AA20" i="5" s="1"/>
  <c r="M622" i="5"/>
  <c r="Q622" i="5" s="1"/>
  <c r="K622" i="5"/>
  <c r="O622" i="5" s="1"/>
  <c r="S622" i="5" s="1"/>
  <c r="L622" i="5"/>
  <c r="P622" i="5" s="1"/>
  <c r="J622" i="5"/>
  <c r="N622" i="5" s="1"/>
  <c r="R622" i="5" s="1"/>
  <c r="Y622" i="5" s="1"/>
  <c r="AA622" i="5" s="1"/>
  <c r="J332" i="5"/>
  <c r="N332" i="5" s="1"/>
  <c r="R332" i="5" s="1"/>
  <c r="Y332" i="5" s="1"/>
  <c r="AA332" i="5" s="1"/>
  <c r="M332" i="5"/>
  <c r="Q332" i="5" s="1"/>
  <c r="L332" i="5"/>
  <c r="P332" i="5" s="1"/>
  <c r="K332" i="5"/>
  <c r="O332" i="5" s="1"/>
  <c r="S332" i="5" s="1"/>
  <c r="K471" i="5"/>
  <c r="O471" i="5" s="1"/>
  <c r="S471" i="5" s="1"/>
  <c r="J471" i="5"/>
  <c r="N471" i="5" s="1"/>
  <c r="R471" i="5" s="1"/>
  <c r="Y471" i="5" s="1"/>
  <c r="AA471" i="5" s="1"/>
  <c r="M471" i="5"/>
  <c r="Q471" i="5" s="1"/>
  <c r="L471" i="5"/>
  <c r="P471" i="5" s="1"/>
  <c r="K150" i="5"/>
  <c r="O150" i="5" s="1"/>
  <c r="S150" i="5" s="1"/>
  <c r="J150" i="5"/>
  <c r="N150" i="5" s="1"/>
  <c r="R150" i="5" s="1"/>
  <c r="Y150" i="5" s="1"/>
  <c r="AA150" i="5" s="1"/>
  <c r="L150" i="5"/>
  <c r="P150" i="5" s="1"/>
  <c r="M150" i="5"/>
  <c r="Q150" i="5" s="1"/>
  <c r="L939" i="5"/>
  <c r="P939" i="5" s="1"/>
  <c r="J939" i="5"/>
  <c r="N939" i="5" s="1"/>
  <c r="R939" i="5" s="1"/>
  <c r="M939" i="5"/>
  <c r="Q939" i="5" s="1"/>
  <c r="K939" i="5"/>
  <c r="O939" i="5" s="1"/>
  <c r="S939" i="5" s="1"/>
  <c r="J526" i="5"/>
  <c r="N526" i="5" s="1"/>
  <c r="R526" i="5" s="1"/>
  <c r="Y526" i="5" s="1"/>
  <c r="AA526" i="5" s="1"/>
  <c r="L526" i="5"/>
  <c r="P526" i="5" s="1"/>
  <c r="M526" i="5"/>
  <c r="Q526" i="5" s="1"/>
  <c r="K526" i="5"/>
  <c r="O526" i="5" s="1"/>
  <c r="S526" i="5" s="1"/>
  <c r="L514" i="5"/>
  <c r="P514" i="5" s="1"/>
  <c r="K514" i="5"/>
  <c r="O514" i="5" s="1"/>
  <c r="S514" i="5" s="1"/>
  <c r="M514" i="5"/>
  <c r="Q514" i="5" s="1"/>
  <c r="J514" i="5"/>
  <c r="N514" i="5" s="1"/>
  <c r="R514" i="5" s="1"/>
  <c r="Y514" i="5" s="1"/>
  <c r="AA514" i="5" s="1"/>
  <c r="L452" i="5"/>
  <c r="P452" i="5" s="1"/>
  <c r="M452" i="5"/>
  <c r="Q452" i="5" s="1"/>
  <c r="K452" i="5"/>
  <c r="O452" i="5" s="1"/>
  <c r="S452" i="5" s="1"/>
  <c r="J452" i="5"/>
  <c r="N452" i="5" s="1"/>
  <c r="R452" i="5" s="1"/>
  <c r="Y452" i="5" s="1"/>
  <c r="AA452" i="5" s="1"/>
  <c r="K541" i="5"/>
  <c r="O541" i="5" s="1"/>
  <c r="S541" i="5" s="1"/>
  <c r="M541" i="5"/>
  <c r="Q541" i="5" s="1"/>
  <c r="L541" i="5"/>
  <c r="P541" i="5" s="1"/>
  <c r="J541" i="5"/>
  <c r="N541" i="5" s="1"/>
  <c r="R541" i="5" s="1"/>
  <c r="Y541" i="5" s="1"/>
  <c r="AA541" i="5" s="1"/>
  <c r="J855" i="5"/>
  <c r="N855" i="5" s="1"/>
  <c r="R855" i="5" s="1"/>
  <c r="Y855" i="5" s="1"/>
  <c r="AA855" i="5" s="1"/>
  <c r="K855" i="5"/>
  <c r="O855" i="5" s="1"/>
  <c r="S855" i="5" s="1"/>
  <c r="L855" i="5"/>
  <c r="P855" i="5" s="1"/>
  <c r="M855" i="5"/>
  <c r="Q855" i="5" s="1"/>
  <c r="L415" i="5"/>
  <c r="P415" i="5" s="1"/>
  <c r="K415" i="5"/>
  <c r="O415" i="5" s="1"/>
  <c r="S415" i="5" s="1"/>
  <c r="M415" i="5"/>
  <c r="Q415" i="5" s="1"/>
  <c r="J415" i="5"/>
  <c r="N415" i="5" s="1"/>
  <c r="R415" i="5" s="1"/>
  <c r="Y415" i="5" s="1"/>
  <c r="AA415" i="5" s="1"/>
  <c r="L948" i="5"/>
  <c r="P948" i="5" s="1"/>
  <c r="K948" i="5"/>
  <c r="O948" i="5" s="1"/>
  <c r="S948" i="5" s="1"/>
  <c r="J948" i="5"/>
  <c r="N948" i="5" s="1"/>
  <c r="R948" i="5" s="1"/>
  <c r="Y948" i="5" s="1"/>
  <c r="AA948" i="5" s="1"/>
  <c r="M948" i="5"/>
  <c r="Q948" i="5" s="1"/>
  <c r="L772" i="5"/>
  <c r="P772" i="5" s="1"/>
  <c r="J772" i="5"/>
  <c r="N772" i="5" s="1"/>
  <c r="R772" i="5" s="1"/>
  <c r="Y772" i="5" s="1"/>
  <c r="AA772" i="5" s="1"/>
  <c r="K772" i="5"/>
  <c r="O772" i="5" s="1"/>
  <c r="S772" i="5" s="1"/>
  <c r="M772" i="5"/>
  <c r="Q772" i="5" s="1"/>
  <c r="M85" i="5"/>
  <c r="Q85" i="5" s="1"/>
  <c r="J85" i="5"/>
  <c r="N85" i="5" s="1"/>
  <c r="R85" i="5" s="1"/>
  <c r="Y85" i="5" s="1"/>
  <c r="AA85" i="5" s="1"/>
  <c r="L85" i="5"/>
  <c r="P85" i="5" s="1"/>
  <c r="K85" i="5"/>
  <c r="O85" i="5" s="1"/>
  <c r="S85" i="5" s="1"/>
  <c r="K75" i="5"/>
  <c r="O75" i="5" s="1"/>
  <c r="S75" i="5" s="1"/>
  <c r="M75" i="5"/>
  <c r="Q75" i="5" s="1"/>
  <c r="J75" i="5"/>
  <c r="N75" i="5" s="1"/>
  <c r="R75" i="5" s="1"/>
  <c r="Y75" i="5" s="1"/>
  <c r="AA75" i="5" s="1"/>
  <c r="L75" i="5"/>
  <c r="P75" i="5" s="1"/>
  <c r="L620" i="5"/>
  <c r="P620" i="5" s="1"/>
  <c r="M620" i="5"/>
  <c r="Q620" i="5" s="1"/>
  <c r="K620" i="5"/>
  <c r="O620" i="5" s="1"/>
  <c r="S620" i="5" s="1"/>
  <c r="J620" i="5"/>
  <c r="N620" i="5" s="1"/>
  <c r="R620" i="5" s="1"/>
  <c r="Y620" i="5" s="1"/>
  <c r="AA620" i="5" s="1"/>
  <c r="J702" i="5"/>
  <c r="N702" i="5" s="1"/>
  <c r="R702" i="5" s="1"/>
  <c r="K702" i="5"/>
  <c r="O702" i="5" s="1"/>
  <c r="S702" i="5" s="1"/>
  <c r="M702" i="5"/>
  <c r="Q702" i="5" s="1"/>
  <c r="L702" i="5"/>
  <c r="P702" i="5" s="1"/>
  <c r="K469" i="5"/>
  <c r="O469" i="5" s="1"/>
  <c r="S469" i="5" s="1"/>
  <c r="L469" i="5"/>
  <c r="P469" i="5" s="1"/>
  <c r="M469" i="5"/>
  <c r="Q469" i="5" s="1"/>
  <c r="J469" i="5"/>
  <c r="N469" i="5" s="1"/>
  <c r="R469" i="5" s="1"/>
  <c r="Y469" i="5" s="1"/>
  <c r="AA469" i="5" s="1"/>
  <c r="J621" i="5"/>
  <c r="N621" i="5" s="1"/>
  <c r="R621" i="5" s="1"/>
  <c r="Y621" i="5" s="1"/>
  <c r="AA621" i="5" s="1"/>
  <c r="L621" i="5"/>
  <c r="P621" i="5" s="1"/>
  <c r="K621" i="5"/>
  <c r="O621" i="5" s="1"/>
  <c r="S621" i="5" s="1"/>
  <c r="M621" i="5"/>
  <c r="Q621" i="5" s="1"/>
  <c r="L739" i="5"/>
  <c r="P739" i="5" s="1"/>
  <c r="K739" i="5"/>
  <c r="O739" i="5" s="1"/>
  <c r="S739" i="5" s="1"/>
  <c r="M739" i="5"/>
  <c r="Q739" i="5" s="1"/>
  <c r="J739" i="5"/>
  <c r="N739" i="5" s="1"/>
  <c r="R739" i="5" s="1"/>
  <c r="Y739" i="5" s="1"/>
  <c r="AA739" i="5" s="1"/>
  <c r="L272" i="5"/>
  <c r="P272" i="5" s="1"/>
  <c r="M272" i="5"/>
  <c r="Q272" i="5" s="1"/>
  <c r="K272" i="5"/>
  <c r="O272" i="5" s="1"/>
  <c r="S272" i="5" s="1"/>
  <c r="J272" i="5"/>
  <c r="N272" i="5" s="1"/>
  <c r="R272" i="5" s="1"/>
  <c r="Y272" i="5" s="1"/>
  <c r="AA272" i="5" s="1"/>
  <c r="L354" i="5"/>
  <c r="P354" i="5" s="1"/>
  <c r="K354" i="5"/>
  <c r="O354" i="5" s="1"/>
  <c r="S354" i="5" s="1"/>
  <c r="M354" i="5"/>
  <c r="Q354" i="5" s="1"/>
  <c r="J354" i="5"/>
  <c r="N354" i="5" s="1"/>
  <c r="R354" i="5" s="1"/>
  <c r="Y354" i="5" s="1"/>
  <c r="AA354" i="5" s="1"/>
  <c r="M643" i="5"/>
  <c r="Q643" i="5" s="1"/>
  <c r="J643" i="5"/>
  <c r="N643" i="5" s="1"/>
  <c r="R643" i="5" s="1"/>
  <c r="Y643" i="5" s="1"/>
  <c r="AA643" i="5" s="1"/>
  <c r="K643" i="5"/>
  <c r="O643" i="5" s="1"/>
  <c r="S643" i="5" s="1"/>
  <c r="L643" i="5"/>
  <c r="P643" i="5" s="1"/>
  <c r="K956" i="5"/>
  <c r="O956" i="5" s="1"/>
  <c r="S956" i="5" s="1"/>
  <c r="J956" i="5"/>
  <c r="N956" i="5" s="1"/>
  <c r="R956" i="5" s="1"/>
  <c r="Y956" i="5" s="1"/>
  <c r="AA956" i="5" s="1"/>
  <c r="M956" i="5"/>
  <c r="Q956" i="5" s="1"/>
  <c r="L956" i="5"/>
  <c r="P956" i="5" s="1"/>
  <c r="J378" i="5"/>
  <c r="N378" i="5" s="1"/>
  <c r="R378" i="5" s="1"/>
  <c r="Y378" i="5" s="1"/>
  <c r="AA378" i="5" s="1"/>
  <c r="L378" i="5"/>
  <c r="P378" i="5" s="1"/>
  <c r="M378" i="5"/>
  <c r="Q378" i="5" s="1"/>
  <c r="K378" i="5"/>
  <c r="O378" i="5" s="1"/>
  <c r="S378" i="5" s="1"/>
  <c r="J501" i="5"/>
  <c r="N501" i="5" s="1"/>
  <c r="R501" i="5" s="1"/>
  <c r="M501" i="5"/>
  <c r="Q501" i="5" s="1"/>
  <c r="K501" i="5"/>
  <c r="O501" i="5" s="1"/>
  <c r="S501" i="5" s="1"/>
  <c r="L501" i="5"/>
  <c r="P501" i="5" s="1"/>
  <c r="K365" i="5"/>
  <c r="O365" i="5" s="1"/>
  <c r="S365" i="5" s="1"/>
  <c r="L365" i="5"/>
  <c r="P365" i="5" s="1"/>
  <c r="J365" i="5"/>
  <c r="N365" i="5" s="1"/>
  <c r="R365" i="5" s="1"/>
  <c r="Y365" i="5" s="1"/>
  <c r="AA365" i="5" s="1"/>
  <c r="M365" i="5"/>
  <c r="Q365" i="5" s="1"/>
  <c r="M206" i="5"/>
  <c r="Q206" i="5" s="1"/>
  <c r="K206" i="5"/>
  <c r="O206" i="5" s="1"/>
  <c r="S206" i="5" s="1"/>
  <c r="L206" i="5"/>
  <c r="P206" i="5" s="1"/>
  <c r="J206" i="5"/>
  <c r="N206" i="5" s="1"/>
  <c r="R206" i="5" s="1"/>
  <c r="Y206" i="5" s="1"/>
  <c r="AA206" i="5" s="1"/>
  <c r="K847" i="5"/>
  <c r="O847" i="5" s="1"/>
  <c r="S847" i="5" s="1"/>
  <c r="J847" i="5"/>
  <c r="N847" i="5" s="1"/>
  <c r="R847" i="5" s="1"/>
  <c r="Y847" i="5" s="1"/>
  <c r="AA847" i="5" s="1"/>
  <c r="L847" i="5"/>
  <c r="P847" i="5" s="1"/>
  <c r="M847" i="5"/>
  <c r="Q847" i="5" s="1"/>
  <c r="J891" i="5"/>
  <c r="N891" i="5" s="1"/>
  <c r="R891" i="5" s="1"/>
  <c r="Y891" i="5" s="1"/>
  <c r="AA891" i="5" s="1"/>
  <c r="L891" i="5"/>
  <c r="P891" i="5" s="1"/>
  <c r="M891" i="5"/>
  <c r="Q891" i="5" s="1"/>
  <c r="K891" i="5"/>
  <c r="O891" i="5" s="1"/>
  <c r="S891" i="5" s="1"/>
  <c r="K637" i="5"/>
  <c r="O637" i="5" s="1"/>
  <c r="S637" i="5" s="1"/>
  <c r="J637" i="5"/>
  <c r="N637" i="5" s="1"/>
  <c r="R637" i="5" s="1"/>
  <c r="Y637" i="5" s="1"/>
  <c r="AA637" i="5" s="1"/>
  <c r="M637" i="5"/>
  <c r="Q637" i="5" s="1"/>
  <c r="L637" i="5"/>
  <c r="P637" i="5" s="1"/>
  <c r="J255" i="5"/>
  <c r="N255" i="5" s="1"/>
  <c r="R255" i="5" s="1"/>
  <c r="Y255" i="5" s="1"/>
  <c r="AA255" i="5" s="1"/>
  <c r="M255" i="5"/>
  <c r="Q255" i="5" s="1"/>
  <c r="L255" i="5"/>
  <c r="P255" i="5" s="1"/>
  <c r="K255" i="5"/>
  <c r="O255" i="5" s="1"/>
  <c r="S255" i="5" s="1"/>
  <c r="L288" i="5"/>
  <c r="P288" i="5" s="1"/>
  <c r="K288" i="5"/>
  <c r="O288" i="5" s="1"/>
  <c r="S288" i="5" s="1"/>
  <c r="J288" i="5"/>
  <c r="N288" i="5" s="1"/>
  <c r="R288" i="5" s="1"/>
  <c r="Y288" i="5" s="1"/>
  <c r="AA288" i="5" s="1"/>
  <c r="M288" i="5"/>
  <c r="Q288" i="5" s="1"/>
  <c r="J370" i="5"/>
  <c r="N370" i="5" s="1"/>
  <c r="R370" i="5" s="1"/>
  <c r="Y370" i="5" s="1"/>
  <c r="AA370" i="5" s="1"/>
  <c r="M370" i="5"/>
  <c r="Q370" i="5" s="1"/>
  <c r="L370" i="5"/>
  <c r="P370" i="5" s="1"/>
  <c r="K370" i="5"/>
  <c r="O370" i="5" s="1"/>
  <c r="S370" i="5" s="1"/>
  <c r="K175" i="5"/>
  <c r="O175" i="5" s="1"/>
  <c r="S175" i="5" s="1"/>
  <c r="M175" i="5"/>
  <c r="Q175" i="5" s="1"/>
  <c r="L175" i="5"/>
  <c r="P175" i="5" s="1"/>
  <c r="J175" i="5"/>
  <c r="N175" i="5" s="1"/>
  <c r="R175" i="5" s="1"/>
  <c r="Y175" i="5" s="1"/>
  <c r="AA175" i="5" s="1"/>
  <c r="M972" i="5"/>
  <c r="Q972" i="5" s="1"/>
  <c r="L972" i="5"/>
  <c r="P972" i="5" s="1"/>
  <c r="K972" i="5"/>
  <c r="O972" i="5" s="1"/>
  <c r="S972" i="5" s="1"/>
  <c r="J972" i="5"/>
  <c r="N972" i="5" s="1"/>
  <c r="R972" i="5" s="1"/>
  <c r="Y972" i="5" s="1"/>
  <c r="AA972" i="5" s="1"/>
  <c r="K360" i="5"/>
  <c r="O360" i="5" s="1"/>
  <c r="S360" i="5" s="1"/>
  <c r="L360" i="5"/>
  <c r="P360" i="5" s="1"/>
  <c r="M360" i="5"/>
  <c r="Q360" i="5" s="1"/>
  <c r="J360" i="5"/>
  <c r="N360" i="5" s="1"/>
  <c r="R360" i="5" s="1"/>
  <c r="Y360" i="5" s="1"/>
  <c r="AA360" i="5" s="1"/>
  <c r="M106" i="5"/>
  <c r="Q106" i="5" s="1"/>
  <c r="L106" i="5"/>
  <c r="P106" i="5" s="1"/>
  <c r="K106" i="5"/>
  <c r="O106" i="5" s="1"/>
  <c r="S106" i="5" s="1"/>
  <c r="J106" i="5"/>
  <c r="N106" i="5" s="1"/>
  <c r="R106" i="5" s="1"/>
  <c r="Y106" i="5" s="1"/>
  <c r="AA106" i="5" s="1"/>
  <c r="K567" i="5"/>
  <c r="O567" i="5" s="1"/>
  <c r="S567" i="5" s="1"/>
  <c r="L567" i="5"/>
  <c r="P567" i="5" s="1"/>
  <c r="M567" i="5"/>
  <c r="Q567" i="5" s="1"/>
  <c r="J567" i="5"/>
  <c r="N567" i="5" s="1"/>
  <c r="R567" i="5" s="1"/>
  <c r="Y567" i="5" s="1"/>
  <c r="AA567" i="5" s="1"/>
  <c r="K933" i="5"/>
  <c r="O933" i="5" s="1"/>
  <c r="S933" i="5" s="1"/>
  <c r="M933" i="5"/>
  <c r="Q933" i="5" s="1"/>
  <c r="L933" i="5"/>
  <c r="P933" i="5" s="1"/>
  <c r="J933" i="5"/>
  <c r="N933" i="5" s="1"/>
  <c r="R933" i="5" s="1"/>
  <c r="Y933" i="5" s="1"/>
  <c r="AA933" i="5" s="1"/>
  <c r="M77" i="5"/>
  <c r="Q77" i="5" s="1"/>
  <c r="J77" i="5"/>
  <c r="N77" i="5" s="1"/>
  <c r="R77" i="5" s="1"/>
  <c r="Y77" i="5" s="1"/>
  <c r="AA77" i="5" s="1"/>
  <c r="K77" i="5"/>
  <c r="O77" i="5" s="1"/>
  <c r="S77" i="5" s="1"/>
  <c r="L77" i="5"/>
  <c r="P77" i="5" s="1"/>
  <c r="L520" i="5"/>
  <c r="P520" i="5" s="1"/>
  <c r="K520" i="5"/>
  <c r="O520" i="5" s="1"/>
  <c r="S520" i="5" s="1"/>
  <c r="M520" i="5"/>
  <c r="Q520" i="5" s="1"/>
  <c r="J520" i="5"/>
  <c r="N520" i="5" s="1"/>
  <c r="R520" i="5" s="1"/>
  <c r="Y520" i="5" s="1"/>
  <c r="AA520" i="5" s="1"/>
  <c r="M194" i="5"/>
  <c r="Q194" i="5" s="1"/>
  <c r="K194" i="5"/>
  <c r="O194" i="5" s="1"/>
  <c r="S194" i="5" s="1"/>
  <c r="J194" i="5"/>
  <c r="N194" i="5" s="1"/>
  <c r="R194" i="5" s="1"/>
  <c r="Y194" i="5" s="1"/>
  <c r="AA194" i="5" s="1"/>
  <c r="L194" i="5"/>
  <c r="P194" i="5" s="1"/>
  <c r="J453" i="5"/>
  <c r="N453" i="5" s="1"/>
  <c r="R453" i="5" s="1"/>
  <c r="Y453" i="5" s="1"/>
  <c r="AA453" i="5" s="1"/>
  <c r="L453" i="5"/>
  <c r="P453" i="5" s="1"/>
  <c r="K453" i="5"/>
  <c r="O453" i="5" s="1"/>
  <c r="S453" i="5" s="1"/>
  <c r="M453" i="5"/>
  <c r="Q453" i="5" s="1"/>
  <c r="K764" i="5"/>
  <c r="O764" i="5" s="1"/>
  <c r="S764" i="5" s="1"/>
  <c r="L764" i="5"/>
  <c r="P764" i="5" s="1"/>
  <c r="M764" i="5"/>
  <c r="Q764" i="5" s="1"/>
  <c r="J764" i="5"/>
  <c r="N764" i="5" s="1"/>
  <c r="R764" i="5" s="1"/>
  <c r="M186" i="5"/>
  <c r="Q186" i="5" s="1"/>
  <c r="J186" i="5"/>
  <c r="N186" i="5" s="1"/>
  <c r="R186" i="5" s="1"/>
  <c r="Y186" i="5" s="1"/>
  <c r="AA186" i="5" s="1"/>
  <c r="L186" i="5"/>
  <c r="P186" i="5" s="1"/>
  <c r="K186" i="5"/>
  <c r="O186" i="5" s="1"/>
  <c r="S186" i="5" s="1"/>
  <c r="M683" i="5"/>
  <c r="Q683" i="5" s="1"/>
  <c r="K683" i="5"/>
  <c r="O683" i="5" s="1"/>
  <c r="S683" i="5" s="1"/>
  <c r="L683" i="5"/>
  <c r="P683" i="5" s="1"/>
  <c r="J683" i="5"/>
  <c r="N683" i="5" s="1"/>
  <c r="R683" i="5" s="1"/>
  <c r="Y683" i="5" s="1"/>
  <c r="AA683" i="5" s="1"/>
  <c r="M141" i="5"/>
  <c r="Q141" i="5" s="1"/>
  <c r="J141" i="5"/>
  <c r="N141" i="5" s="1"/>
  <c r="R141" i="5" s="1"/>
  <c r="Y141" i="5" s="1"/>
  <c r="AA141" i="5" s="1"/>
  <c r="L141" i="5"/>
  <c r="P141" i="5" s="1"/>
  <c r="K141" i="5"/>
  <c r="O141" i="5" s="1"/>
  <c r="S141" i="5" s="1"/>
  <c r="J43" i="5"/>
  <c r="N43" i="5" s="1"/>
  <c r="R43" i="5" s="1"/>
  <c r="Y43" i="5" s="1"/>
  <c r="AA43" i="5" s="1"/>
  <c r="L43" i="5"/>
  <c r="P43" i="5" s="1"/>
  <c r="M43" i="5"/>
  <c r="Q43" i="5" s="1"/>
  <c r="K43" i="5"/>
  <c r="O43" i="5" s="1"/>
  <c r="S43" i="5" s="1"/>
  <c r="L124" i="5"/>
  <c r="P124" i="5" s="1"/>
  <c r="J124" i="5"/>
  <c r="N124" i="5" s="1"/>
  <c r="R124" i="5" s="1"/>
  <c r="Y124" i="5" s="1"/>
  <c r="AA124" i="5" s="1"/>
  <c r="K124" i="5"/>
  <c r="O124" i="5" s="1"/>
  <c r="S124" i="5" s="1"/>
  <c r="M124" i="5"/>
  <c r="Q124" i="5" s="1"/>
  <c r="J80" i="5"/>
  <c r="N80" i="5" s="1"/>
  <c r="R80" i="5" s="1"/>
  <c r="Y80" i="5" s="1"/>
  <c r="AA80" i="5" s="1"/>
  <c r="L80" i="5"/>
  <c r="P80" i="5" s="1"/>
  <c r="K80" i="5"/>
  <c r="O80" i="5" s="1"/>
  <c r="S80" i="5" s="1"/>
  <c r="M80" i="5"/>
  <c r="Q80" i="5" s="1"/>
  <c r="J967" i="5"/>
  <c r="N967" i="5" s="1"/>
  <c r="R967" i="5" s="1"/>
  <c r="Y967" i="5" s="1"/>
  <c r="AA967" i="5" s="1"/>
  <c r="L967" i="5"/>
  <c r="P967" i="5" s="1"/>
  <c r="M967" i="5"/>
  <c r="Q967" i="5" s="1"/>
  <c r="K967" i="5"/>
  <c r="O967" i="5" s="1"/>
  <c r="S967" i="5" s="1"/>
  <c r="L35" i="5"/>
  <c r="P35" i="5" s="1"/>
  <c r="J35" i="5"/>
  <c r="N35" i="5" s="1"/>
  <c r="R35" i="5" s="1"/>
  <c r="M35" i="5"/>
  <c r="Q35" i="5" s="1"/>
  <c r="K35" i="5"/>
  <c r="O35" i="5" s="1"/>
  <c r="S35" i="5" s="1"/>
  <c r="L628" i="5"/>
  <c r="P628" i="5" s="1"/>
  <c r="J628" i="5"/>
  <c r="N628" i="5" s="1"/>
  <c r="R628" i="5" s="1"/>
  <c r="Y628" i="5" s="1"/>
  <c r="AA628" i="5" s="1"/>
  <c r="M628" i="5"/>
  <c r="Q628" i="5" s="1"/>
  <c r="K628" i="5"/>
  <c r="O628" i="5" s="1"/>
  <c r="S628" i="5" s="1"/>
  <c r="J210" i="5"/>
  <c r="N210" i="5" s="1"/>
  <c r="R210" i="5" s="1"/>
  <c r="Y210" i="5" s="1"/>
  <c r="AA210" i="5" s="1"/>
  <c r="M210" i="5"/>
  <c r="Q210" i="5" s="1"/>
  <c r="K210" i="5"/>
  <c r="O210" i="5" s="1"/>
  <c r="S210" i="5" s="1"/>
  <c r="L210" i="5"/>
  <c r="P210" i="5" s="1"/>
  <c r="M485" i="5"/>
  <c r="Q485" i="5" s="1"/>
  <c r="K485" i="5"/>
  <c r="O485" i="5" s="1"/>
  <c r="S485" i="5" s="1"/>
  <c r="J485" i="5"/>
  <c r="N485" i="5" s="1"/>
  <c r="R485" i="5" s="1"/>
  <c r="Y485" i="5" s="1"/>
  <c r="AA485" i="5" s="1"/>
  <c r="L485" i="5"/>
  <c r="P485" i="5" s="1"/>
  <c r="K812" i="5"/>
  <c r="O812" i="5" s="1"/>
  <c r="S812" i="5" s="1"/>
  <c r="M812" i="5"/>
  <c r="Q812" i="5" s="1"/>
  <c r="L812" i="5"/>
  <c r="P812" i="5" s="1"/>
  <c r="J812" i="5"/>
  <c r="N812" i="5" s="1"/>
  <c r="R812" i="5" s="1"/>
  <c r="Y812" i="5" s="1"/>
  <c r="AA812" i="5" s="1"/>
  <c r="M394" i="5"/>
  <c r="Q394" i="5" s="1"/>
  <c r="K394" i="5"/>
  <c r="O394" i="5" s="1"/>
  <c r="S394" i="5" s="1"/>
  <c r="L394" i="5"/>
  <c r="P394" i="5" s="1"/>
  <c r="J394" i="5"/>
  <c r="N394" i="5" s="1"/>
  <c r="R394" i="5" s="1"/>
  <c r="Y394" i="5" s="1"/>
  <c r="AA394" i="5" s="1"/>
  <c r="M707" i="5"/>
  <c r="Q707" i="5" s="1"/>
  <c r="K707" i="5"/>
  <c r="O707" i="5" s="1"/>
  <c r="S707" i="5" s="1"/>
  <c r="L707" i="5"/>
  <c r="P707" i="5" s="1"/>
  <c r="J707" i="5"/>
  <c r="N707" i="5" s="1"/>
  <c r="R707" i="5" s="1"/>
  <c r="Y707" i="5" s="1"/>
  <c r="AA707" i="5" s="1"/>
  <c r="M935" i="5"/>
  <c r="Q935" i="5" s="1"/>
  <c r="J935" i="5"/>
  <c r="N935" i="5" s="1"/>
  <c r="R935" i="5" s="1"/>
  <c r="Y935" i="5" s="1"/>
  <c r="AA935" i="5" s="1"/>
  <c r="L935" i="5"/>
  <c r="P935" i="5" s="1"/>
  <c r="K935" i="5"/>
  <c r="O935" i="5" s="1"/>
  <c r="S935" i="5" s="1"/>
  <c r="M431" i="5"/>
  <c r="Q431" i="5" s="1"/>
  <c r="K431" i="5"/>
  <c r="O431" i="5" s="1"/>
  <c r="S431" i="5" s="1"/>
  <c r="J431" i="5"/>
  <c r="N431" i="5" s="1"/>
  <c r="R431" i="5" s="1"/>
  <c r="Y431" i="5" s="1"/>
  <c r="AA431" i="5" s="1"/>
  <c r="L431" i="5"/>
  <c r="P431" i="5" s="1"/>
  <c r="M964" i="5"/>
  <c r="Q964" i="5" s="1"/>
  <c r="L964" i="5"/>
  <c r="P964" i="5" s="1"/>
  <c r="K964" i="5"/>
  <c r="O964" i="5" s="1"/>
  <c r="S964" i="5" s="1"/>
  <c r="J964" i="5"/>
  <c r="N964" i="5" s="1"/>
  <c r="R964" i="5" s="1"/>
  <c r="Y964" i="5" s="1"/>
  <c r="AA964" i="5" s="1"/>
  <c r="J328" i="5"/>
  <c r="N328" i="5" s="1"/>
  <c r="R328" i="5" s="1"/>
  <c r="Y328" i="5" s="1"/>
  <c r="AA328" i="5" s="1"/>
  <c r="M328" i="5"/>
  <c r="Q328" i="5" s="1"/>
  <c r="L328" i="5"/>
  <c r="P328" i="5" s="1"/>
  <c r="K328" i="5"/>
  <c r="O328" i="5" s="1"/>
  <c r="S328" i="5" s="1"/>
  <c r="L62" i="5"/>
  <c r="P62" i="5" s="1"/>
  <c r="J62" i="5"/>
  <c r="N62" i="5" s="1"/>
  <c r="R62" i="5" s="1"/>
  <c r="Y62" i="5" s="1"/>
  <c r="AA62" i="5" s="1"/>
  <c r="M62" i="5"/>
  <c r="Q62" i="5" s="1"/>
  <c r="K62" i="5"/>
  <c r="O62" i="5" s="1"/>
  <c r="S62" i="5" s="1"/>
  <c r="K55" i="5"/>
  <c r="O55" i="5" s="1"/>
  <c r="S55" i="5" s="1"/>
  <c r="M55" i="5"/>
  <c r="Q55" i="5" s="1"/>
  <c r="J55" i="5"/>
  <c r="N55" i="5" s="1"/>
  <c r="R55" i="5" s="1"/>
  <c r="Y55" i="5" s="1"/>
  <c r="AA55" i="5" s="1"/>
  <c r="L55" i="5"/>
  <c r="P55" i="5" s="1"/>
  <c r="M16" i="5"/>
  <c r="Q16" i="5" s="1"/>
  <c r="L16" i="5"/>
  <c r="P16" i="5" s="1"/>
  <c r="K16" i="5"/>
  <c r="O16" i="5" s="1"/>
  <c r="S16" i="5" s="1"/>
  <c r="J16" i="5"/>
  <c r="N16" i="5" s="1"/>
  <c r="R16" i="5" s="1"/>
  <c r="Y16" i="5" s="1"/>
  <c r="AA16" i="5" s="1"/>
  <c r="L827" i="5"/>
  <c r="P827" i="5" s="1"/>
  <c r="M827" i="5"/>
  <c r="Q827" i="5" s="1"/>
  <c r="K827" i="5"/>
  <c r="O827" i="5" s="1"/>
  <c r="S827" i="5" s="1"/>
  <c r="J827" i="5"/>
  <c r="N827" i="5" s="1"/>
  <c r="R827" i="5" s="1"/>
  <c r="Y827" i="5" s="1"/>
  <c r="AA827" i="5" s="1"/>
  <c r="J987" i="5"/>
  <c r="N987" i="5" s="1"/>
  <c r="R987" i="5" s="1"/>
  <c r="Y987" i="5" s="1"/>
  <c r="AA987" i="5" s="1"/>
  <c r="M987" i="5"/>
  <c r="Q987" i="5" s="1"/>
  <c r="L987" i="5"/>
  <c r="P987" i="5" s="1"/>
  <c r="K987" i="5"/>
  <c r="O987" i="5" s="1"/>
  <c r="S987" i="5" s="1"/>
  <c r="K962" i="5"/>
  <c r="O962" i="5" s="1"/>
  <c r="S962" i="5" s="1"/>
  <c r="M962" i="5"/>
  <c r="Q962" i="5" s="1"/>
  <c r="J962" i="5"/>
  <c r="N962" i="5" s="1"/>
  <c r="R962" i="5" s="1"/>
  <c r="Y962" i="5" s="1"/>
  <c r="AA962" i="5" s="1"/>
  <c r="L962" i="5"/>
  <c r="P962" i="5" s="1"/>
  <c r="L961" i="5"/>
  <c r="P961" i="5" s="1"/>
  <c r="K961" i="5"/>
  <c r="O961" i="5" s="1"/>
  <c r="S961" i="5" s="1"/>
  <c r="M961" i="5"/>
  <c r="Q961" i="5" s="1"/>
  <c r="J961" i="5"/>
  <c r="N961" i="5" s="1"/>
  <c r="R961" i="5" s="1"/>
  <c r="Y961" i="5" s="1"/>
  <c r="AA961" i="5" s="1"/>
  <c r="M728" i="5"/>
  <c r="Q728" i="5" s="1"/>
  <c r="L728" i="5"/>
  <c r="P728" i="5" s="1"/>
  <c r="K728" i="5"/>
  <c r="O728" i="5" s="1"/>
  <c r="S728" i="5" s="1"/>
  <c r="J728" i="5"/>
  <c r="N728" i="5" s="1"/>
  <c r="R728" i="5" s="1"/>
  <c r="Y728" i="5" s="1"/>
  <c r="AA728" i="5" s="1"/>
  <c r="J763" i="5"/>
  <c r="N763" i="5" s="1"/>
  <c r="R763" i="5" s="1"/>
  <c r="Y763" i="5" s="1"/>
  <c r="AA763" i="5" s="1"/>
  <c r="L763" i="5"/>
  <c r="P763" i="5" s="1"/>
  <c r="M763" i="5"/>
  <c r="Q763" i="5" s="1"/>
  <c r="K763" i="5"/>
  <c r="O763" i="5" s="1"/>
  <c r="S763" i="5" s="1"/>
  <c r="K74" i="5"/>
  <c r="O74" i="5" s="1"/>
  <c r="S74" i="5" s="1"/>
  <c r="L74" i="5"/>
  <c r="P74" i="5" s="1"/>
  <c r="J74" i="5"/>
  <c r="N74" i="5" s="1"/>
  <c r="R74" i="5" s="1"/>
  <c r="Y74" i="5" s="1"/>
  <c r="AA74" i="5" s="1"/>
  <c r="M74" i="5"/>
  <c r="Q74" i="5" s="1"/>
  <c r="J191" i="5"/>
  <c r="N191" i="5" s="1"/>
  <c r="R191" i="5" s="1"/>
  <c r="Y191" i="5" s="1"/>
  <c r="AA191" i="5" s="1"/>
  <c r="M191" i="5"/>
  <c r="Q191" i="5" s="1"/>
  <c r="K191" i="5"/>
  <c r="O191" i="5" s="1"/>
  <c r="S191" i="5" s="1"/>
  <c r="L191" i="5"/>
  <c r="P191" i="5" s="1"/>
  <c r="J724" i="5"/>
  <c r="N724" i="5" s="1"/>
  <c r="R724" i="5" s="1"/>
  <c r="Y724" i="5" s="1"/>
  <c r="AA724" i="5" s="1"/>
  <c r="L724" i="5"/>
  <c r="P724" i="5" s="1"/>
  <c r="K724" i="5"/>
  <c r="O724" i="5" s="1"/>
  <c r="S724" i="5" s="1"/>
  <c r="M724" i="5"/>
  <c r="Q724" i="5" s="1"/>
  <c r="J306" i="5"/>
  <c r="N306" i="5" s="1"/>
  <c r="R306" i="5" s="1"/>
  <c r="Y306" i="5" s="1"/>
  <c r="AA306" i="5" s="1"/>
  <c r="K306" i="5"/>
  <c r="O306" i="5" s="1"/>
  <c r="S306" i="5" s="1"/>
  <c r="M306" i="5"/>
  <c r="Q306" i="5" s="1"/>
  <c r="L306" i="5"/>
  <c r="P306" i="5" s="1"/>
  <c r="K26" i="5"/>
  <c r="O26" i="5" s="1"/>
  <c r="S26" i="5" s="1"/>
  <c r="L26" i="5"/>
  <c r="P26" i="5" s="1"/>
  <c r="M26" i="5"/>
  <c r="Q26" i="5" s="1"/>
  <c r="J26" i="5"/>
  <c r="N26" i="5" s="1"/>
  <c r="R26" i="5" s="1"/>
  <c r="Y26" i="5" s="1"/>
  <c r="AA26" i="5" s="1"/>
  <c r="J908" i="5"/>
  <c r="N908" i="5" s="1"/>
  <c r="R908" i="5" s="1"/>
  <c r="Y908" i="5" s="1"/>
  <c r="AA908" i="5" s="1"/>
  <c r="K908" i="5"/>
  <c r="O908" i="5" s="1"/>
  <c r="S908" i="5" s="1"/>
  <c r="L908" i="5"/>
  <c r="P908" i="5" s="1"/>
  <c r="M908" i="5"/>
  <c r="Q908" i="5" s="1"/>
  <c r="L490" i="5"/>
  <c r="P490" i="5" s="1"/>
  <c r="M490" i="5"/>
  <c r="Q490" i="5" s="1"/>
  <c r="J490" i="5"/>
  <c r="N490" i="5" s="1"/>
  <c r="R490" i="5" s="1"/>
  <c r="Y490" i="5" s="1"/>
  <c r="AA490" i="5" s="1"/>
  <c r="K490" i="5"/>
  <c r="O490" i="5" s="1"/>
  <c r="S490" i="5" s="1"/>
  <c r="J379" i="5"/>
  <c r="N379" i="5" s="1"/>
  <c r="R379" i="5" s="1"/>
  <c r="Y379" i="5" s="1"/>
  <c r="AA379" i="5" s="1"/>
  <c r="L379" i="5"/>
  <c r="P379" i="5" s="1"/>
  <c r="K379" i="5"/>
  <c r="O379" i="5" s="1"/>
  <c r="S379" i="5" s="1"/>
  <c r="M379" i="5"/>
  <c r="Q379" i="5" s="1"/>
  <c r="L111" i="5"/>
  <c r="P111" i="5" s="1"/>
  <c r="K111" i="5"/>
  <c r="O111" i="5" s="1"/>
  <c r="S111" i="5" s="1"/>
  <c r="J111" i="5"/>
  <c r="N111" i="5" s="1"/>
  <c r="R111" i="5" s="1"/>
  <c r="Y111" i="5" s="1"/>
  <c r="AA111" i="5" s="1"/>
  <c r="M111" i="5"/>
  <c r="Q111" i="5" s="1"/>
  <c r="K303" i="5"/>
  <c r="O303" i="5" s="1"/>
  <c r="S303" i="5" s="1"/>
  <c r="J303" i="5"/>
  <c r="N303" i="5" s="1"/>
  <c r="R303" i="5" s="1"/>
  <c r="Y303" i="5" s="1"/>
  <c r="AA303" i="5" s="1"/>
  <c r="M303" i="5"/>
  <c r="Q303" i="5" s="1"/>
  <c r="L303" i="5"/>
  <c r="P303" i="5" s="1"/>
  <c r="M95" i="5"/>
  <c r="Q95" i="5" s="1"/>
  <c r="J95" i="5"/>
  <c r="N95" i="5" s="1"/>
  <c r="R95" i="5" s="1"/>
  <c r="Y95" i="5" s="1"/>
  <c r="AA95" i="5" s="1"/>
  <c r="L95" i="5"/>
  <c r="P95" i="5" s="1"/>
  <c r="K95" i="5"/>
  <c r="O95" i="5" s="1"/>
  <c r="S95" i="5" s="1"/>
  <c r="J556" i="5"/>
  <c r="N556" i="5" s="1"/>
  <c r="R556" i="5" s="1"/>
  <c r="Y556" i="5" s="1"/>
  <c r="AA556" i="5" s="1"/>
  <c r="M556" i="5"/>
  <c r="Q556" i="5" s="1"/>
  <c r="L556" i="5"/>
  <c r="P556" i="5" s="1"/>
  <c r="K556" i="5"/>
  <c r="O556" i="5" s="1"/>
  <c r="S556" i="5" s="1"/>
  <c r="J630" i="5"/>
  <c r="N630" i="5" s="1"/>
  <c r="R630" i="5" s="1"/>
  <c r="Y630" i="5" s="1"/>
  <c r="AA630" i="5" s="1"/>
  <c r="M630" i="5"/>
  <c r="Q630" i="5" s="1"/>
  <c r="K630" i="5"/>
  <c r="O630" i="5" s="1"/>
  <c r="S630" i="5" s="1"/>
  <c r="L630" i="5"/>
  <c r="P630" i="5" s="1"/>
  <c r="K325" i="5"/>
  <c r="O325" i="5" s="1"/>
  <c r="S325" i="5" s="1"/>
  <c r="J325" i="5"/>
  <c r="N325" i="5" s="1"/>
  <c r="R325" i="5" s="1"/>
  <c r="Y325" i="5" s="1"/>
  <c r="AA325" i="5" s="1"/>
  <c r="L325" i="5"/>
  <c r="P325" i="5" s="1"/>
  <c r="M325" i="5"/>
  <c r="Q325" i="5" s="1"/>
  <c r="K668" i="5"/>
  <c r="O668" i="5" s="1"/>
  <c r="S668" i="5" s="1"/>
  <c r="L668" i="5"/>
  <c r="P668" i="5" s="1"/>
  <c r="M668" i="5"/>
  <c r="Q668" i="5" s="1"/>
  <c r="J668" i="5"/>
  <c r="N668" i="5" s="1"/>
  <c r="R668" i="5" s="1"/>
  <c r="Y668" i="5" s="1"/>
  <c r="AA668" i="5" s="1"/>
  <c r="L31" i="5"/>
  <c r="P31" i="5" s="1"/>
  <c r="K31" i="5"/>
  <c r="O31" i="5" s="1"/>
  <c r="S31" i="5" s="1"/>
  <c r="J31" i="5"/>
  <c r="N31" i="5" s="1"/>
  <c r="R31" i="5" s="1"/>
  <c r="Y31" i="5" s="1"/>
  <c r="AA31" i="5" s="1"/>
  <c r="M31" i="5"/>
  <c r="Q31" i="5" s="1"/>
  <c r="K619" i="5"/>
  <c r="O619" i="5" s="1"/>
  <c r="S619" i="5" s="1"/>
  <c r="L619" i="5"/>
  <c r="P619" i="5" s="1"/>
  <c r="M619" i="5"/>
  <c r="Q619" i="5" s="1"/>
  <c r="J619" i="5"/>
  <c r="N619" i="5" s="1"/>
  <c r="R619" i="5" s="1"/>
  <c r="Y619" i="5" s="1"/>
  <c r="AA619" i="5" s="1"/>
  <c r="L109" i="5"/>
  <c r="P109" i="5" s="1"/>
  <c r="K109" i="5"/>
  <c r="O109" i="5" s="1"/>
  <c r="S109" i="5" s="1"/>
  <c r="M109" i="5"/>
  <c r="Q109" i="5" s="1"/>
  <c r="J109" i="5"/>
  <c r="N109" i="5" s="1"/>
  <c r="R109" i="5" s="1"/>
  <c r="Y109" i="5" s="1"/>
  <c r="AA109" i="5" s="1"/>
  <c r="J801" i="5"/>
  <c r="N801" i="5" s="1"/>
  <c r="R801" i="5" s="1"/>
  <c r="Y801" i="5" s="1"/>
  <c r="AA801" i="5" s="1"/>
  <c r="M801" i="5"/>
  <c r="Q801" i="5" s="1"/>
  <c r="L801" i="5"/>
  <c r="P801" i="5" s="1"/>
  <c r="K801" i="5"/>
  <c r="O801" i="5" s="1"/>
  <c r="S801" i="5" s="1"/>
  <c r="K880" i="5"/>
  <c r="O880" i="5" s="1"/>
  <c r="S880" i="5" s="1"/>
  <c r="M880" i="5"/>
  <c r="Q880" i="5" s="1"/>
  <c r="J880" i="5"/>
  <c r="N880" i="5" s="1"/>
  <c r="R880" i="5" s="1"/>
  <c r="Y880" i="5" s="1"/>
  <c r="AA880" i="5" s="1"/>
  <c r="L880" i="5"/>
  <c r="P880" i="5" s="1"/>
  <c r="K15" i="5"/>
  <c r="O15" i="5" s="1"/>
  <c r="S15" i="5" s="1"/>
  <c r="J15" i="5"/>
  <c r="N15" i="5" s="1"/>
  <c r="R15" i="5" s="1"/>
  <c r="Y15" i="5" s="1"/>
  <c r="AA15" i="5" s="1"/>
  <c r="M15" i="5"/>
  <c r="Q15" i="5" s="1"/>
  <c r="L15" i="5"/>
  <c r="P15" i="5" s="1"/>
  <c r="L36" i="5"/>
  <c r="P36" i="5" s="1"/>
  <c r="K36" i="5"/>
  <c r="O36" i="5" s="1"/>
  <c r="S36" i="5" s="1"/>
  <c r="J36" i="5"/>
  <c r="N36" i="5" s="1"/>
  <c r="R36" i="5" s="1"/>
  <c r="Y36" i="5" s="1"/>
  <c r="AA36" i="5" s="1"/>
  <c r="M36" i="5"/>
  <c r="Q36" i="5" s="1"/>
  <c r="M371" i="5"/>
  <c r="Q371" i="5" s="1"/>
  <c r="L371" i="5"/>
  <c r="P371" i="5" s="1"/>
  <c r="J371" i="5"/>
  <c r="N371" i="5" s="1"/>
  <c r="R371" i="5" s="1"/>
  <c r="Y371" i="5" s="1"/>
  <c r="AA371" i="5" s="1"/>
  <c r="K371" i="5"/>
  <c r="O371" i="5" s="1"/>
  <c r="S371" i="5" s="1"/>
  <c r="M904" i="5"/>
  <c r="Q904" i="5" s="1"/>
  <c r="J904" i="5"/>
  <c r="N904" i="5" s="1"/>
  <c r="R904" i="5" s="1"/>
  <c r="Y904" i="5" s="1"/>
  <c r="AA904" i="5" s="1"/>
  <c r="L904" i="5"/>
  <c r="P904" i="5" s="1"/>
  <c r="K904" i="5"/>
  <c r="O904" i="5" s="1"/>
  <c r="S904" i="5" s="1"/>
  <c r="J94" i="5"/>
  <c r="N94" i="5" s="1"/>
  <c r="R94" i="5" s="1"/>
  <c r="Y94" i="5" s="1"/>
  <c r="AA94" i="5" s="1"/>
  <c r="K94" i="5"/>
  <c r="O94" i="5" s="1"/>
  <c r="S94" i="5" s="1"/>
  <c r="M94" i="5"/>
  <c r="Q94" i="5" s="1"/>
  <c r="L94" i="5"/>
  <c r="P94" i="5" s="1"/>
  <c r="K189" i="5"/>
  <c r="O189" i="5" s="1"/>
  <c r="S189" i="5" s="1"/>
  <c r="J189" i="5"/>
  <c r="N189" i="5" s="1"/>
  <c r="R189" i="5" s="1"/>
  <c r="Y189" i="5" s="1"/>
  <c r="AA189" i="5" s="1"/>
  <c r="L189" i="5"/>
  <c r="P189" i="5" s="1"/>
  <c r="M189" i="5"/>
  <c r="Q189" i="5" s="1"/>
  <c r="M722" i="5"/>
  <c r="Q722" i="5" s="1"/>
  <c r="L722" i="5"/>
  <c r="P722" i="5" s="1"/>
  <c r="K722" i="5"/>
  <c r="O722" i="5" s="1"/>
  <c r="S722" i="5" s="1"/>
  <c r="J722" i="5"/>
  <c r="N722" i="5" s="1"/>
  <c r="R722" i="5" s="1"/>
  <c r="Y722" i="5" s="1"/>
  <c r="AA722" i="5" s="1"/>
  <c r="J795" i="5"/>
  <c r="N795" i="5" s="1"/>
  <c r="R795" i="5" s="1"/>
  <c r="Y795" i="5" s="1"/>
  <c r="AA795" i="5" s="1"/>
  <c r="L795" i="5"/>
  <c r="P795" i="5" s="1"/>
  <c r="K795" i="5"/>
  <c r="O795" i="5" s="1"/>
  <c r="S795" i="5" s="1"/>
  <c r="M795" i="5"/>
  <c r="Q795" i="5" s="1"/>
  <c r="J547" i="5"/>
  <c r="N547" i="5" s="1"/>
  <c r="R547" i="5" s="1"/>
  <c r="Y547" i="5" s="1"/>
  <c r="AA547" i="5" s="1"/>
  <c r="M547" i="5"/>
  <c r="Q547" i="5" s="1"/>
  <c r="L547" i="5"/>
  <c r="P547" i="5" s="1"/>
  <c r="K547" i="5"/>
  <c r="O547" i="5" s="1"/>
  <c r="S547" i="5" s="1"/>
  <c r="K57" i="5"/>
  <c r="O57" i="5" s="1"/>
  <c r="S57" i="5" s="1"/>
  <c r="J57" i="5"/>
  <c r="N57" i="5" s="1"/>
  <c r="R57" i="5" s="1"/>
  <c r="Y57" i="5" s="1"/>
  <c r="AA57" i="5" s="1"/>
  <c r="M57" i="5"/>
  <c r="Q57" i="5" s="1"/>
  <c r="L57" i="5"/>
  <c r="P57" i="5" s="1"/>
  <c r="M76" i="5"/>
  <c r="Q76" i="5" s="1"/>
  <c r="L76" i="5"/>
  <c r="P76" i="5" s="1"/>
  <c r="J76" i="5"/>
  <c r="N76" i="5" s="1"/>
  <c r="R76" i="5" s="1"/>
  <c r="Y76" i="5" s="1"/>
  <c r="AA76" i="5" s="1"/>
  <c r="K76" i="5"/>
  <c r="O76" i="5" s="1"/>
  <c r="S76" i="5" s="1"/>
  <c r="K323" i="5"/>
  <c r="O323" i="5" s="1"/>
  <c r="S323" i="5" s="1"/>
  <c r="M323" i="5"/>
  <c r="Q323" i="5" s="1"/>
  <c r="L323" i="5"/>
  <c r="P323" i="5" s="1"/>
  <c r="J323" i="5"/>
  <c r="N323" i="5" s="1"/>
  <c r="R323" i="5" s="1"/>
  <c r="J856" i="5"/>
  <c r="N856" i="5" s="1"/>
  <c r="R856" i="5" s="1"/>
  <c r="Y856" i="5" s="1"/>
  <c r="AA856" i="5" s="1"/>
  <c r="K856" i="5"/>
  <c r="O856" i="5" s="1"/>
  <c r="S856" i="5" s="1"/>
  <c r="L856" i="5"/>
  <c r="P856" i="5" s="1"/>
  <c r="M856" i="5"/>
  <c r="Q856" i="5" s="1"/>
  <c r="J187" i="5"/>
  <c r="N187" i="5" s="1"/>
  <c r="R187" i="5" s="1"/>
  <c r="Y187" i="5" s="1"/>
  <c r="AA187" i="5" s="1"/>
  <c r="M187" i="5"/>
  <c r="Q187" i="5" s="1"/>
  <c r="L187" i="5"/>
  <c r="P187" i="5" s="1"/>
  <c r="K187" i="5"/>
  <c r="O187" i="5" s="1"/>
  <c r="S187" i="5" s="1"/>
  <c r="K720" i="5"/>
  <c r="O720" i="5" s="1"/>
  <c r="S720" i="5" s="1"/>
  <c r="M720" i="5"/>
  <c r="Q720" i="5" s="1"/>
  <c r="J720" i="5"/>
  <c r="N720" i="5" s="1"/>
  <c r="R720" i="5" s="1"/>
  <c r="Y720" i="5" s="1"/>
  <c r="AA720" i="5" s="1"/>
  <c r="L720" i="5"/>
  <c r="P720" i="5" s="1"/>
  <c r="L922" i="5"/>
  <c r="P922" i="5" s="1"/>
  <c r="J922" i="5"/>
  <c r="N922" i="5" s="1"/>
  <c r="R922" i="5" s="1"/>
  <c r="Y922" i="5" s="1"/>
  <c r="AA922" i="5" s="1"/>
  <c r="K922" i="5"/>
  <c r="O922" i="5" s="1"/>
  <c r="S922" i="5" s="1"/>
  <c r="M922" i="5"/>
  <c r="Q922" i="5" s="1"/>
  <c r="M745" i="5"/>
  <c r="Q745" i="5" s="1"/>
  <c r="K745" i="5"/>
  <c r="O745" i="5" s="1"/>
  <c r="S745" i="5" s="1"/>
  <c r="L745" i="5"/>
  <c r="P745" i="5" s="1"/>
  <c r="J745" i="5"/>
  <c r="N745" i="5" s="1"/>
  <c r="R745" i="5" s="1"/>
  <c r="Y745" i="5" s="1"/>
  <c r="AA745" i="5" s="1"/>
  <c r="M211" i="5"/>
  <c r="Q211" i="5" s="1"/>
  <c r="L211" i="5"/>
  <c r="P211" i="5" s="1"/>
  <c r="K211" i="5"/>
  <c r="O211" i="5" s="1"/>
  <c r="S211" i="5" s="1"/>
  <c r="J211" i="5"/>
  <c r="N211" i="5" s="1"/>
  <c r="R211" i="5" s="1"/>
  <c r="Y211" i="5" s="1"/>
  <c r="AA211" i="5" s="1"/>
  <c r="J744" i="5"/>
  <c r="N744" i="5" s="1"/>
  <c r="R744" i="5" s="1"/>
  <c r="Y744" i="5" s="1"/>
  <c r="AA744" i="5" s="1"/>
  <c r="L744" i="5"/>
  <c r="P744" i="5" s="1"/>
  <c r="M744" i="5"/>
  <c r="Q744" i="5" s="1"/>
  <c r="K744" i="5"/>
  <c r="O744" i="5" s="1"/>
  <c r="S744" i="5" s="1"/>
  <c r="J825" i="5"/>
  <c r="N825" i="5" s="1"/>
  <c r="R825" i="5" s="1"/>
  <c r="Y825" i="5" s="1"/>
  <c r="AA825" i="5" s="1"/>
  <c r="K825" i="5"/>
  <c r="O825" i="5" s="1"/>
  <c r="S825" i="5" s="1"/>
  <c r="M825" i="5"/>
  <c r="Q825" i="5" s="1"/>
  <c r="L825" i="5"/>
  <c r="P825" i="5" s="1"/>
  <c r="M528" i="5"/>
  <c r="Q528" i="5" s="1"/>
  <c r="J528" i="5"/>
  <c r="N528" i="5" s="1"/>
  <c r="R528" i="5" s="1"/>
  <c r="Y528" i="5" s="1"/>
  <c r="AA528" i="5" s="1"/>
  <c r="L528" i="5"/>
  <c r="P528" i="5" s="1"/>
  <c r="K528" i="5"/>
  <c r="O528" i="5" s="1"/>
  <c r="S528" i="5" s="1"/>
  <c r="K73" i="5"/>
  <c r="O73" i="5" s="1"/>
  <c r="S73" i="5" s="1"/>
  <c r="L73" i="5"/>
  <c r="P73" i="5" s="1"/>
  <c r="J73" i="5"/>
  <c r="N73" i="5" s="1"/>
  <c r="R73" i="5" s="1"/>
  <c r="Y73" i="5" s="1"/>
  <c r="AA73" i="5" s="1"/>
  <c r="M73" i="5"/>
  <c r="Q73" i="5" s="1"/>
  <c r="K363" i="5"/>
  <c r="O363" i="5" s="1"/>
  <c r="S363" i="5" s="1"/>
  <c r="J363" i="5"/>
  <c r="N363" i="5" s="1"/>
  <c r="R363" i="5" s="1"/>
  <c r="Y363" i="5" s="1"/>
  <c r="AA363" i="5" s="1"/>
  <c r="M363" i="5"/>
  <c r="Q363" i="5" s="1"/>
  <c r="L363" i="5"/>
  <c r="P363" i="5" s="1"/>
  <c r="M896" i="5"/>
  <c r="Q896" i="5" s="1"/>
  <c r="L896" i="5"/>
  <c r="P896" i="5" s="1"/>
  <c r="K896" i="5"/>
  <c r="O896" i="5" s="1"/>
  <c r="S896" i="5" s="1"/>
  <c r="J896" i="5"/>
  <c r="N896" i="5" s="1"/>
  <c r="R896" i="5" s="1"/>
  <c r="Y896" i="5" s="1"/>
  <c r="AA896" i="5" s="1"/>
  <c r="K374" i="5"/>
  <c r="O374" i="5" s="1"/>
  <c r="S374" i="5" s="1"/>
  <c r="L374" i="5"/>
  <c r="P374" i="5" s="1"/>
  <c r="J374" i="5"/>
  <c r="N374" i="5" s="1"/>
  <c r="R374" i="5" s="1"/>
  <c r="Y374" i="5" s="1"/>
  <c r="AA374" i="5" s="1"/>
  <c r="M374" i="5"/>
  <c r="Q374" i="5" s="1"/>
  <c r="M7" i="5"/>
  <c r="Q7" i="5" s="1"/>
  <c r="J7" i="5"/>
  <c r="N7" i="5" s="1"/>
  <c r="R7" i="5" s="1"/>
  <c r="Y7" i="5" s="1"/>
  <c r="AA7" i="5" s="1"/>
  <c r="L7" i="5"/>
  <c r="P7" i="5" s="1"/>
  <c r="K7" i="5"/>
  <c r="O7" i="5" s="1"/>
  <c r="S7" i="5" s="1"/>
  <c r="J663" i="5"/>
  <c r="N663" i="5" s="1"/>
  <c r="R663" i="5" s="1"/>
  <c r="Y663" i="5" s="1"/>
  <c r="AA663" i="5" s="1"/>
  <c r="M663" i="5"/>
  <c r="Q663" i="5" s="1"/>
  <c r="K663" i="5"/>
  <c r="O663" i="5" s="1"/>
  <c r="S663" i="5" s="1"/>
  <c r="L663" i="5"/>
  <c r="P663" i="5" s="1"/>
  <c r="J696" i="5"/>
  <c r="N696" i="5" s="1"/>
  <c r="R696" i="5" s="1"/>
  <c r="Y696" i="5" s="1"/>
  <c r="AA696" i="5" s="1"/>
  <c r="M696" i="5"/>
  <c r="Q696" i="5" s="1"/>
  <c r="L696" i="5"/>
  <c r="P696" i="5" s="1"/>
  <c r="K696" i="5"/>
  <c r="O696" i="5" s="1"/>
  <c r="S696" i="5" s="1"/>
  <c r="M101" i="5"/>
  <c r="Q101" i="5" s="1"/>
  <c r="L101" i="5"/>
  <c r="P101" i="5" s="1"/>
  <c r="J101" i="5"/>
  <c r="N101" i="5" s="1"/>
  <c r="R101" i="5" s="1"/>
  <c r="Y101" i="5" s="1"/>
  <c r="AA101" i="5" s="1"/>
  <c r="K101" i="5"/>
  <c r="O101" i="5" s="1"/>
  <c r="S101" i="5" s="1"/>
  <c r="M154" i="5"/>
  <c r="Q154" i="5" s="1"/>
  <c r="L154" i="5"/>
  <c r="P154" i="5" s="1"/>
  <c r="J154" i="5"/>
  <c r="N154" i="5" s="1"/>
  <c r="R154" i="5" s="1"/>
  <c r="Y154" i="5" s="1"/>
  <c r="AA154" i="5" s="1"/>
  <c r="K154" i="5"/>
  <c r="O154" i="5" s="1"/>
  <c r="S154" i="5" s="1"/>
  <c r="L373" i="5"/>
  <c r="P373" i="5" s="1"/>
  <c r="M373" i="5"/>
  <c r="Q373" i="5" s="1"/>
  <c r="J373" i="5"/>
  <c r="N373" i="5" s="1"/>
  <c r="R373" i="5" s="1"/>
  <c r="Y373" i="5" s="1"/>
  <c r="AA373" i="5" s="1"/>
  <c r="K373" i="5"/>
  <c r="O373" i="5" s="1"/>
  <c r="S373" i="5" s="1"/>
  <c r="J461" i="5"/>
  <c r="N461" i="5" s="1"/>
  <c r="R461" i="5" s="1"/>
  <c r="Y461" i="5" s="1"/>
  <c r="AA461" i="5" s="1"/>
  <c r="M461" i="5"/>
  <c r="Q461" i="5" s="1"/>
  <c r="K461" i="5"/>
  <c r="O461" i="5" s="1"/>
  <c r="S461" i="5" s="1"/>
  <c r="L461" i="5"/>
  <c r="P461" i="5" s="1"/>
  <c r="J994" i="5"/>
  <c r="N994" i="5" s="1"/>
  <c r="R994" i="5" s="1"/>
  <c r="Y994" i="5" s="1"/>
  <c r="AA994" i="5" s="1"/>
  <c r="M994" i="5"/>
  <c r="Q994" i="5" s="1"/>
  <c r="L994" i="5"/>
  <c r="P994" i="5" s="1"/>
  <c r="K994" i="5"/>
  <c r="O994" i="5" s="1"/>
  <c r="S994" i="5" s="1"/>
  <c r="K344" i="5"/>
  <c r="O344" i="5" s="1"/>
  <c r="S344" i="5" s="1"/>
  <c r="M344" i="5"/>
  <c r="Q344" i="5" s="1"/>
  <c r="L344" i="5"/>
  <c r="P344" i="5" s="1"/>
  <c r="J344" i="5"/>
  <c r="N344" i="5" s="1"/>
  <c r="R344" i="5" s="1"/>
  <c r="Y344" i="5" s="1"/>
  <c r="AA344" i="5" s="1"/>
  <c r="M283" i="5"/>
  <c r="Q283" i="5" s="1"/>
  <c r="K283" i="5"/>
  <c r="O283" i="5" s="1"/>
  <c r="S283" i="5" s="1"/>
  <c r="L283" i="5"/>
  <c r="P283" i="5" s="1"/>
  <c r="J283" i="5"/>
  <c r="N283" i="5" s="1"/>
  <c r="R283" i="5" s="1"/>
  <c r="Y283" i="5" s="1"/>
  <c r="AA283" i="5" s="1"/>
  <c r="M816" i="5"/>
  <c r="Q816" i="5" s="1"/>
  <c r="L816" i="5"/>
  <c r="P816" i="5" s="1"/>
  <c r="J816" i="5"/>
  <c r="N816" i="5" s="1"/>
  <c r="R816" i="5" s="1"/>
  <c r="K816" i="5"/>
  <c r="O816" i="5" s="1"/>
  <c r="S816" i="5" s="1"/>
  <c r="K893" i="5"/>
  <c r="O893" i="5" s="1"/>
  <c r="S893" i="5" s="1"/>
  <c r="M893" i="5"/>
  <c r="Q893" i="5" s="1"/>
  <c r="J893" i="5"/>
  <c r="N893" i="5" s="1"/>
  <c r="R893" i="5" s="1"/>
  <c r="Y893" i="5" s="1"/>
  <c r="AA893" i="5" s="1"/>
  <c r="L893" i="5"/>
  <c r="P893" i="5" s="1"/>
  <c r="K593" i="5"/>
  <c r="O593" i="5" s="1"/>
  <c r="S593" i="5" s="1"/>
  <c r="M593" i="5"/>
  <c r="Q593" i="5" s="1"/>
  <c r="J593" i="5"/>
  <c r="N593" i="5" s="1"/>
  <c r="R593" i="5" s="1"/>
  <c r="Y593" i="5" s="1"/>
  <c r="AA593" i="5" s="1"/>
  <c r="L593" i="5"/>
  <c r="P593" i="5" s="1"/>
  <c r="K307" i="5"/>
  <c r="O307" i="5" s="1"/>
  <c r="S307" i="5" s="1"/>
  <c r="M307" i="5"/>
  <c r="Q307" i="5" s="1"/>
  <c r="L307" i="5"/>
  <c r="P307" i="5" s="1"/>
  <c r="J307" i="5"/>
  <c r="N307" i="5" s="1"/>
  <c r="R307" i="5" s="1"/>
  <c r="Y307" i="5" s="1"/>
  <c r="AA307" i="5" s="1"/>
  <c r="L840" i="5"/>
  <c r="P840" i="5" s="1"/>
  <c r="M840" i="5"/>
  <c r="Q840" i="5" s="1"/>
  <c r="K840" i="5"/>
  <c r="O840" i="5" s="1"/>
  <c r="S840" i="5" s="1"/>
  <c r="J840" i="5"/>
  <c r="N840" i="5" s="1"/>
  <c r="R840" i="5" s="1"/>
  <c r="Y840" i="5" s="1"/>
  <c r="AA840" i="5" s="1"/>
  <c r="J576" i="5"/>
  <c r="N576" i="5" s="1"/>
  <c r="R576" i="5" s="1"/>
  <c r="Y576" i="5" s="1"/>
  <c r="AA576" i="5" s="1"/>
  <c r="L576" i="5"/>
  <c r="P576" i="5" s="1"/>
  <c r="K576" i="5"/>
  <c r="O576" i="5" s="1"/>
  <c r="S576" i="5" s="1"/>
  <c r="M576" i="5"/>
  <c r="Q576" i="5" s="1"/>
  <c r="K125" i="5"/>
  <c r="O125" i="5" s="1"/>
  <c r="S125" i="5" s="1"/>
  <c r="M125" i="5"/>
  <c r="Q125" i="5" s="1"/>
  <c r="L125" i="5"/>
  <c r="P125" i="5" s="1"/>
  <c r="J125" i="5"/>
  <c r="N125" i="5" s="1"/>
  <c r="R125" i="5" s="1"/>
  <c r="Y125" i="5" s="1"/>
  <c r="AA125" i="5" s="1"/>
  <c r="L658" i="5"/>
  <c r="P658" i="5" s="1"/>
  <c r="M658" i="5"/>
  <c r="Q658" i="5" s="1"/>
  <c r="K658" i="5"/>
  <c r="O658" i="5" s="1"/>
  <c r="S658" i="5" s="1"/>
  <c r="J658" i="5"/>
  <c r="N658" i="5" s="1"/>
  <c r="R658" i="5" s="1"/>
  <c r="Y658" i="5" s="1"/>
  <c r="AA658" i="5" s="1"/>
  <c r="L959" i="5"/>
  <c r="P959" i="5" s="1"/>
  <c r="M959" i="5"/>
  <c r="Q959" i="5" s="1"/>
  <c r="K959" i="5"/>
  <c r="O959" i="5" s="1"/>
  <c r="S959" i="5" s="1"/>
  <c r="J959" i="5"/>
  <c r="N959" i="5" s="1"/>
  <c r="R959" i="5" s="1"/>
  <c r="L992" i="5"/>
  <c r="P992" i="5" s="1"/>
  <c r="M992" i="5"/>
  <c r="Q992" i="5" s="1"/>
  <c r="J992" i="5"/>
  <c r="N992" i="5" s="1"/>
  <c r="R992" i="5" s="1"/>
  <c r="Y992" i="5" s="1"/>
  <c r="AA992" i="5" s="1"/>
  <c r="K992" i="5"/>
  <c r="O992" i="5" s="1"/>
  <c r="S992" i="5" s="1"/>
  <c r="M970" i="5"/>
  <c r="Q970" i="5" s="1"/>
  <c r="K970" i="5"/>
  <c r="O970" i="5" s="1"/>
  <c r="S970" i="5" s="1"/>
  <c r="L970" i="5"/>
  <c r="P970" i="5" s="1"/>
  <c r="J970" i="5"/>
  <c r="N970" i="5" s="1"/>
  <c r="R970" i="5" s="1"/>
  <c r="Y970" i="5" s="1"/>
  <c r="AA970" i="5" s="1"/>
  <c r="J676" i="5"/>
  <c r="N676" i="5" s="1"/>
  <c r="R676" i="5" s="1"/>
  <c r="L676" i="5"/>
  <c r="P676" i="5" s="1"/>
  <c r="M676" i="5"/>
  <c r="Q676" i="5" s="1"/>
  <c r="K676" i="5"/>
  <c r="O676" i="5" s="1"/>
  <c r="S676" i="5" s="1"/>
  <c r="J759" i="5"/>
  <c r="N759" i="5" s="1"/>
  <c r="R759" i="5" s="1"/>
  <c r="Y759" i="5" s="1"/>
  <c r="AA759" i="5" s="1"/>
  <c r="L759" i="5"/>
  <c r="P759" i="5" s="1"/>
  <c r="M759" i="5"/>
  <c r="Q759" i="5" s="1"/>
  <c r="K759" i="5"/>
  <c r="O759" i="5" s="1"/>
  <c r="S759" i="5" s="1"/>
  <c r="L792" i="5"/>
  <c r="P792" i="5" s="1"/>
  <c r="K792" i="5"/>
  <c r="O792" i="5" s="1"/>
  <c r="S792" i="5" s="1"/>
  <c r="M792" i="5"/>
  <c r="Q792" i="5" s="1"/>
  <c r="J792" i="5"/>
  <c r="N792" i="5" s="1"/>
  <c r="R792" i="5" s="1"/>
  <c r="Y792" i="5" s="1"/>
  <c r="AA792" i="5" s="1"/>
  <c r="J123" i="5"/>
  <c r="N123" i="5" s="1"/>
  <c r="R123" i="5" s="1"/>
  <c r="Y123" i="5" s="1"/>
  <c r="AA123" i="5" s="1"/>
  <c r="M123" i="5"/>
  <c r="Q123" i="5" s="1"/>
  <c r="L123" i="5"/>
  <c r="P123" i="5" s="1"/>
  <c r="K123" i="5"/>
  <c r="O123" i="5" s="1"/>
  <c r="S123" i="5" s="1"/>
  <c r="K656" i="5"/>
  <c r="O656" i="5" s="1"/>
  <c r="S656" i="5" s="1"/>
  <c r="L656" i="5"/>
  <c r="P656" i="5" s="1"/>
  <c r="M656" i="5"/>
  <c r="Q656" i="5" s="1"/>
  <c r="J656" i="5"/>
  <c r="N656" i="5" s="1"/>
  <c r="R656" i="5" s="1"/>
  <c r="Y656" i="5" s="1"/>
  <c r="AA656" i="5" s="1"/>
  <c r="M858" i="5"/>
  <c r="Q858" i="5" s="1"/>
  <c r="L858" i="5"/>
  <c r="P858" i="5" s="1"/>
  <c r="K858" i="5"/>
  <c r="O858" i="5" s="1"/>
  <c r="S858" i="5" s="1"/>
  <c r="J858" i="5"/>
  <c r="N858" i="5" s="1"/>
  <c r="R858" i="5" s="1"/>
  <c r="Y858" i="5" s="1"/>
  <c r="AA858" i="5" s="1"/>
  <c r="J58" i="5"/>
  <c r="N58" i="5" s="1"/>
  <c r="R58" i="5" s="1"/>
  <c r="Y58" i="5" s="1"/>
  <c r="AA58" i="5" s="1"/>
  <c r="K58" i="5"/>
  <c r="O58" i="5" s="1"/>
  <c r="S58" i="5" s="1"/>
  <c r="L58" i="5"/>
  <c r="P58" i="5" s="1"/>
  <c r="M58" i="5"/>
  <c r="Q58" i="5" s="1"/>
  <c r="J147" i="5"/>
  <c r="N147" i="5" s="1"/>
  <c r="R147" i="5" s="1"/>
  <c r="Y147" i="5" s="1"/>
  <c r="AA147" i="5" s="1"/>
  <c r="M147" i="5"/>
  <c r="Q147" i="5" s="1"/>
  <c r="L147" i="5"/>
  <c r="P147" i="5" s="1"/>
  <c r="K147" i="5"/>
  <c r="O147" i="5" s="1"/>
  <c r="S147" i="5" s="1"/>
  <c r="J680" i="5"/>
  <c r="N680" i="5" s="1"/>
  <c r="R680" i="5" s="1"/>
  <c r="Y680" i="5" s="1"/>
  <c r="AA680" i="5" s="1"/>
  <c r="M680" i="5"/>
  <c r="Q680" i="5" s="1"/>
  <c r="L680" i="5"/>
  <c r="P680" i="5" s="1"/>
  <c r="K680" i="5"/>
  <c r="O680" i="5" s="1"/>
  <c r="S680" i="5" s="1"/>
  <c r="L477" i="5"/>
  <c r="P477" i="5" s="1"/>
  <c r="J477" i="5"/>
  <c r="N477" i="5" s="1"/>
  <c r="R477" i="5" s="1"/>
  <c r="Y477" i="5" s="1"/>
  <c r="AA477" i="5" s="1"/>
  <c r="K477" i="5"/>
  <c r="O477" i="5" s="1"/>
  <c r="S477" i="5" s="1"/>
  <c r="M477" i="5"/>
  <c r="Q477" i="5" s="1"/>
  <c r="K873" i="5"/>
  <c r="O873" i="5" s="1"/>
  <c r="S873" i="5" s="1"/>
  <c r="L873" i="5"/>
  <c r="P873" i="5" s="1"/>
  <c r="M873" i="5"/>
  <c r="Q873" i="5" s="1"/>
  <c r="J873" i="5"/>
  <c r="N873" i="5" s="1"/>
  <c r="R873" i="5" s="1"/>
  <c r="Y873" i="5" s="1"/>
  <c r="AA873" i="5" s="1"/>
  <c r="M472" i="5"/>
  <c r="Q472" i="5" s="1"/>
  <c r="J472" i="5"/>
  <c r="N472" i="5" s="1"/>
  <c r="R472" i="5" s="1"/>
  <c r="Y472" i="5" s="1"/>
  <c r="AA472" i="5" s="1"/>
  <c r="K472" i="5"/>
  <c r="O472" i="5" s="1"/>
  <c r="S472" i="5" s="1"/>
  <c r="L472" i="5"/>
  <c r="P472" i="5" s="1"/>
  <c r="M299" i="5"/>
  <c r="Q299" i="5" s="1"/>
  <c r="K299" i="5"/>
  <c r="O299" i="5" s="1"/>
  <c r="S299" i="5" s="1"/>
  <c r="L299" i="5"/>
  <c r="P299" i="5" s="1"/>
  <c r="J299" i="5"/>
  <c r="N299" i="5" s="1"/>
  <c r="R299" i="5" s="1"/>
  <c r="J832" i="5"/>
  <c r="N832" i="5" s="1"/>
  <c r="R832" i="5" s="1"/>
  <c r="Y832" i="5" s="1"/>
  <c r="AA832" i="5" s="1"/>
  <c r="M832" i="5"/>
  <c r="Q832" i="5" s="1"/>
  <c r="K832" i="5"/>
  <c r="O832" i="5" s="1"/>
  <c r="S832" i="5" s="1"/>
  <c r="L832" i="5"/>
  <c r="P832" i="5" s="1"/>
  <c r="J810" i="5"/>
  <c r="N810" i="5" s="1"/>
  <c r="R810" i="5" s="1"/>
  <c r="Y810" i="5" s="1"/>
  <c r="AA810" i="5" s="1"/>
  <c r="L810" i="5"/>
  <c r="P810" i="5" s="1"/>
  <c r="M810" i="5"/>
  <c r="Q810" i="5" s="1"/>
  <c r="K810" i="5"/>
  <c r="O810" i="5" s="1"/>
  <c r="S810" i="5" s="1"/>
  <c r="K973" i="5"/>
  <c r="O973" i="5" s="1"/>
  <c r="S973" i="5" s="1"/>
  <c r="J973" i="5"/>
  <c r="N973" i="5" s="1"/>
  <c r="R973" i="5" s="1"/>
  <c r="Y973" i="5" s="1"/>
  <c r="AA973" i="5" s="1"/>
  <c r="M973" i="5"/>
  <c r="Q973" i="5" s="1"/>
  <c r="L973" i="5"/>
  <c r="P973" i="5" s="1"/>
  <c r="J116" i="5"/>
  <c r="N116" i="5" s="1"/>
  <c r="R116" i="5" s="1"/>
  <c r="Y116" i="5" s="1"/>
  <c r="AA116" i="5" s="1"/>
  <c r="L116" i="5"/>
  <c r="P116" i="5" s="1"/>
  <c r="K116" i="5"/>
  <c r="O116" i="5" s="1"/>
  <c r="S116" i="5" s="1"/>
  <c r="M116" i="5"/>
  <c r="Q116" i="5" s="1"/>
  <c r="K632" i="5"/>
  <c r="O632" i="5" s="1"/>
  <c r="S632" i="5" s="1"/>
  <c r="L632" i="5"/>
  <c r="P632" i="5" s="1"/>
  <c r="J632" i="5"/>
  <c r="N632" i="5" s="1"/>
  <c r="R632" i="5" s="1"/>
  <c r="Y632" i="5" s="1"/>
  <c r="AA632" i="5" s="1"/>
  <c r="M632" i="5"/>
  <c r="Q632" i="5" s="1"/>
  <c r="N21" i="7" a="1"/>
  <c r="U116" i="5" l="1"/>
  <c r="T116" i="5"/>
  <c r="Y959" i="5"/>
  <c r="AA959" i="5" s="1"/>
  <c r="U374" i="5"/>
  <c r="T374" i="5"/>
  <c r="Y323" i="5"/>
  <c r="AA323" i="5" s="1"/>
  <c r="T31" i="5"/>
  <c r="U31" i="5"/>
  <c r="T325" i="5"/>
  <c r="U325" i="5"/>
  <c r="U111" i="5"/>
  <c r="T111" i="5"/>
  <c r="U379" i="5"/>
  <c r="T379" i="5"/>
  <c r="U908" i="5"/>
  <c r="T908" i="5"/>
  <c r="T724" i="5"/>
  <c r="U724" i="5"/>
  <c r="T74" i="5"/>
  <c r="U74" i="5"/>
  <c r="U80" i="5"/>
  <c r="T80" i="5"/>
  <c r="T124" i="5"/>
  <c r="U124" i="5"/>
  <c r="Y764" i="5"/>
  <c r="AA764" i="5" s="1"/>
  <c r="U453" i="5"/>
  <c r="T453" i="5"/>
  <c r="U288" i="5"/>
  <c r="T288" i="5"/>
  <c r="U847" i="5"/>
  <c r="T847" i="5"/>
  <c r="U365" i="5"/>
  <c r="T365" i="5"/>
  <c r="U621" i="5"/>
  <c r="T621" i="5"/>
  <c r="U772" i="5"/>
  <c r="T772" i="5"/>
  <c r="U948" i="5"/>
  <c r="T948" i="5"/>
  <c r="U855" i="5"/>
  <c r="T855" i="5"/>
  <c r="T150" i="5"/>
  <c r="U150" i="5"/>
  <c r="T559" i="5"/>
  <c r="U559" i="5"/>
  <c r="T793" i="5"/>
  <c r="U793" i="5"/>
  <c r="U263" i="5"/>
  <c r="T263" i="5"/>
  <c r="T518" i="5"/>
  <c r="U518" i="5"/>
  <c r="U938" i="5"/>
  <c r="T938" i="5"/>
  <c r="U261" i="5"/>
  <c r="T261" i="5"/>
  <c r="U258" i="5"/>
  <c r="T258" i="5"/>
  <c r="U294" i="5"/>
  <c r="T294" i="5"/>
  <c r="U564" i="5"/>
  <c r="T564" i="5"/>
  <c r="T701" i="5"/>
  <c r="U701" i="5"/>
  <c r="T653" i="5"/>
  <c r="U653" i="5"/>
  <c r="U60" i="5"/>
  <c r="T60" i="5"/>
  <c r="U68" i="5"/>
  <c r="T68" i="5"/>
  <c r="U833" i="5"/>
  <c r="T833" i="5"/>
  <c r="Y979" i="5"/>
  <c r="AA979" i="5" s="1"/>
  <c r="U694" i="5"/>
  <c r="T694" i="5"/>
  <c r="U161" i="5"/>
  <c r="T161" i="5"/>
  <c r="T689" i="5"/>
  <c r="U689" i="5"/>
  <c r="T729" i="5"/>
  <c r="U729" i="5"/>
  <c r="U589" i="5"/>
  <c r="T589" i="5"/>
  <c r="T260" i="5"/>
  <c r="U260" i="5"/>
  <c r="Y808" i="5"/>
  <c r="AA808" i="5" s="1"/>
  <c r="T986" i="5"/>
  <c r="U986" i="5"/>
  <c r="U784" i="5"/>
  <c r="T784" i="5"/>
  <c r="U251" i="5"/>
  <c r="T251" i="5"/>
  <c r="U968" i="5"/>
  <c r="T968" i="5"/>
  <c r="U56" i="5"/>
  <c r="T56" i="5"/>
  <c r="Y612" i="5"/>
  <c r="AA612" i="5" s="1"/>
  <c r="T14" i="5"/>
  <c r="U14" i="5"/>
  <c r="U872" i="5"/>
  <c r="T872" i="5"/>
  <c r="U49" i="5"/>
  <c r="T49" i="5"/>
  <c r="T534" i="5"/>
  <c r="U534" i="5"/>
  <c r="U984" i="5"/>
  <c r="T984" i="5"/>
  <c r="U451" i="5"/>
  <c r="T451" i="5"/>
  <c r="U650" i="5"/>
  <c r="T650" i="5"/>
  <c r="U672" i="5"/>
  <c r="T672" i="5"/>
  <c r="U50" i="5"/>
  <c r="T50" i="5"/>
  <c r="U850" i="5"/>
  <c r="T850" i="5"/>
  <c r="U176" i="5"/>
  <c r="T176" i="5"/>
  <c r="Y789" i="5"/>
  <c r="AA789" i="5" s="1"/>
  <c r="U580" i="5"/>
  <c r="T580" i="5"/>
  <c r="T122" i="5"/>
  <c r="U122" i="5"/>
  <c r="T545" i="5"/>
  <c r="U545" i="5"/>
  <c r="T22" i="5"/>
  <c r="U22" i="5"/>
  <c r="U857" i="5"/>
  <c r="T857" i="5"/>
  <c r="T338" i="5"/>
  <c r="U338" i="5"/>
  <c r="U223" i="5"/>
  <c r="T223" i="5"/>
  <c r="T301" i="5"/>
  <c r="U301" i="5"/>
  <c r="T924" i="5"/>
  <c r="U924" i="5"/>
  <c r="T585" i="5"/>
  <c r="U585" i="5"/>
  <c r="T905" i="5"/>
  <c r="U905" i="5"/>
  <c r="U170" i="5"/>
  <c r="T170" i="5"/>
  <c r="T4" i="5"/>
  <c r="U4" i="5"/>
  <c r="U610" i="5"/>
  <c r="T610" i="5"/>
  <c r="U925" i="5"/>
  <c r="T925" i="5"/>
  <c r="U898" i="5"/>
  <c r="T898" i="5"/>
  <c r="U982" i="5"/>
  <c r="T982" i="5"/>
  <c r="U900" i="5"/>
  <c r="T900" i="5"/>
  <c r="U367" i="5"/>
  <c r="T367" i="5"/>
  <c r="T330" i="5"/>
  <c r="U330" i="5"/>
  <c r="T146" i="5"/>
  <c r="U146" i="5"/>
  <c r="H29" i="5"/>
  <c r="H30" i="5"/>
  <c r="U3" i="5"/>
  <c r="H28" i="5"/>
  <c r="T3" i="5"/>
  <c r="T420" i="5"/>
  <c r="U420" i="5"/>
  <c r="T209" i="5"/>
  <c r="U209" i="5"/>
  <c r="Y561" i="5"/>
  <c r="AA561" i="5" s="1"/>
  <c r="T27" i="5"/>
  <c r="U27" i="5"/>
  <c r="U100" i="5"/>
  <c r="T100" i="5"/>
  <c r="U308" i="5"/>
  <c r="T308" i="5"/>
  <c r="T899" i="5"/>
  <c r="U899" i="5"/>
  <c r="U98" i="5"/>
  <c r="T98" i="5"/>
  <c r="T550" i="5"/>
  <c r="U550" i="5"/>
  <c r="T279" i="5"/>
  <c r="U279" i="5"/>
  <c r="U941" i="5"/>
  <c r="T941" i="5"/>
  <c r="T886" i="5"/>
  <c r="U886" i="5"/>
  <c r="T735" i="5"/>
  <c r="U735" i="5"/>
  <c r="U25" i="5"/>
  <c r="T25" i="5"/>
  <c r="U197" i="5"/>
  <c r="T197" i="5"/>
  <c r="U155" i="5"/>
  <c r="T155" i="5"/>
  <c r="T725" i="5"/>
  <c r="U725" i="5"/>
  <c r="T163" i="5"/>
  <c r="U163" i="5"/>
  <c r="T129" i="5"/>
  <c r="U129" i="5"/>
  <c r="T320" i="5"/>
  <c r="U320" i="5"/>
  <c r="U151" i="5"/>
  <c r="T151" i="5"/>
  <c r="U352" i="5"/>
  <c r="T352" i="5"/>
  <c r="U441" i="5"/>
  <c r="T441" i="5"/>
  <c r="T183" i="5"/>
  <c r="U183" i="5"/>
  <c r="T926" i="5"/>
  <c r="U926" i="5"/>
  <c r="T552" i="5"/>
  <c r="U552" i="5"/>
  <c r="T336" i="5"/>
  <c r="U336" i="5"/>
  <c r="T286" i="5"/>
  <c r="U286" i="5"/>
  <c r="T693" i="5"/>
  <c r="U693" i="5"/>
  <c r="T256" i="5"/>
  <c r="U256" i="5"/>
  <c r="T754" i="5"/>
  <c r="U754" i="5"/>
  <c r="T862" i="5"/>
  <c r="U862" i="5"/>
  <c r="U894" i="5"/>
  <c r="T894" i="5"/>
  <c r="U403" i="5"/>
  <c r="T403" i="5"/>
  <c r="U783" i="5"/>
  <c r="T783" i="5"/>
  <c r="U714" i="5"/>
  <c r="T714" i="5"/>
  <c r="Y736" i="5"/>
  <c r="AA736" i="5" s="1"/>
  <c r="U865" i="5"/>
  <c r="V865" i="5" s="1"/>
  <c r="W865" i="5" s="1"/>
  <c r="X865" i="5" s="1"/>
  <c r="Z865" i="5" s="1"/>
  <c r="T865" i="5"/>
  <c r="U44" i="5"/>
  <c r="T44" i="5"/>
  <c r="U591" i="5"/>
  <c r="T591" i="5"/>
  <c r="U512" i="5"/>
  <c r="T512" i="5"/>
  <c r="T419" i="5"/>
  <c r="U419" i="5"/>
  <c r="U640" i="5"/>
  <c r="T640" i="5"/>
  <c r="U578" i="5"/>
  <c r="T578" i="5"/>
  <c r="Y985" i="5"/>
  <c r="AA985" i="5" s="1"/>
  <c r="T133" i="5"/>
  <c r="U133" i="5"/>
  <c r="T607" i="5"/>
  <c r="U607" i="5"/>
  <c r="U445" i="5"/>
  <c r="T445" i="5"/>
  <c r="T581" i="5"/>
  <c r="U581" i="5"/>
  <c r="U826" i="5"/>
  <c r="T826" i="5"/>
  <c r="U871" i="5"/>
  <c r="T871" i="5"/>
  <c r="T234" i="5"/>
  <c r="U234" i="5"/>
  <c r="T645" i="5"/>
  <c r="U645" i="5"/>
  <c r="U642" i="5"/>
  <c r="T642" i="5"/>
  <c r="T769" i="5"/>
  <c r="U769" i="5"/>
  <c r="T309" i="5"/>
  <c r="U309" i="5"/>
  <c r="T892" i="5"/>
  <c r="U892" i="5"/>
  <c r="T11" i="5"/>
  <c r="U11" i="5"/>
  <c r="Y708" i="5"/>
  <c r="AA708" i="5" s="1"/>
  <c r="T527" i="5"/>
  <c r="U527" i="5"/>
  <c r="T138" i="5"/>
  <c r="U138" i="5"/>
  <c r="T627" i="5"/>
  <c r="U627" i="5"/>
  <c r="U524" i="5"/>
  <c r="T524" i="5"/>
  <c r="T450" i="5"/>
  <c r="U450" i="5"/>
  <c r="U868" i="5"/>
  <c r="T868" i="5"/>
  <c r="T716" i="5"/>
  <c r="U716" i="5"/>
  <c r="T504" i="5"/>
  <c r="U504" i="5"/>
  <c r="T777" i="5"/>
  <c r="U777" i="5"/>
  <c r="T584" i="5"/>
  <c r="U584" i="5"/>
  <c r="U563" i="5"/>
  <c r="T563" i="5"/>
  <c r="U544" i="5"/>
  <c r="T544" i="5"/>
  <c r="T975" i="5"/>
  <c r="U975" i="5"/>
  <c r="U406" i="5"/>
  <c r="T406" i="5"/>
  <c r="U345" i="5"/>
  <c r="T345" i="5"/>
  <c r="Y797" i="5"/>
  <c r="AA797" i="5" s="1"/>
  <c r="T417" i="5"/>
  <c r="U417" i="5"/>
  <c r="U231" i="5"/>
  <c r="T231" i="5"/>
  <c r="T212" i="5"/>
  <c r="U212" i="5"/>
  <c r="Y883" i="5"/>
  <c r="AA883" i="5" s="1"/>
  <c r="T481" i="5"/>
  <c r="U481" i="5"/>
  <c r="U796" i="5"/>
  <c r="T796" i="5"/>
  <c r="U444" i="5"/>
  <c r="T444" i="5"/>
  <c r="T529" i="5"/>
  <c r="U529" i="5"/>
  <c r="T208" i="5"/>
  <c r="U208" i="5"/>
  <c r="U817" i="5"/>
  <c r="T817" i="5"/>
  <c r="U837" i="5"/>
  <c r="T837" i="5"/>
  <c r="U790" i="5"/>
  <c r="T790" i="5"/>
  <c r="T606" i="5"/>
  <c r="U606" i="5"/>
  <c r="T118" i="5"/>
  <c r="U118" i="5"/>
  <c r="T407" i="5"/>
  <c r="U407" i="5"/>
  <c r="T881" i="5"/>
  <c r="U881" i="5"/>
  <c r="Y516" i="5"/>
  <c r="AA516" i="5" s="1"/>
  <c r="T950" i="5"/>
  <c r="U950" i="5"/>
  <c r="U439" i="5"/>
  <c r="T439" i="5"/>
  <c r="V439" i="5" s="1"/>
  <c r="W439" i="5" s="1"/>
  <c r="X439" i="5" s="1"/>
  <c r="Z439" i="5" s="1"/>
  <c r="U174" i="5"/>
  <c r="T174" i="5"/>
  <c r="U188" i="5"/>
  <c r="T188" i="5"/>
  <c r="T570" i="5"/>
  <c r="U570" i="5"/>
  <c r="U222" i="5"/>
  <c r="T222" i="5"/>
  <c r="T743" i="5"/>
  <c r="U743" i="5"/>
  <c r="U513" i="5"/>
  <c r="T513" i="5"/>
  <c r="U522" i="5"/>
  <c r="T522" i="5"/>
  <c r="U602" i="5"/>
  <c r="T602" i="5"/>
  <c r="T831" i="5"/>
  <c r="U831" i="5"/>
  <c r="T536" i="5"/>
  <c r="U536" i="5"/>
  <c r="V536" i="5" s="1"/>
  <c r="W536" i="5" s="1"/>
  <c r="X536" i="5" s="1"/>
  <c r="Z536" i="5" s="1"/>
  <c r="U835" i="5"/>
  <c r="T835" i="5"/>
  <c r="T768" i="5"/>
  <c r="U768" i="5"/>
  <c r="T542" i="5"/>
  <c r="U542" i="5"/>
  <c r="T946" i="5"/>
  <c r="U946" i="5"/>
  <c r="T943" i="5"/>
  <c r="U943" i="5"/>
  <c r="U17" i="5"/>
  <c r="T17" i="5"/>
  <c r="U195" i="5"/>
  <c r="T195" i="5"/>
  <c r="T665" i="5"/>
  <c r="U665" i="5"/>
  <c r="T906" i="5"/>
  <c r="U906" i="5"/>
  <c r="U79" i="5"/>
  <c r="T79" i="5"/>
  <c r="U5" i="5"/>
  <c r="T5" i="5"/>
  <c r="U889" i="5"/>
  <c r="T889" i="5"/>
  <c r="U776" i="5"/>
  <c r="T776" i="5"/>
  <c r="T243" i="5"/>
  <c r="U243" i="5"/>
  <c r="U813" i="5"/>
  <c r="T813" i="5"/>
  <c r="U659" i="5"/>
  <c r="T659" i="5"/>
  <c r="Y614" i="5"/>
  <c r="AA614" i="5" s="1"/>
  <c r="T949" i="5"/>
  <c r="U949" i="5"/>
  <c r="Y6" i="5"/>
  <c r="AA6" i="5" s="1"/>
  <c r="U709" i="5"/>
  <c r="T709" i="5"/>
  <c r="U440" i="5"/>
  <c r="T440" i="5"/>
  <c r="U239" i="5"/>
  <c r="T239" i="5"/>
  <c r="T135" i="5"/>
  <c r="U135" i="5"/>
  <c r="U644" i="5"/>
  <c r="T644" i="5"/>
  <c r="U213" i="5"/>
  <c r="T213" i="5"/>
  <c r="T45" i="5"/>
  <c r="U45" i="5"/>
  <c r="T464" i="5"/>
  <c r="U464" i="5"/>
  <c r="U669" i="5"/>
  <c r="T669" i="5"/>
  <c r="U432" i="5"/>
  <c r="T432" i="5"/>
  <c r="T465" i="5"/>
  <c r="U465" i="5"/>
  <c r="U456" i="5"/>
  <c r="T456" i="5"/>
  <c r="U615" i="5"/>
  <c r="T615" i="5"/>
  <c r="T953" i="5"/>
  <c r="U953" i="5"/>
  <c r="T854" i="5"/>
  <c r="U854" i="5"/>
  <c r="U368" i="5"/>
  <c r="T368" i="5"/>
  <c r="T274" i="5"/>
  <c r="U274" i="5"/>
  <c r="T741" i="5"/>
  <c r="U741" i="5"/>
  <c r="T310" i="5"/>
  <c r="U310" i="5"/>
  <c r="T340" i="5"/>
  <c r="U340" i="5"/>
  <c r="Y130" i="5"/>
  <c r="AA130" i="5" s="1"/>
  <c r="T166" i="5"/>
  <c r="U166" i="5"/>
  <c r="U380" i="5"/>
  <c r="T380" i="5"/>
  <c r="U46" i="5"/>
  <c r="T46" i="5"/>
  <c r="T446" i="5"/>
  <c r="U446" i="5"/>
  <c r="U115" i="5"/>
  <c r="T115" i="5"/>
  <c r="U343" i="5"/>
  <c r="T343" i="5"/>
  <c r="T508" i="5"/>
  <c r="U508" i="5"/>
  <c r="U160" i="5"/>
  <c r="T160" i="5"/>
  <c r="T388" i="5"/>
  <c r="U388" i="5"/>
  <c r="T246" i="5"/>
  <c r="U246" i="5"/>
  <c r="U185" i="5"/>
  <c r="T185" i="5"/>
  <c r="T713" i="5"/>
  <c r="U713" i="5"/>
  <c r="T572" i="5"/>
  <c r="U572" i="5"/>
  <c r="U297" i="5"/>
  <c r="T297" i="5"/>
  <c r="U641" i="5"/>
  <c r="T641" i="5"/>
  <c r="U448" i="5"/>
  <c r="T448" i="5"/>
  <c r="U965" i="5"/>
  <c r="T965" i="5"/>
  <c r="U638" i="5"/>
  <c r="T638" i="5"/>
  <c r="T494" i="5"/>
  <c r="U494" i="5"/>
  <c r="T58" i="5"/>
  <c r="U58" i="5"/>
  <c r="U576" i="5"/>
  <c r="T576" i="5"/>
  <c r="T73" i="5"/>
  <c r="U73" i="5"/>
  <c r="U922" i="5"/>
  <c r="T922" i="5"/>
  <c r="T856" i="5"/>
  <c r="U856" i="5"/>
  <c r="T795" i="5"/>
  <c r="U795" i="5"/>
  <c r="T189" i="5"/>
  <c r="U189" i="5"/>
  <c r="T36" i="5"/>
  <c r="U36" i="5"/>
  <c r="U973" i="5"/>
  <c r="T973" i="5"/>
  <c r="T810" i="5"/>
  <c r="U810" i="5"/>
  <c r="T873" i="5"/>
  <c r="U873" i="5"/>
  <c r="T656" i="5"/>
  <c r="U656" i="5"/>
  <c r="U792" i="5"/>
  <c r="T792" i="5"/>
  <c r="U759" i="5"/>
  <c r="T759" i="5"/>
  <c r="T676" i="5"/>
  <c r="U676" i="5"/>
  <c r="Y816" i="5"/>
  <c r="AA816" i="5" s="1"/>
  <c r="U363" i="5"/>
  <c r="T363" i="5"/>
  <c r="U825" i="5"/>
  <c r="T825" i="5"/>
  <c r="U744" i="5"/>
  <c r="T744" i="5"/>
  <c r="U57" i="5"/>
  <c r="T57" i="5"/>
  <c r="U94" i="5"/>
  <c r="T94" i="5"/>
  <c r="T15" i="5"/>
  <c r="U15" i="5"/>
  <c r="U109" i="5"/>
  <c r="T109" i="5"/>
  <c r="T619" i="5"/>
  <c r="U619" i="5"/>
  <c r="T668" i="5"/>
  <c r="U668" i="5"/>
  <c r="U303" i="5"/>
  <c r="T303" i="5"/>
  <c r="T26" i="5"/>
  <c r="U26" i="5"/>
  <c r="T306" i="5"/>
  <c r="U306" i="5"/>
  <c r="T763" i="5"/>
  <c r="U763" i="5"/>
  <c r="U961" i="5"/>
  <c r="T961" i="5"/>
  <c r="T62" i="5"/>
  <c r="U62" i="5"/>
  <c r="T628" i="5"/>
  <c r="U628" i="5"/>
  <c r="U35" i="5"/>
  <c r="T35" i="5"/>
  <c r="T967" i="5"/>
  <c r="U967" i="5"/>
  <c r="U43" i="5"/>
  <c r="T43" i="5"/>
  <c r="U764" i="5"/>
  <c r="T764" i="5"/>
  <c r="T520" i="5"/>
  <c r="U520" i="5"/>
  <c r="U567" i="5"/>
  <c r="T567" i="5"/>
  <c r="T360" i="5"/>
  <c r="U360" i="5"/>
  <c r="U637" i="5"/>
  <c r="T637" i="5"/>
  <c r="T891" i="5"/>
  <c r="U891" i="5"/>
  <c r="U378" i="5"/>
  <c r="T378" i="5"/>
  <c r="U956" i="5"/>
  <c r="T956" i="5"/>
  <c r="U354" i="5"/>
  <c r="T354" i="5"/>
  <c r="U739" i="5"/>
  <c r="T739" i="5"/>
  <c r="U469" i="5"/>
  <c r="T469" i="5"/>
  <c r="T702" i="5"/>
  <c r="U702" i="5"/>
  <c r="V702" i="5" s="1"/>
  <c r="U415" i="5"/>
  <c r="T415" i="5"/>
  <c r="U514" i="5"/>
  <c r="T514" i="5"/>
  <c r="U526" i="5"/>
  <c r="T526" i="5"/>
  <c r="U939" i="5"/>
  <c r="T939" i="5"/>
  <c r="V939" i="5" s="1"/>
  <c r="W939" i="5" s="1"/>
  <c r="X939" i="5" s="1"/>
  <c r="Z939" i="5" s="1"/>
  <c r="T471" i="5"/>
  <c r="U471" i="5"/>
  <c r="T20" i="5"/>
  <c r="U20" i="5"/>
  <c r="U449" i="5"/>
  <c r="T449" i="5"/>
  <c r="T316" i="5"/>
  <c r="U316" i="5"/>
  <c r="Y751" i="5"/>
  <c r="AA751" i="5" s="1"/>
  <c r="U910" i="5"/>
  <c r="T910" i="5"/>
  <c r="U530" i="5"/>
  <c r="T530" i="5"/>
  <c r="T225" i="5"/>
  <c r="U225" i="5"/>
  <c r="U168" i="5"/>
  <c r="T168" i="5"/>
  <c r="T145" i="5"/>
  <c r="U145" i="5"/>
  <c r="U396" i="5"/>
  <c r="T396" i="5"/>
  <c r="U686" i="5"/>
  <c r="T686" i="5"/>
  <c r="U244" i="5"/>
  <c r="T244" i="5"/>
  <c r="Y1001" i="5"/>
  <c r="AA1001" i="5" s="1"/>
  <c r="T39" i="5"/>
  <c r="U39" i="5"/>
  <c r="U823" i="5"/>
  <c r="T823" i="5"/>
  <c r="T838" i="5"/>
  <c r="U838" i="5"/>
  <c r="U305" i="5"/>
  <c r="T305" i="5"/>
  <c r="U846" i="5"/>
  <c r="T846" i="5"/>
  <c r="T695" i="5"/>
  <c r="U695" i="5"/>
  <c r="T184" i="5"/>
  <c r="U184" i="5"/>
  <c r="T169" i="5"/>
  <c r="U169" i="5"/>
  <c r="Y33" i="5"/>
  <c r="AA33" i="5" s="1"/>
  <c r="U233" i="5"/>
  <c r="T233" i="5"/>
  <c r="U753" i="5"/>
  <c r="T753" i="5"/>
  <c r="U192" i="5"/>
  <c r="T192" i="5"/>
  <c r="U765" i="5"/>
  <c r="T765" i="5"/>
  <c r="U489" i="5"/>
  <c r="T489" i="5"/>
  <c r="T625" i="5"/>
  <c r="U625" i="5"/>
  <c r="U848" i="5"/>
  <c r="T848" i="5"/>
  <c r="Y919" i="5"/>
  <c r="AA919" i="5" s="1"/>
  <c r="T227" i="5"/>
  <c r="U227" i="5"/>
  <c r="U626" i="5"/>
  <c r="T626" i="5"/>
  <c r="U543" i="5"/>
  <c r="T543" i="5"/>
  <c r="T775" i="5"/>
  <c r="U775" i="5"/>
  <c r="U61" i="5"/>
  <c r="T61" i="5"/>
  <c r="U562" i="5"/>
  <c r="T562" i="5"/>
  <c r="T96" i="5"/>
  <c r="U96" i="5"/>
  <c r="T786" i="5"/>
  <c r="U786" i="5"/>
  <c r="U411" i="5"/>
  <c r="T411" i="5"/>
  <c r="T546" i="5"/>
  <c r="U546" i="5"/>
  <c r="U612" i="5"/>
  <c r="T612" i="5"/>
  <c r="T495" i="5"/>
  <c r="U495" i="5"/>
  <c r="U291" i="5"/>
  <c r="T291" i="5"/>
  <c r="U408" i="5"/>
  <c r="T408" i="5"/>
  <c r="U339" i="5"/>
  <c r="T339" i="5"/>
  <c r="U348" i="5"/>
  <c r="T348" i="5"/>
  <c r="U315" i="5"/>
  <c r="T315" i="5"/>
  <c r="T139" i="5"/>
  <c r="U139" i="5"/>
  <c r="U91" i="5"/>
  <c r="T91" i="5"/>
  <c r="U867" i="5"/>
  <c r="T867" i="5"/>
  <c r="U24" i="5"/>
  <c r="T24" i="5"/>
  <c r="T250" i="5"/>
  <c r="U250" i="5"/>
  <c r="U860" i="5"/>
  <c r="T860" i="5"/>
  <c r="U143" i="5"/>
  <c r="T143" i="5"/>
  <c r="T616" i="5"/>
  <c r="U616" i="5"/>
  <c r="U852" i="5"/>
  <c r="T852" i="5"/>
  <c r="U319" i="5"/>
  <c r="T319" i="5"/>
  <c r="U356" i="5"/>
  <c r="T356" i="5"/>
  <c r="U128" i="5"/>
  <c r="T128" i="5"/>
  <c r="T162" i="5"/>
  <c r="U162" i="5"/>
  <c r="T931" i="5"/>
  <c r="U931" i="5"/>
  <c r="T248" i="5"/>
  <c r="U248" i="5"/>
  <c r="U515" i="5"/>
  <c r="T515" i="5"/>
  <c r="U346" i="5"/>
  <c r="T346" i="5"/>
  <c r="U740" i="5"/>
  <c r="T740" i="5"/>
  <c r="T498" i="5"/>
  <c r="U498" i="5"/>
  <c r="U691" i="5"/>
  <c r="T691" i="5"/>
  <c r="U416" i="5"/>
  <c r="T416" i="5"/>
  <c r="U851" i="5"/>
  <c r="T851" i="5"/>
  <c r="T357" i="5"/>
  <c r="U357" i="5"/>
  <c r="F37" i="5"/>
  <c r="H35" i="5" s="1"/>
  <c r="S3" i="5"/>
  <c r="F28" i="5"/>
  <c r="F29" i="5"/>
  <c r="F36" i="5"/>
  <c r="G35" i="5" s="1"/>
  <c r="F30" i="5"/>
  <c r="U561" i="5"/>
  <c r="T561" i="5"/>
  <c r="T278" i="5"/>
  <c r="U278" i="5"/>
  <c r="U217" i="5"/>
  <c r="T217" i="5"/>
  <c r="U69" i="5"/>
  <c r="T69" i="5"/>
  <c r="U843" i="5"/>
  <c r="T843" i="5"/>
  <c r="T519" i="5"/>
  <c r="U519" i="5"/>
  <c r="U907" i="5"/>
  <c r="T907" i="5"/>
  <c r="U342" i="5"/>
  <c r="T342" i="5"/>
  <c r="Y281" i="5"/>
  <c r="AA281" i="5" s="1"/>
  <c r="Y372" i="5"/>
  <c r="AA372" i="5" s="1"/>
  <c r="U662" i="5"/>
  <c r="T662" i="5"/>
  <c r="T198" i="5"/>
  <c r="U198" i="5"/>
  <c r="T966" i="5"/>
  <c r="U966" i="5"/>
  <c r="T433" i="5"/>
  <c r="U433" i="5"/>
  <c r="T172" i="5"/>
  <c r="U172" i="5"/>
  <c r="T974" i="5"/>
  <c r="U974" i="5"/>
  <c r="T358" i="5"/>
  <c r="U358" i="5"/>
  <c r="T629" i="5"/>
  <c r="U629" i="5"/>
  <c r="T558" i="5"/>
  <c r="U558" i="5"/>
  <c r="U142" i="5"/>
  <c r="T142" i="5"/>
  <c r="T112" i="5"/>
  <c r="U112" i="5"/>
  <c r="U535" i="5"/>
  <c r="T535" i="5"/>
  <c r="T355" i="5"/>
  <c r="U355" i="5"/>
  <c r="T583" i="5"/>
  <c r="U583" i="5"/>
  <c r="U849" i="5"/>
  <c r="T849" i="5"/>
  <c r="U254" i="5"/>
  <c r="T254" i="5"/>
  <c r="U936" i="5"/>
  <c r="T936" i="5"/>
  <c r="T88" i="5"/>
  <c r="U88" i="5"/>
  <c r="T569" i="5"/>
  <c r="U569" i="5"/>
  <c r="T590" i="5"/>
  <c r="U590" i="5"/>
  <c r="U736" i="5"/>
  <c r="T736" i="5"/>
  <c r="T914" i="5"/>
  <c r="U914" i="5"/>
  <c r="U262" i="5"/>
  <c r="T262" i="5"/>
  <c r="U723" i="5"/>
  <c r="T723" i="5"/>
  <c r="U828" i="5"/>
  <c r="T828" i="5"/>
  <c r="T285" i="5"/>
  <c r="U285" i="5"/>
  <c r="T1000" i="5"/>
  <c r="U1000" i="5"/>
  <c r="T903" i="5"/>
  <c r="U903" i="5"/>
  <c r="T978" i="5"/>
  <c r="U978" i="5"/>
  <c r="T770" i="5"/>
  <c r="U770" i="5"/>
  <c r="U397" i="5"/>
  <c r="T397" i="5"/>
  <c r="U804" i="5"/>
  <c r="T804" i="5"/>
  <c r="U771" i="5"/>
  <c r="T771" i="5"/>
  <c r="U153" i="5"/>
  <c r="T153" i="5"/>
  <c r="U605" i="5"/>
  <c r="T605" i="5"/>
  <c r="T604" i="5"/>
  <c r="U604" i="5"/>
  <c r="U341" i="5"/>
  <c r="T341" i="5"/>
  <c r="T834" i="5"/>
  <c r="U834" i="5"/>
  <c r="Y335" i="5"/>
  <c r="AA335" i="5" s="1"/>
  <c r="T717" i="5"/>
  <c r="U717" i="5"/>
  <c r="T509" i="5"/>
  <c r="U509" i="5"/>
  <c r="U293" i="5"/>
  <c r="T293" i="5"/>
  <c r="T596" i="5"/>
  <c r="U596" i="5"/>
  <c r="T997" i="5"/>
  <c r="U997" i="5"/>
  <c r="T785" i="5"/>
  <c r="U785" i="5"/>
  <c r="T458" i="5"/>
  <c r="U458" i="5"/>
  <c r="U376" i="5"/>
  <c r="T376" i="5"/>
  <c r="T692" i="5"/>
  <c r="U692" i="5"/>
  <c r="U573" i="5"/>
  <c r="T573" i="5"/>
  <c r="U337" i="5"/>
  <c r="T337" i="5"/>
  <c r="U595" i="5"/>
  <c r="T595" i="5"/>
  <c r="U505" i="5"/>
  <c r="T505" i="5"/>
  <c r="T436" i="5"/>
  <c r="U436" i="5"/>
  <c r="U726" i="5"/>
  <c r="T726" i="5"/>
  <c r="U103" i="5"/>
  <c r="T103" i="5"/>
  <c r="U506" i="5"/>
  <c r="T506" i="5"/>
  <c r="U760" i="5"/>
  <c r="T760" i="5"/>
  <c r="U646" i="5"/>
  <c r="T646" i="5"/>
  <c r="U533" i="5"/>
  <c r="T533" i="5"/>
  <c r="U991" i="5"/>
  <c r="T991" i="5"/>
  <c r="U182" i="5"/>
  <c r="T182" i="5"/>
  <c r="U815" i="5"/>
  <c r="T815" i="5"/>
  <c r="U654" i="5"/>
  <c r="T654" i="5"/>
  <c r="U121" i="5"/>
  <c r="T121" i="5"/>
  <c r="T54" i="5"/>
  <c r="U54" i="5"/>
  <c r="U63" i="5"/>
  <c r="T63" i="5"/>
  <c r="T190" i="5"/>
  <c r="U190" i="5"/>
  <c r="T92" i="5"/>
  <c r="U92" i="5"/>
  <c r="Y140" i="5"/>
  <c r="AA140" i="5" s="1"/>
  <c r="T409" i="5"/>
  <c r="U409" i="5"/>
  <c r="U500" i="5"/>
  <c r="T500" i="5"/>
  <c r="T300" i="5"/>
  <c r="U300" i="5"/>
  <c r="U538" i="5"/>
  <c r="T538" i="5"/>
  <c r="T264" i="5"/>
  <c r="U264" i="5"/>
  <c r="T980" i="5"/>
  <c r="U980" i="5"/>
  <c r="T126" i="5"/>
  <c r="U126" i="5"/>
  <c r="U23" i="5"/>
  <c r="T23" i="5"/>
  <c r="T366" i="5"/>
  <c r="U366" i="5"/>
  <c r="T551" i="5"/>
  <c r="U551" i="5"/>
  <c r="U539" i="5"/>
  <c r="T539" i="5"/>
  <c r="U540" i="5"/>
  <c r="T540" i="5"/>
  <c r="U647" i="5"/>
  <c r="T647" i="5"/>
  <c r="T483" i="5"/>
  <c r="U483" i="5"/>
  <c r="T171" i="5"/>
  <c r="U171" i="5"/>
  <c r="Y513" i="5"/>
  <c r="AA513" i="5" s="1"/>
  <c r="T131" i="5"/>
  <c r="U131" i="5"/>
  <c r="U364" i="5"/>
  <c r="T364" i="5"/>
  <c r="U93" i="5"/>
  <c r="T93" i="5"/>
  <c r="U866" i="5"/>
  <c r="T866" i="5"/>
  <c r="U304" i="5"/>
  <c r="T304" i="5"/>
  <c r="Y235" i="5"/>
  <c r="AA235" i="5" s="1"/>
  <c r="T531" i="5"/>
  <c r="U531" i="5"/>
  <c r="U228" i="5"/>
  <c r="T228" i="5"/>
  <c r="T928" i="5"/>
  <c r="U928" i="5"/>
  <c r="T395" i="5"/>
  <c r="U395" i="5"/>
  <c r="U981" i="5"/>
  <c r="T981" i="5"/>
  <c r="T399" i="5"/>
  <c r="U399" i="5"/>
  <c r="T362" i="5"/>
  <c r="U362" i="5"/>
  <c r="T132" i="5"/>
  <c r="U132" i="5"/>
  <c r="U897" i="5"/>
  <c r="T897" i="5"/>
  <c r="T418" i="5"/>
  <c r="U418" i="5"/>
  <c r="T685" i="5"/>
  <c r="U685" i="5"/>
  <c r="U766" i="5"/>
  <c r="T766" i="5"/>
  <c r="U229" i="5"/>
  <c r="T229" i="5"/>
  <c r="U8" i="5"/>
  <c r="T8" i="5"/>
  <c r="U911" i="5"/>
  <c r="T911" i="5"/>
  <c r="U697" i="5"/>
  <c r="T697" i="5"/>
  <c r="U996" i="5"/>
  <c r="T996" i="5"/>
  <c r="T97" i="5"/>
  <c r="U97" i="5"/>
  <c r="T21" i="5"/>
  <c r="U21" i="5"/>
  <c r="T989" i="5"/>
  <c r="U989" i="5"/>
  <c r="T402" i="5"/>
  <c r="U402" i="5"/>
  <c r="T287" i="5"/>
  <c r="U287" i="5"/>
  <c r="U455" i="5"/>
  <c r="T455" i="5"/>
  <c r="U704" i="5"/>
  <c r="T704" i="5"/>
  <c r="T391" i="5"/>
  <c r="U391" i="5"/>
  <c r="U679" i="5"/>
  <c r="T679" i="5"/>
  <c r="T492" i="5"/>
  <c r="U492" i="5"/>
  <c r="U130" i="5"/>
  <c r="T130" i="5"/>
  <c r="U28" i="5"/>
  <c r="T28" i="5"/>
  <c r="T592" i="5"/>
  <c r="U592" i="5"/>
  <c r="U805" i="5"/>
  <c r="T805" i="5"/>
  <c r="U38" i="5"/>
  <c r="T38" i="5"/>
  <c r="T268" i="5"/>
  <c r="U268" i="5"/>
  <c r="T385" i="5"/>
  <c r="U385" i="5"/>
  <c r="Y275" i="5"/>
  <c r="AA275" i="5" s="1"/>
  <c r="U428" i="5"/>
  <c r="T428" i="5"/>
  <c r="U359" i="5"/>
  <c r="T359" i="5"/>
  <c r="U34" i="5"/>
  <c r="T34" i="5"/>
  <c r="U13" i="5"/>
  <c r="T13" i="5"/>
  <c r="U202" i="5"/>
  <c r="T202" i="5"/>
  <c r="Y462" i="5"/>
  <c r="AA462" i="5" s="1"/>
  <c r="T875" i="5"/>
  <c r="U875" i="5"/>
  <c r="U788" i="5"/>
  <c r="T788" i="5"/>
  <c r="T114" i="5"/>
  <c r="U114" i="5"/>
  <c r="U632" i="5"/>
  <c r="T632" i="5"/>
  <c r="T832" i="5"/>
  <c r="U832" i="5"/>
  <c r="U680" i="5"/>
  <c r="T680" i="5"/>
  <c r="U147" i="5"/>
  <c r="T147" i="5"/>
  <c r="U123" i="5"/>
  <c r="T123" i="5"/>
  <c r="T992" i="5"/>
  <c r="U992" i="5"/>
  <c r="U959" i="5"/>
  <c r="T959" i="5"/>
  <c r="T658" i="5"/>
  <c r="U658" i="5"/>
  <c r="T125" i="5"/>
  <c r="U125" i="5"/>
  <c r="U840" i="5"/>
  <c r="T840" i="5"/>
  <c r="T307" i="5"/>
  <c r="U307" i="5"/>
  <c r="T593" i="5"/>
  <c r="U593" i="5"/>
  <c r="T893" i="5"/>
  <c r="U893" i="5"/>
  <c r="T344" i="5"/>
  <c r="U344" i="5"/>
  <c r="T994" i="5"/>
  <c r="U994" i="5"/>
  <c r="T461" i="5"/>
  <c r="U461" i="5"/>
  <c r="U373" i="5"/>
  <c r="T373" i="5"/>
  <c r="U696" i="5"/>
  <c r="T696" i="5"/>
  <c r="U663" i="5"/>
  <c r="T663" i="5"/>
  <c r="T720" i="5"/>
  <c r="U720" i="5"/>
  <c r="U187" i="5"/>
  <c r="T187" i="5"/>
  <c r="T323" i="5"/>
  <c r="U323" i="5"/>
  <c r="U547" i="5"/>
  <c r="T547" i="5"/>
  <c r="T880" i="5"/>
  <c r="U880" i="5"/>
  <c r="U801" i="5"/>
  <c r="T801" i="5"/>
  <c r="U630" i="5"/>
  <c r="T630" i="5"/>
  <c r="U556" i="5"/>
  <c r="T556" i="5"/>
  <c r="U490" i="5"/>
  <c r="T490" i="5"/>
  <c r="U191" i="5"/>
  <c r="T191" i="5"/>
  <c r="T962" i="5"/>
  <c r="U962" i="5"/>
  <c r="U987" i="5"/>
  <c r="T987" i="5"/>
  <c r="U827" i="5"/>
  <c r="T827" i="5"/>
  <c r="T55" i="5"/>
  <c r="U55" i="5"/>
  <c r="U328" i="5"/>
  <c r="T328" i="5"/>
  <c r="T812" i="5"/>
  <c r="U812" i="5"/>
  <c r="T210" i="5"/>
  <c r="U210" i="5"/>
  <c r="Y35" i="5"/>
  <c r="AA35" i="5" s="1"/>
  <c r="U933" i="5"/>
  <c r="T933" i="5"/>
  <c r="U175" i="5"/>
  <c r="T175" i="5"/>
  <c r="T370" i="5"/>
  <c r="U370" i="5"/>
  <c r="T255" i="5"/>
  <c r="U255" i="5"/>
  <c r="T501" i="5"/>
  <c r="U501" i="5"/>
  <c r="T272" i="5"/>
  <c r="U272" i="5"/>
  <c r="T620" i="5"/>
  <c r="U620" i="5"/>
  <c r="U75" i="5"/>
  <c r="T75" i="5"/>
  <c r="T541" i="5"/>
  <c r="U541" i="5"/>
  <c r="T452" i="5"/>
  <c r="U452" i="5"/>
  <c r="Y939" i="5"/>
  <c r="AA939" i="5" s="1"/>
  <c r="U332" i="5"/>
  <c r="T332" i="5"/>
  <c r="U876" i="5"/>
  <c r="T876" i="5"/>
  <c r="U617" i="5"/>
  <c r="T617" i="5"/>
  <c r="U259" i="5"/>
  <c r="T259" i="5"/>
  <c r="T738" i="5"/>
  <c r="U738" i="5"/>
  <c r="U751" i="5"/>
  <c r="T751" i="5"/>
  <c r="T377" i="5"/>
  <c r="U377" i="5"/>
  <c r="U424" i="5"/>
  <c r="T424" i="5"/>
  <c r="U678" i="5"/>
  <c r="T678" i="5"/>
  <c r="U553" i="5"/>
  <c r="T553" i="5"/>
  <c r="U214" i="5"/>
  <c r="T214" i="5"/>
  <c r="U295" i="5"/>
  <c r="T295" i="5"/>
  <c r="U1001" i="5"/>
  <c r="T1001" i="5"/>
  <c r="U779" i="5"/>
  <c r="T779" i="5"/>
  <c r="T874" i="5"/>
  <c r="U874" i="5"/>
  <c r="T313" i="5"/>
  <c r="U313" i="5"/>
  <c r="T979" i="5"/>
  <c r="U979" i="5"/>
  <c r="T404" i="5"/>
  <c r="U404" i="5"/>
  <c r="U216" i="5"/>
  <c r="T216" i="5"/>
  <c r="T990" i="5"/>
  <c r="U990" i="5"/>
  <c r="U33" i="5"/>
  <c r="T33" i="5"/>
  <c r="U555" i="5"/>
  <c r="T555" i="5"/>
  <c r="U781" i="5"/>
  <c r="T781" i="5"/>
  <c r="T983" i="5"/>
  <c r="U983" i="5"/>
  <c r="T329" i="5"/>
  <c r="U329" i="5"/>
  <c r="T470" i="5"/>
  <c r="U470" i="5"/>
  <c r="Y848" i="5"/>
  <c r="AA848" i="5" s="1"/>
  <c r="T919" i="5"/>
  <c r="U919" i="5"/>
  <c r="T977" i="5"/>
  <c r="U977" i="5"/>
  <c r="U960" i="5"/>
  <c r="T960" i="5"/>
  <c r="U927" i="5"/>
  <c r="T927" i="5"/>
  <c r="U963" i="5"/>
  <c r="T963" i="5"/>
  <c r="T808" i="5"/>
  <c r="U808" i="5"/>
  <c r="U280" i="5"/>
  <c r="T280" i="5"/>
  <c r="U920" i="5"/>
  <c r="T920" i="5"/>
  <c r="T253" i="5"/>
  <c r="U253" i="5"/>
  <c r="U635" i="5"/>
  <c r="T635" i="5"/>
  <c r="U435" i="5"/>
  <c r="T435" i="5"/>
  <c r="T634" i="5"/>
  <c r="U634" i="5"/>
  <c r="U944" i="5"/>
  <c r="T944" i="5"/>
  <c r="T929" i="5"/>
  <c r="U929" i="5"/>
  <c r="T824" i="5"/>
  <c r="U824" i="5"/>
  <c r="U491" i="5"/>
  <c r="T491" i="5"/>
  <c r="U157" i="5"/>
  <c r="T157" i="5"/>
  <c r="U427" i="5"/>
  <c r="T427" i="5"/>
  <c r="U499" i="5"/>
  <c r="T499" i="5"/>
  <c r="U165" i="5"/>
  <c r="T165" i="5"/>
  <c r="U237" i="5"/>
  <c r="T237" i="5"/>
  <c r="T909" i="5"/>
  <c r="U909" i="5"/>
  <c r="T608" i="5"/>
  <c r="U608" i="5"/>
  <c r="U277" i="5"/>
  <c r="T277" i="5"/>
  <c r="U937" i="5"/>
  <c r="T937" i="5"/>
  <c r="T747" i="5"/>
  <c r="U747" i="5"/>
  <c r="T789" i="5"/>
  <c r="U789" i="5"/>
  <c r="U389" i="5"/>
  <c r="T389" i="5"/>
  <c r="U507" i="5"/>
  <c r="T507" i="5"/>
  <c r="T940" i="5"/>
  <c r="U940" i="5"/>
  <c r="Y327" i="5"/>
  <c r="AA327" i="5" s="1"/>
  <c r="U219" i="5"/>
  <c r="T219" i="5"/>
  <c r="U65" i="5"/>
  <c r="T65" i="5"/>
  <c r="U916" i="5"/>
  <c r="T916" i="5"/>
  <c r="U42" i="5"/>
  <c r="T42" i="5"/>
  <c r="U799" i="5"/>
  <c r="T799" i="5"/>
  <c r="T48" i="5"/>
  <c r="U48" i="5"/>
  <c r="T749" i="5"/>
  <c r="U749" i="5"/>
  <c r="T87" i="5"/>
  <c r="U87" i="5"/>
  <c r="T503" i="5"/>
  <c r="U503" i="5"/>
  <c r="G30" i="5"/>
  <c r="G37" i="5"/>
  <c r="H36" i="5" s="1"/>
  <c r="G28" i="5"/>
  <c r="G29" i="5"/>
  <c r="T742" i="5"/>
  <c r="U742" i="5"/>
  <c r="U460" i="5"/>
  <c r="T460" i="5"/>
  <c r="U750" i="5"/>
  <c r="T750" i="5"/>
  <c r="U29" i="5"/>
  <c r="T29" i="5"/>
  <c r="T134" i="5"/>
  <c r="U134" i="5"/>
  <c r="Y843" i="5"/>
  <c r="AA843" i="5" s="1"/>
  <c r="V843" i="5"/>
  <c r="W843" i="5" s="1"/>
  <c r="X843" i="5" s="1"/>
  <c r="Z843" i="5" s="1"/>
  <c r="U252" i="5"/>
  <c r="T252" i="5"/>
  <c r="T478" i="5"/>
  <c r="U478" i="5"/>
  <c r="U497" i="5"/>
  <c r="T497" i="5"/>
  <c r="U577" i="5"/>
  <c r="T577" i="5"/>
  <c r="U83" i="5"/>
  <c r="T83" i="5"/>
  <c r="U353" i="5"/>
  <c r="T353" i="5"/>
  <c r="T422" i="5"/>
  <c r="U422" i="5"/>
  <c r="U773" i="5"/>
  <c r="T773" i="5"/>
  <c r="U721" i="5"/>
  <c r="T721" i="5"/>
  <c r="T841" i="5"/>
  <c r="U841" i="5"/>
  <c r="Y120" i="5"/>
  <c r="AA120" i="5" s="1"/>
  <c r="U945" i="5"/>
  <c r="T945" i="5"/>
  <c r="U241" i="5"/>
  <c r="T241" i="5"/>
  <c r="T289" i="5"/>
  <c r="U289" i="5"/>
  <c r="T671" i="5"/>
  <c r="U671" i="5"/>
  <c r="U798" i="5"/>
  <c r="T798" i="5"/>
  <c r="U12" i="5"/>
  <c r="T12" i="5"/>
  <c r="U361" i="5"/>
  <c r="T361" i="5"/>
  <c r="U649" i="5"/>
  <c r="T649" i="5"/>
  <c r="U392" i="5"/>
  <c r="T392" i="5"/>
  <c r="U888" i="5"/>
  <c r="T888" i="5"/>
  <c r="U565" i="5"/>
  <c r="T565" i="5"/>
  <c r="U84" i="5"/>
  <c r="T84" i="5"/>
  <c r="T549" i="5"/>
  <c r="U549" i="5"/>
  <c r="T912" i="5"/>
  <c r="U912" i="5"/>
  <c r="Y590" i="5"/>
  <c r="AA590" i="5" s="1"/>
  <c r="T203" i="5"/>
  <c r="U203" i="5"/>
  <c r="U381" i="5"/>
  <c r="T381" i="5"/>
  <c r="T99" i="5"/>
  <c r="U99" i="5"/>
  <c r="U205" i="5"/>
  <c r="T205" i="5"/>
  <c r="U985" i="5"/>
  <c r="T985" i="5"/>
  <c r="U818" i="5"/>
  <c r="T818" i="5"/>
  <c r="U667" i="5"/>
  <c r="T667" i="5"/>
  <c r="U267" i="5"/>
  <c r="T267" i="5"/>
  <c r="T224" i="5"/>
  <c r="U224" i="5"/>
  <c r="T648" i="5"/>
  <c r="U648" i="5"/>
  <c r="U993" i="5"/>
  <c r="T993" i="5"/>
  <c r="T879" i="5"/>
  <c r="U879" i="5"/>
  <c r="T442" i="5"/>
  <c r="U442" i="5"/>
  <c r="U988" i="5"/>
  <c r="T988" i="5"/>
  <c r="T386" i="5"/>
  <c r="U386" i="5"/>
  <c r="T811" i="5"/>
  <c r="U811" i="5"/>
  <c r="T652" i="5"/>
  <c r="U652" i="5"/>
  <c r="U149" i="5"/>
  <c r="T149" i="5"/>
  <c r="U601" i="5"/>
  <c r="T601" i="5"/>
  <c r="T384" i="5"/>
  <c r="U384" i="5"/>
  <c r="T447" i="5"/>
  <c r="U447" i="5"/>
  <c r="T814" i="5"/>
  <c r="U814" i="5"/>
  <c r="T708" i="5"/>
  <c r="U708" i="5"/>
  <c r="U566" i="5"/>
  <c r="T566" i="5"/>
  <c r="U733" i="5"/>
  <c r="T733" i="5"/>
  <c r="T636" i="5"/>
  <c r="U636" i="5"/>
  <c r="T335" i="5"/>
  <c r="U335" i="5"/>
  <c r="T791" i="5"/>
  <c r="U791" i="5"/>
  <c r="T557" i="5"/>
  <c r="U557" i="5"/>
  <c r="T136" i="5"/>
  <c r="U136" i="5"/>
  <c r="U761" i="5"/>
  <c r="T761" i="5"/>
  <c r="U995" i="5"/>
  <c r="T995" i="5"/>
  <c r="T774" i="5"/>
  <c r="U774" i="5"/>
  <c r="T66" i="5"/>
  <c r="U66" i="5"/>
  <c r="U699" i="5"/>
  <c r="T699" i="5"/>
  <c r="U196" i="5"/>
  <c r="T196" i="5"/>
  <c r="T870" i="5"/>
  <c r="U870" i="5"/>
  <c r="U719" i="5"/>
  <c r="T719" i="5"/>
  <c r="U193" i="5"/>
  <c r="T193" i="5"/>
  <c r="T108" i="5"/>
  <c r="U108" i="5"/>
  <c r="T762" i="5"/>
  <c r="U762" i="5"/>
  <c r="U312" i="5"/>
  <c r="T312" i="5"/>
  <c r="T864" i="5"/>
  <c r="U864" i="5"/>
  <c r="U883" i="5"/>
  <c r="T883" i="5"/>
  <c r="U232" i="5"/>
  <c r="T232" i="5"/>
  <c r="U942" i="5"/>
  <c r="T942" i="5"/>
  <c r="U677" i="5"/>
  <c r="T677" i="5"/>
  <c r="T119" i="5"/>
  <c r="U119" i="5"/>
  <c r="U72" i="5"/>
  <c r="T72" i="5"/>
  <c r="U859" i="5"/>
  <c r="T859" i="5"/>
  <c r="T104" i="5"/>
  <c r="U104" i="5"/>
  <c r="T516" i="5"/>
  <c r="U516" i="5"/>
  <c r="U148" i="5"/>
  <c r="T148" i="5"/>
  <c r="T486" i="5"/>
  <c r="U486" i="5"/>
  <c r="U393" i="5"/>
  <c r="T393" i="5"/>
  <c r="T976" i="5"/>
  <c r="U976" i="5"/>
  <c r="U706" i="5"/>
  <c r="T706" i="5"/>
  <c r="T681" i="5"/>
  <c r="U681" i="5"/>
  <c r="T711" i="5"/>
  <c r="U711" i="5"/>
  <c r="T887" i="5"/>
  <c r="U887" i="5"/>
  <c r="U682" i="5"/>
  <c r="T682" i="5"/>
  <c r="U204" i="5"/>
  <c r="T204" i="5"/>
  <c r="T10" i="5"/>
  <c r="U10" i="5"/>
  <c r="T882" i="5"/>
  <c r="U882" i="5"/>
  <c r="T349" i="5"/>
  <c r="U349" i="5"/>
  <c r="T41" i="5"/>
  <c r="U41" i="5"/>
  <c r="T664" i="5"/>
  <c r="U664" i="5"/>
  <c r="Y364" i="5"/>
  <c r="AA364" i="5" s="1"/>
  <c r="T951" i="5"/>
  <c r="U951" i="5"/>
  <c r="T273" i="5"/>
  <c r="U273" i="5"/>
  <c r="T890" i="5"/>
  <c r="U890" i="5"/>
  <c r="Y655" i="5"/>
  <c r="AA655" i="5" s="1"/>
  <c r="U333" i="5"/>
  <c r="T333" i="5"/>
  <c r="U517" i="5"/>
  <c r="T517" i="5"/>
  <c r="U510" i="5"/>
  <c r="T510" i="5"/>
  <c r="T571" i="5"/>
  <c r="U571" i="5"/>
  <c r="U235" i="5"/>
  <c r="T235" i="5"/>
  <c r="U560" i="5"/>
  <c r="T560" i="5"/>
  <c r="U794" i="5"/>
  <c r="T794" i="5"/>
  <c r="U752" i="5"/>
  <c r="T752" i="5"/>
  <c r="T930" i="5"/>
  <c r="U930" i="5"/>
  <c r="T853" i="5"/>
  <c r="U853" i="5"/>
  <c r="U755" i="5"/>
  <c r="T755" i="5"/>
  <c r="U537" i="5"/>
  <c r="T537" i="5"/>
  <c r="T780" i="5"/>
  <c r="U780" i="5"/>
  <c r="T105" i="5"/>
  <c r="U105" i="5"/>
  <c r="T614" i="5"/>
  <c r="U614" i="5"/>
  <c r="T684" i="5"/>
  <c r="U684" i="5"/>
  <c r="U6" i="5"/>
  <c r="T6" i="5"/>
  <c r="U877" i="5"/>
  <c r="T877" i="5"/>
  <c r="U479" i="5"/>
  <c r="T479" i="5"/>
  <c r="U603" i="5"/>
  <c r="T603" i="5"/>
  <c r="U523" i="5"/>
  <c r="T523" i="5"/>
  <c r="T459" i="5"/>
  <c r="U459" i="5"/>
  <c r="U463" i="5"/>
  <c r="T463" i="5"/>
  <c r="T426" i="5"/>
  <c r="U426" i="5"/>
  <c r="U844" i="5"/>
  <c r="T844" i="5"/>
  <c r="U839" i="5"/>
  <c r="T839" i="5"/>
  <c r="U242" i="5"/>
  <c r="T242" i="5"/>
  <c r="U660" i="5"/>
  <c r="T660" i="5"/>
  <c r="T127" i="5"/>
  <c r="U127" i="5"/>
  <c r="T521" i="5"/>
  <c r="U521" i="5"/>
  <c r="U173" i="5"/>
  <c r="T173" i="5"/>
  <c r="T218" i="5"/>
  <c r="U218" i="5"/>
  <c r="U787" i="5"/>
  <c r="T787" i="5"/>
  <c r="T226" i="5"/>
  <c r="U226" i="5"/>
  <c r="Y455" i="5"/>
  <c r="AA455" i="5" s="1"/>
  <c r="U324" i="5"/>
  <c r="T324" i="5"/>
  <c r="T215" i="5"/>
  <c r="U215" i="5"/>
  <c r="T473" i="5"/>
  <c r="U473" i="5"/>
  <c r="Y391" i="5"/>
  <c r="AA391" i="5" s="1"/>
  <c r="U321" i="5"/>
  <c r="T321" i="5"/>
  <c r="U611" i="5"/>
  <c r="T611" i="5"/>
  <c r="U257" i="5"/>
  <c r="T257" i="5"/>
  <c r="U484" i="5"/>
  <c r="T484" i="5"/>
  <c r="T661" i="5"/>
  <c r="U661" i="5"/>
  <c r="U249" i="5"/>
  <c r="T249" i="5"/>
  <c r="T631" i="5"/>
  <c r="U631" i="5"/>
  <c r="T487" i="5"/>
  <c r="U487" i="5"/>
  <c r="U78" i="5"/>
  <c r="T78" i="5"/>
  <c r="T158" i="5"/>
  <c r="U158" i="5"/>
  <c r="U958" i="5"/>
  <c r="T958" i="5"/>
  <c r="U901" i="5"/>
  <c r="T901" i="5"/>
  <c r="U110" i="5"/>
  <c r="T110" i="5"/>
  <c r="U819" i="5"/>
  <c r="T819" i="5"/>
  <c r="U918" i="5"/>
  <c r="T918" i="5"/>
  <c r="T454" i="5"/>
  <c r="U454" i="5"/>
  <c r="U177" i="5"/>
  <c r="T177" i="5"/>
  <c r="T53" i="5"/>
  <c r="U53" i="5"/>
  <c r="U67" i="5"/>
  <c r="T67" i="5"/>
  <c r="U718" i="5"/>
  <c r="T718" i="5"/>
  <c r="U276" i="5"/>
  <c r="T276" i="5"/>
  <c r="U511" i="5"/>
  <c r="T511" i="5"/>
  <c r="T400" i="5"/>
  <c r="U400" i="5"/>
  <c r="T318" i="5"/>
  <c r="U318" i="5"/>
  <c r="U266" i="5"/>
  <c r="T266" i="5"/>
  <c r="U347" i="5"/>
  <c r="T347" i="5"/>
  <c r="T382" i="5"/>
  <c r="U382" i="5"/>
  <c r="U152" i="5"/>
  <c r="T152" i="5"/>
  <c r="U270" i="5"/>
  <c r="T270" i="5"/>
  <c r="T334" i="5"/>
  <c r="U334" i="5"/>
  <c r="Y114" i="5"/>
  <c r="AA114" i="5" s="1"/>
  <c r="U107" i="5"/>
  <c r="T107" i="5"/>
  <c r="Y299" i="5"/>
  <c r="AA299" i="5" s="1"/>
  <c r="U477" i="5"/>
  <c r="T477" i="5"/>
  <c r="N23" i="7"/>
  <c r="P22" i="7"/>
  <c r="N21" i="7"/>
  <c r="P23" i="7"/>
  <c r="N24" i="7"/>
  <c r="P21" i="7"/>
  <c r="O23" i="7"/>
  <c r="P24" i="7"/>
  <c r="N22" i="7"/>
  <c r="O22" i="7"/>
  <c r="O24" i="7"/>
  <c r="O21" i="7"/>
  <c r="Q22" i="7"/>
  <c r="Q23" i="7"/>
  <c r="Q21" i="7"/>
  <c r="Q24" i="7"/>
  <c r="U299" i="5"/>
  <c r="T299" i="5"/>
  <c r="U472" i="5"/>
  <c r="T472" i="5"/>
  <c r="T858" i="5"/>
  <c r="U858" i="5"/>
  <c r="Y676" i="5"/>
  <c r="AA676" i="5" s="1"/>
  <c r="U970" i="5"/>
  <c r="T970" i="5"/>
  <c r="T816" i="5"/>
  <c r="U816" i="5"/>
  <c r="U283" i="5"/>
  <c r="T283" i="5"/>
  <c r="T154" i="5"/>
  <c r="U154" i="5"/>
  <c r="T101" i="5"/>
  <c r="U101" i="5"/>
  <c r="U7" i="5"/>
  <c r="T7" i="5"/>
  <c r="T896" i="5"/>
  <c r="U896" i="5"/>
  <c r="U528" i="5"/>
  <c r="T528" i="5"/>
  <c r="T211" i="5"/>
  <c r="U211" i="5"/>
  <c r="U745" i="5"/>
  <c r="T745" i="5"/>
  <c r="U76" i="5"/>
  <c r="T76" i="5"/>
  <c r="U722" i="5"/>
  <c r="T722" i="5"/>
  <c r="T904" i="5"/>
  <c r="U904" i="5"/>
  <c r="T371" i="5"/>
  <c r="U371" i="5"/>
  <c r="U95" i="5"/>
  <c r="T95" i="5"/>
  <c r="T728" i="5"/>
  <c r="U728" i="5"/>
  <c r="T16" i="5"/>
  <c r="U16" i="5"/>
  <c r="T964" i="5"/>
  <c r="U964" i="5"/>
  <c r="T431" i="5"/>
  <c r="U431" i="5"/>
  <c r="U935" i="5"/>
  <c r="T935" i="5"/>
  <c r="U707" i="5"/>
  <c r="T707" i="5"/>
  <c r="T394" i="5"/>
  <c r="U394" i="5"/>
  <c r="T485" i="5"/>
  <c r="U485" i="5"/>
  <c r="T141" i="5"/>
  <c r="U141" i="5"/>
  <c r="T683" i="5"/>
  <c r="U683" i="5"/>
  <c r="U186" i="5"/>
  <c r="T186" i="5"/>
  <c r="U194" i="5"/>
  <c r="T194" i="5"/>
  <c r="T77" i="5"/>
  <c r="U77" i="5"/>
  <c r="T106" i="5"/>
  <c r="U106" i="5"/>
  <c r="T972" i="5"/>
  <c r="U972" i="5"/>
  <c r="T206" i="5"/>
  <c r="U206" i="5"/>
  <c r="Y501" i="5"/>
  <c r="AA501" i="5" s="1"/>
  <c r="U643" i="5"/>
  <c r="T643" i="5"/>
  <c r="Y702" i="5"/>
  <c r="AA702" i="5" s="1"/>
  <c r="T85" i="5"/>
  <c r="U85" i="5"/>
  <c r="T622" i="5"/>
  <c r="U622" i="5"/>
  <c r="U957" i="5"/>
  <c r="T957" i="5"/>
  <c r="T167" i="5"/>
  <c r="U167" i="5"/>
  <c r="T180" i="5"/>
  <c r="U180" i="5"/>
  <c r="U482" i="5"/>
  <c r="T482" i="5"/>
  <c r="U902" i="5"/>
  <c r="T902" i="5"/>
  <c r="T369" i="5"/>
  <c r="U369" i="5"/>
  <c r="U586" i="5"/>
  <c r="T586" i="5"/>
  <c r="T144" i="5"/>
  <c r="U144" i="5"/>
  <c r="U468" i="5"/>
  <c r="T468" i="5"/>
  <c r="T554" i="5"/>
  <c r="U554" i="5"/>
  <c r="Y424" i="5"/>
  <c r="AA424" i="5" s="1"/>
  <c r="T670" i="5"/>
  <c r="U670" i="5"/>
  <c r="U425" i="5"/>
  <c r="T425" i="5"/>
  <c r="U613" i="5"/>
  <c r="T613" i="5"/>
  <c r="T292" i="5"/>
  <c r="U292" i="5"/>
  <c r="U955" i="5"/>
  <c r="T955" i="5"/>
  <c r="T657" i="5"/>
  <c r="U657" i="5"/>
  <c r="U687" i="5"/>
  <c r="T687" i="5"/>
  <c r="T869" i="5"/>
  <c r="U869" i="5"/>
  <c r="U59" i="5"/>
  <c r="T59" i="5"/>
  <c r="T230" i="5"/>
  <c r="U230" i="5"/>
  <c r="U350" i="5"/>
  <c r="T350" i="5"/>
  <c r="U71" i="5"/>
  <c r="T71" i="5"/>
  <c r="U673" i="5"/>
  <c r="T673" i="5"/>
  <c r="T438" i="5"/>
  <c r="U438" i="5"/>
  <c r="U387" i="5"/>
  <c r="T387" i="5"/>
  <c r="Y562" i="5"/>
  <c r="AA562" i="5" s="1"/>
  <c r="U923" i="5"/>
  <c r="T923" i="5"/>
  <c r="Y786" i="5"/>
  <c r="AA786" i="5" s="1"/>
  <c r="V786" i="5"/>
  <c r="W786" i="5" s="1"/>
  <c r="X786" i="5" s="1"/>
  <c r="Z786" i="5" s="1"/>
  <c r="Y546" i="5"/>
  <c r="AA546" i="5" s="1"/>
  <c r="U282" i="5"/>
  <c r="T282" i="5"/>
  <c r="T700" i="5"/>
  <c r="U700" i="5"/>
  <c r="U532" i="5"/>
  <c r="T532" i="5"/>
  <c r="U405" i="5"/>
  <c r="T405" i="5"/>
  <c r="U690" i="5"/>
  <c r="T690" i="5"/>
  <c r="U317" i="5"/>
  <c r="T317" i="5"/>
  <c r="U698" i="5"/>
  <c r="T698" i="5"/>
  <c r="T245" i="5"/>
  <c r="U245" i="5"/>
  <c r="T758" i="5"/>
  <c r="U758" i="5"/>
  <c r="T582" i="5"/>
  <c r="U582" i="5"/>
  <c r="U434" i="5"/>
  <c r="T434" i="5"/>
  <c r="U201" i="5"/>
  <c r="T201" i="5"/>
  <c r="T651" i="5"/>
  <c r="U651" i="5"/>
  <c r="U732" i="5"/>
  <c r="T732" i="5"/>
  <c r="T756" i="5"/>
  <c r="U756" i="5"/>
  <c r="T579" i="5"/>
  <c r="U579" i="5"/>
  <c r="U327" i="5"/>
  <c r="T327" i="5"/>
  <c r="U674" i="5"/>
  <c r="T674" i="5"/>
  <c r="T437" i="5"/>
  <c r="U437" i="5"/>
  <c r="U322" i="5"/>
  <c r="T322" i="5"/>
  <c r="U207" i="5"/>
  <c r="T207" i="5"/>
  <c r="T383" i="5"/>
  <c r="U383" i="5"/>
  <c r="T269" i="5"/>
  <c r="U269" i="5"/>
  <c r="T271" i="5"/>
  <c r="U271" i="5"/>
  <c r="Y851" i="5"/>
  <c r="AA851" i="5" s="1"/>
  <c r="T37" i="5"/>
  <c r="U37" i="5"/>
  <c r="T748" i="5"/>
  <c r="U748" i="5"/>
  <c r="Y357" i="5"/>
  <c r="AA357" i="5" s="1"/>
  <c r="T829" i="5"/>
  <c r="U829" i="5"/>
  <c r="E36" i="5"/>
  <c r="G34" i="5" s="1"/>
  <c r="E30" i="5"/>
  <c r="E28" i="5"/>
  <c r="E29" i="5"/>
  <c r="E37" i="5"/>
  <c r="H34" i="5" s="1"/>
  <c r="R3" i="5"/>
  <c r="E35" i="5"/>
  <c r="F34" i="5" s="1"/>
  <c r="U587" i="5"/>
  <c r="T587" i="5"/>
  <c r="T423" i="5"/>
  <c r="U423" i="5"/>
  <c r="T830" i="5"/>
  <c r="U830" i="5"/>
  <c r="U40" i="5"/>
  <c r="T40" i="5"/>
  <c r="T921" i="5"/>
  <c r="U921" i="5"/>
  <c r="U236" i="5"/>
  <c r="T236" i="5"/>
  <c r="U767" i="5"/>
  <c r="T767" i="5"/>
  <c r="T47" i="5"/>
  <c r="U47" i="5"/>
  <c r="U9" i="5"/>
  <c r="T9" i="5"/>
  <c r="T311" i="5"/>
  <c r="U311" i="5"/>
  <c r="U137" i="5"/>
  <c r="T137" i="5"/>
  <c r="U156" i="5"/>
  <c r="T156" i="5"/>
  <c r="U86" i="5"/>
  <c r="T86" i="5"/>
  <c r="T220" i="5"/>
  <c r="U220" i="5"/>
  <c r="U806" i="5"/>
  <c r="T806" i="5"/>
  <c r="T314" i="5"/>
  <c r="U314" i="5"/>
  <c r="U281" i="5"/>
  <c r="T281" i="5"/>
  <c r="T372" i="5"/>
  <c r="U372" i="5"/>
  <c r="U594" i="5"/>
  <c r="T594" i="5"/>
  <c r="U120" i="5"/>
  <c r="T120" i="5"/>
  <c r="T971" i="5"/>
  <c r="U971" i="5"/>
  <c r="T737" i="5"/>
  <c r="U737" i="5"/>
  <c r="U822" i="5"/>
  <c r="T822" i="5"/>
  <c r="T999" i="5"/>
  <c r="U999" i="5"/>
  <c r="U457" i="5"/>
  <c r="T457" i="5"/>
  <c r="T284" i="5"/>
  <c r="U284" i="5"/>
  <c r="U414" i="5"/>
  <c r="T414" i="5"/>
  <c r="U221" i="5"/>
  <c r="T221" i="5"/>
  <c r="T51" i="5"/>
  <c r="U51" i="5"/>
  <c r="U705" i="5"/>
  <c r="T705" i="5"/>
  <c r="U574" i="5"/>
  <c r="T574" i="5"/>
  <c r="Y865" i="5"/>
  <c r="AA865" i="5" s="1"/>
  <c r="Y44" i="5"/>
  <c r="AA44" i="5" s="1"/>
  <c r="V44" i="5"/>
  <c r="W44" i="5" s="1"/>
  <c r="X44" i="5" s="1"/>
  <c r="Z44" i="5" s="1"/>
  <c r="U821" i="5"/>
  <c r="T821" i="5"/>
  <c r="U238" i="5"/>
  <c r="T238" i="5"/>
  <c r="Y205" i="5"/>
  <c r="AA205" i="5" s="1"/>
  <c r="V205" i="5"/>
  <c r="W205" i="5" s="1"/>
  <c r="X205" i="5" s="1"/>
  <c r="Z205" i="5" s="1"/>
  <c r="T410" i="5"/>
  <c r="U410" i="5"/>
  <c r="Y828" i="5"/>
  <c r="AA828" i="5" s="1"/>
  <c r="T952" i="5"/>
  <c r="U952" i="5"/>
  <c r="T618" i="5"/>
  <c r="U618" i="5"/>
  <c r="U467" i="5"/>
  <c r="T467" i="5"/>
  <c r="T666" i="5"/>
  <c r="U666" i="5"/>
  <c r="T476" i="5"/>
  <c r="U476" i="5"/>
  <c r="T30" i="5"/>
  <c r="U30" i="5"/>
  <c r="U778" i="5"/>
  <c r="T778" i="5"/>
  <c r="U800" i="5"/>
  <c r="T800" i="5"/>
  <c r="U624" i="5"/>
  <c r="T624" i="5"/>
  <c r="U199" i="5"/>
  <c r="T199" i="5"/>
  <c r="U480" i="5"/>
  <c r="T480" i="5"/>
  <c r="U290" i="5"/>
  <c r="T290" i="5"/>
  <c r="T675" i="5"/>
  <c r="U675" i="5"/>
  <c r="T525" i="5"/>
  <c r="U525" i="5"/>
  <c r="U807" i="5"/>
  <c r="T807" i="5"/>
  <c r="U466" i="5"/>
  <c r="T466" i="5"/>
  <c r="T884" i="5"/>
  <c r="U884" i="5"/>
  <c r="T351" i="5"/>
  <c r="U351" i="5"/>
  <c r="U913" i="5"/>
  <c r="T913" i="5"/>
  <c r="T475" i="5"/>
  <c r="U475" i="5"/>
  <c r="T493" i="5"/>
  <c r="U493" i="5"/>
  <c r="U265" i="5"/>
  <c r="T265" i="5"/>
  <c r="T298" i="5"/>
  <c r="U298" i="5"/>
  <c r="U633" i="5"/>
  <c r="T633" i="5"/>
  <c r="U575" i="5"/>
  <c r="T575" i="5"/>
  <c r="U52" i="5"/>
  <c r="T52" i="5"/>
  <c r="U90" i="5"/>
  <c r="T90" i="5"/>
  <c r="U915" i="5"/>
  <c r="T915" i="5"/>
  <c r="T159" i="5"/>
  <c r="U159" i="5"/>
  <c r="U878" i="5"/>
  <c r="T878" i="5"/>
  <c r="U727" i="5"/>
  <c r="T727" i="5"/>
  <c r="U600" i="5"/>
  <c r="T600" i="5"/>
  <c r="U797" i="5"/>
  <c r="T797" i="5"/>
  <c r="Y864" i="5"/>
  <c r="AA864" i="5" s="1"/>
  <c r="T598" i="5"/>
  <c r="U598" i="5"/>
  <c r="U488" i="5"/>
  <c r="T488" i="5"/>
  <c r="T375" i="5"/>
  <c r="U375" i="5"/>
  <c r="U113" i="5"/>
  <c r="T113" i="5"/>
  <c r="U302" i="5"/>
  <c r="T302" i="5"/>
  <c r="U934" i="5"/>
  <c r="T934" i="5"/>
  <c r="U401" i="5"/>
  <c r="T401" i="5"/>
  <c r="U140" i="5"/>
  <c r="T140" i="5"/>
  <c r="U757" i="5"/>
  <c r="T757" i="5"/>
  <c r="U639" i="5"/>
  <c r="T639" i="5"/>
  <c r="T326" i="5"/>
  <c r="U326" i="5"/>
  <c r="T917" i="5"/>
  <c r="U917" i="5"/>
  <c r="U861" i="5"/>
  <c r="T861" i="5"/>
  <c r="Y439" i="5"/>
  <c r="AA439" i="5" s="1"/>
  <c r="T412" i="5"/>
  <c r="U412" i="5"/>
  <c r="U240" i="5"/>
  <c r="T240" i="5"/>
  <c r="U502" i="5"/>
  <c r="T502" i="5"/>
  <c r="U102" i="5"/>
  <c r="T102" i="5"/>
  <c r="U19" i="5"/>
  <c r="T19" i="5"/>
  <c r="T809" i="5"/>
  <c r="U809" i="5"/>
  <c r="T730" i="5"/>
  <c r="U730" i="5"/>
  <c r="U947" i="5"/>
  <c r="T947" i="5"/>
  <c r="Y131" i="5"/>
  <c r="AA131" i="5" s="1"/>
  <c r="T842" i="5"/>
  <c r="U842" i="5"/>
  <c r="U588" i="5"/>
  <c r="T588" i="5"/>
  <c r="T712" i="5"/>
  <c r="U712" i="5"/>
  <c r="U179" i="5"/>
  <c r="T179" i="5"/>
  <c r="Y536" i="5"/>
  <c r="AA536" i="5" s="1"/>
  <c r="T688" i="5"/>
  <c r="U688" i="5"/>
  <c r="U655" i="5"/>
  <c r="T655" i="5"/>
  <c r="T18" i="5"/>
  <c r="U18" i="5"/>
  <c r="T746" i="5"/>
  <c r="U746" i="5"/>
  <c r="U413" i="5"/>
  <c r="T413" i="5"/>
  <c r="U81" i="5"/>
  <c r="T81" i="5"/>
  <c r="U599" i="5"/>
  <c r="T599" i="5"/>
  <c r="U954" i="5"/>
  <c r="T954" i="5"/>
  <c r="T885" i="5"/>
  <c r="U885" i="5"/>
  <c r="Y755" i="5"/>
  <c r="AA755" i="5" s="1"/>
  <c r="U1002" i="5"/>
  <c r="T1002" i="5"/>
  <c r="T200" i="5"/>
  <c r="U200" i="5"/>
  <c r="T932" i="5"/>
  <c r="U932" i="5"/>
  <c r="U421" i="5"/>
  <c r="T421" i="5"/>
  <c r="T178" i="5"/>
  <c r="U178" i="5"/>
  <c r="T117" i="5"/>
  <c r="U117" i="5"/>
  <c r="T895" i="5"/>
  <c r="U895" i="5"/>
  <c r="T443" i="5"/>
  <c r="U443" i="5"/>
  <c r="U802" i="5"/>
  <c r="T802" i="5"/>
  <c r="T429" i="5"/>
  <c r="U429" i="5"/>
  <c r="U89" i="5"/>
  <c r="T89" i="5"/>
  <c r="U474" i="5"/>
  <c r="T474" i="5"/>
  <c r="U731" i="5"/>
  <c r="T731" i="5"/>
  <c r="T836" i="5"/>
  <c r="U836" i="5"/>
  <c r="T803" i="5"/>
  <c r="U803" i="5"/>
  <c r="U496" i="5"/>
  <c r="T496" i="5"/>
  <c r="U568" i="5"/>
  <c r="T568" i="5"/>
  <c r="T32" i="5"/>
  <c r="U32" i="5"/>
  <c r="T164" i="5"/>
  <c r="U164" i="5"/>
  <c r="T181" i="5"/>
  <c r="U181" i="5"/>
  <c r="U296" i="5"/>
  <c r="T296" i="5"/>
  <c r="U548" i="5"/>
  <c r="T548" i="5"/>
  <c r="U845" i="5"/>
  <c r="T845" i="5"/>
  <c r="U715" i="5"/>
  <c r="T715" i="5"/>
  <c r="T820" i="5"/>
  <c r="U820" i="5"/>
  <c r="U998" i="5"/>
  <c r="T998" i="5"/>
  <c r="U64" i="5"/>
  <c r="T64" i="5"/>
  <c r="T863" i="5"/>
  <c r="U863" i="5"/>
  <c r="T703" i="5"/>
  <c r="U703" i="5"/>
  <c r="T390" i="5"/>
  <c r="U390" i="5"/>
  <c r="U247" i="5"/>
  <c r="T247" i="5"/>
  <c r="U623" i="5"/>
  <c r="T623" i="5"/>
  <c r="U782" i="5"/>
  <c r="T782" i="5"/>
  <c r="U969" i="5"/>
  <c r="T969" i="5"/>
  <c r="T734" i="5"/>
  <c r="U734" i="5"/>
  <c r="U609" i="5"/>
  <c r="T609" i="5"/>
  <c r="T82" i="5"/>
  <c r="U82" i="5"/>
  <c r="T275" i="5"/>
  <c r="U275" i="5"/>
  <c r="U710" i="5"/>
  <c r="T710" i="5"/>
  <c r="U597" i="5"/>
  <c r="T597" i="5"/>
  <c r="U331" i="5"/>
  <c r="T331" i="5"/>
  <c r="U430" i="5"/>
  <c r="T430" i="5"/>
  <c r="Y318" i="5"/>
  <c r="AA318" i="5" s="1"/>
  <c r="T462" i="5"/>
  <c r="U462" i="5"/>
  <c r="U398" i="5"/>
  <c r="T398" i="5"/>
  <c r="U70" i="5"/>
  <c r="T70" i="5"/>
  <c r="V546" i="5" l="1"/>
  <c r="W546" i="5" s="1"/>
  <c r="X546" i="5" s="1"/>
  <c r="Z546" i="5" s="1"/>
  <c r="V562" i="5"/>
  <c r="W562" i="5" s="1"/>
  <c r="X562" i="5" s="1"/>
  <c r="Z562" i="5" s="1"/>
  <c r="V828" i="5"/>
  <c r="W828" i="5" s="1"/>
  <c r="X828" i="5" s="1"/>
  <c r="Z828" i="5" s="1"/>
  <c r="AB828" i="5" s="1"/>
  <c r="V70" i="5"/>
  <c r="W70" i="5" s="1"/>
  <c r="X70" i="5" s="1"/>
  <c r="Z70" i="5" s="1"/>
  <c r="AB70" i="5" s="1"/>
  <c r="V850" i="5"/>
  <c r="W850" i="5" s="1"/>
  <c r="X850" i="5" s="1"/>
  <c r="Z850" i="5" s="1"/>
  <c r="AB850" i="5" s="1"/>
  <c r="V672" i="5"/>
  <c r="W672" i="5" s="1"/>
  <c r="X672" i="5" s="1"/>
  <c r="Z672" i="5" s="1"/>
  <c r="AB672" i="5" s="1"/>
  <c r="V451" i="5"/>
  <c r="W451" i="5" s="1"/>
  <c r="X451" i="5" s="1"/>
  <c r="Z451" i="5" s="1"/>
  <c r="AB451" i="5" s="1"/>
  <c r="V872" i="5"/>
  <c r="W872" i="5" s="1"/>
  <c r="X872" i="5" s="1"/>
  <c r="Z872" i="5" s="1"/>
  <c r="AB872" i="5" s="1"/>
  <c r="V161" i="5"/>
  <c r="W161" i="5" s="1"/>
  <c r="X161" i="5" s="1"/>
  <c r="Z161" i="5" s="1"/>
  <c r="AB161" i="5" s="1"/>
  <c r="V908" i="5"/>
  <c r="V379" i="5"/>
  <c r="W379" i="5" s="1"/>
  <c r="X379" i="5" s="1"/>
  <c r="Z379" i="5" s="1"/>
  <c r="AB379" i="5" s="1"/>
  <c r="V116" i="5"/>
  <c r="W116" i="5" s="1"/>
  <c r="X116" i="5" s="1"/>
  <c r="Z116" i="5" s="1"/>
  <c r="AB116" i="5" s="1"/>
  <c r="V385" i="5"/>
  <c r="W385" i="5" s="1"/>
  <c r="X385" i="5" s="1"/>
  <c r="Z385" i="5" s="1"/>
  <c r="AB385" i="5" s="1"/>
  <c r="V592" i="5"/>
  <c r="W592" i="5" s="1"/>
  <c r="X592" i="5" s="1"/>
  <c r="Z592" i="5" s="1"/>
  <c r="AB592" i="5" s="1"/>
  <c r="V130" i="5"/>
  <c r="W130" i="5" s="1"/>
  <c r="X130" i="5" s="1"/>
  <c r="Z130" i="5" s="1"/>
  <c r="AB130" i="5" s="1"/>
  <c r="V287" i="5"/>
  <c r="W287" i="5" s="1"/>
  <c r="X287" i="5" s="1"/>
  <c r="Z287" i="5" s="1"/>
  <c r="AB287" i="5" s="1"/>
  <c r="V989" i="5"/>
  <c r="W989" i="5" s="1"/>
  <c r="X989" i="5" s="1"/>
  <c r="Z989" i="5" s="1"/>
  <c r="AB989" i="5" s="1"/>
  <c r="V97" i="5"/>
  <c r="W97" i="5" s="1"/>
  <c r="X97" i="5" s="1"/>
  <c r="Z97" i="5" s="1"/>
  <c r="AB97" i="5" s="1"/>
  <c r="V418" i="5"/>
  <c r="W418" i="5" s="1"/>
  <c r="X418" i="5" s="1"/>
  <c r="Z418" i="5" s="1"/>
  <c r="AB418" i="5" s="1"/>
  <c r="V132" i="5"/>
  <c r="W132" i="5" s="1"/>
  <c r="X132" i="5" s="1"/>
  <c r="Z132" i="5" s="1"/>
  <c r="AB132" i="5" s="1"/>
  <c r="V399" i="5"/>
  <c r="V395" i="5"/>
  <c r="W395" i="5" s="1"/>
  <c r="X395" i="5" s="1"/>
  <c r="Z395" i="5" s="1"/>
  <c r="AB395" i="5" s="1"/>
  <c r="V171" i="5"/>
  <c r="W171" i="5" s="1"/>
  <c r="X171" i="5" s="1"/>
  <c r="Z171" i="5" s="1"/>
  <c r="AB171" i="5" s="1"/>
  <c r="V539" i="5"/>
  <c r="W539" i="5" s="1"/>
  <c r="X539" i="5" s="1"/>
  <c r="Z539" i="5" s="1"/>
  <c r="AB539" i="5" s="1"/>
  <c r="V366" i="5"/>
  <c r="W366" i="5" s="1"/>
  <c r="X366" i="5" s="1"/>
  <c r="Z366" i="5" s="1"/>
  <c r="AB366" i="5" s="1"/>
  <c r="V126" i="5"/>
  <c r="W126" i="5" s="1"/>
  <c r="X126" i="5" s="1"/>
  <c r="Z126" i="5" s="1"/>
  <c r="AB126" i="5" s="1"/>
  <c r="V264" i="5"/>
  <c r="W264" i="5" s="1"/>
  <c r="X264" i="5" s="1"/>
  <c r="Z264" i="5" s="1"/>
  <c r="AB264" i="5" s="1"/>
  <c r="V300" i="5"/>
  <c r="W300" i="5" s="1"/>
  <c r="X300" i="5" s="1"/>
  <c r="Z300" i="5" s="1"/>
  <c r="AB300" i="5" s="1"/>
  <c r="V409" i="5"/>
  <c r="W409" i="5" s="1"/>
  <c r="X409" i="5" s="1"/>
  <c r="Z409" i="5" s="1"/>
  <c r="AB409" i="5" s="1"/>
  <c r="V978" i="5"/>
  <c r="W978" i="5" s="1"/>
  <c r="X978" i="5" s="1"/>
  <c r="Z978" i="5" s="1"/>
  <c r="AB978" i="5" s="1"/>
  <c r="V1000" i="5"/>
  <c r="W1000" i="5" s="1"/>
  <c r="X1000" i="5" s="1"/>
  <c r="Z1000" i="5" s="1"/>
  <c r="AB1000" i="5" s="1"/>
  <c r="V736" i="5"/>
  <c r="W736" i="5" s="1"/>
  <c r="X736" i="5" s="1"/>
  <c r="Z736" i="5" s="1"/>
  <c r="AB736" i="5" s="1"/>
  <c r="V569" i="5"/>
  <c r="W569" i="5" s="1"/>
  <c r="X569" i="5" s="1"/>
  <c r="Z569" i="5" s="1"/>
  <c r="AB569" i="5" s="1"/>
  <c r="V355" i="5"/>
  <c r="W355" i="5" s="1"/>
  <c r="X355" i="5" s="1"/>
  <c r="Z355" i="5" s="1"/>
  <c r="AB355" i="5" s="1"/>
  <c r="V112" i="5"/>
  <c r="W112" i="5" s="1"/>
  <c r="X112" i="5" s="1"/>
  <c r="Z112" i="5" s="1"/>
  <c r="AB112" i="5" s="1"/>
  <c r="V558" i="5"/>
  <c r="W558" i="5" s="1"/>
  <c r="X558" i="5" s="1"/>
  <c r="Z558" i="5" s="1"/>
  <c r="AB558" i="5" s="1"/>
  <c r="V358" i="5"/>
  <c r="W358" i="5" s="1"/>
  <c r="X358" i="5" s="1"/>
  <c r="Z358" i="5" s="1"/>
  <c r="AB358" i="5" s="1"/>
  <c r="V172" i="5"/>
  <c r="W172" i="5" s="1"/>
  <c r="X172" i="5" s="1"/>
  <c r="Z172" i="5" s="1"/>
  <c r="AB172" i="5" s="1"/>
  <c r="V966" i="5"/>
  <c r="W966" i="5" s="1"/>
  <c r="X966" i="5" s="1"/>
  <c r="Z966" i="5" s="1"/>
  <c r="AB966" i="5" s="1"/>
  <c r="V519" i="5"/>
  <c r="W519" i="5" s="1"/>
  <c r="X519" i="5" s="1"/>
  <c r="Z519" i="5" s="1"/>
  <c r="AB519" i="5" s="1"/>
  <c r="V278" i="5"/>
  <c r="W278" i="5" s="1"/>
  <c r="X278" i="5" s="1"/>
  <c r="Z278" i="5" s="1"/>
  <c r="AB278" i="5" s="1"/>
  <c r="V808" i="5"/>
  <c r="W808" i="5" s="1"/>
  <c r="X808" i="5" s="1"/>
  <c r="Z808" i="5" s="1"/>
  <c r="AB808" i="5" s="1"/>
  <c r="V555" i="5"/>
  <c r="W555" i="5" s="1"/>
  <c r="X555" i="5" s="1"/>
  <c r="Z555" i="5" s="1"/>
  <c r="AB555" i="5" s="1"/>
  <c r="V313" i="5"/>
  <c r="W313" i="5" s="1"/>
  <c r="X313" i="5" s="1"/>
  <c r="Z313" i="5" s="1"/>
  <c r="AB313" i="5" s="1"/>
  <c r="V779" i="5"/>
  <c r="W779" i="5" s="1"/>
  <c r="X779" i="5" s="1"/>
  <c r="Z779" i="5" s="1"/>
  <c r="AB779" i="5" s="1"/>
  <c r="V295" i="5"/>
  <c r="W295" i="5" s="1"/>
  <c r="X295" i="5" s="1"/>
  <c r="Z295" i="5" s="1"/>
  <c r="AB295" i="5" s="1"/>
  <c r="V553" i="5"/>
  <c r="W553" i="5" s="1"/>
  <c r="X553" i="5" s="1"/>
  <c r="Z553" i="5" s="1"/>
  <c r="AB553" i="5" s="1"/>
  <c r="V424" i="5"/>
  <c r="W424" i="5" s="1"/>
  <c r="X424" i="5" s="1"/>
  <c r="Z424" i="5" s="1"/>
  <c r="V751" i="5"/>
  <c r="W751" i="5" s="1"/>
  <c r="X751" i="5" s="1"/>
  <c r="Z751" i="5" s="1"/>
  <c r="AB751" i="5" s="1"/>
  <c r="V259" i="5"/>
  <c r="W259" i="5" s="1"/>
  <c r="X259" i="5" s="1"/>
  <c r="Z259" i="5" s="1"/>
  <c r="AB259" i="5" s="1"/>
  <c r="V876" i="5"/>
  <c r="W876" i="5" s="1"/>
  <c r="X876" i="5" s="1"/>
  <c r="Z876" i="5" s="1"/>
  <c r="AB876" i="5" s="1"/>
  <c r="AB939" i="5"/>
  <c r="V501" i="5"/>
  <c r="W501" i="5" s="1"/>
  <c r="X501" i="5" s="1"/>
  <c r="Z501" i="5" s="1"/>
  <c r="AB501" i="5" s="1"/>
  <c r="V933" i="5"/>
  <c r="W933" i="5" s="1"/>
  <c r="X933" i="5" s="1"/>
  <c r="Z933" i="5" s="1"/>
  <c r="AB933" i="5" s="1"/>
  <c r="V430" i="5"/>
  <c r="W430" i="5" s="1"/>
  <c r="X430" i="5" s="1"/>
  <c r="Z430" i="5" s="1"/>
  <c r="AB430" i="5" s="1"/>
  <c r="V597" i="5"/>
  <c r="W597" i="5" s="1"/>
  <c r="X597" i="5" s="1"/>
  <c r="Z597" i="5" s="1"/>
  <c r="AB597" i="5" s="1"/>
  <c r="V609" i="5"/>
  <c r="W609" i="5" s="1"/>
  <c r="X609" i="5" s="1"/>
  <c r="Z609" i="5" s="1"/>
  <c r="AB609" i="5" s="1"/>
  <c r="V969" i="5"/>
  <c r="W969" i="5" s="1"/>
  <c r="X969" i="5" s="1"/>
  <c r="Z969" i="5" s="1"/>
  <c r="AB969" i="5" s="1"/>
  <c r="V623" i="5"/>
  <c r="W623" i="5" s="1"/>
  <c r="X623" i="5" s="1"/>
  <c r="Z623" i="5" s="1"/>
  <c r="AB623" i="5" s="1"/>
  <c r="V998" i="5"/>
  <c r="W998" i="5" s="1"/>
  <c r="X998" i="5" s="1"/>
  <c r="Z998" i="5" s="1"/>
  <c r="AB998" i="5" s="1"/>
  <c r="V715" i="5"/>
  <c r="W715" i="5" s="1"/>
  <c r="X715" i="5" s="1"/>
  <c r="Z715" i="5" s="1"/>
  <c r="AB715" i="5" s="1"/>
  <c r="V548" i="5"/>
  <c r="W548" i="5" s="1"/>
  <c r="X548" i="5" s="1"/>
  <c r="Z548" i="5" s="1"/>
  <c r="AB548" i="5" s="1"/>
  <c r="V318" i="5"/>
  <c r="W318" i="5" s="1"/>
  <c r="X318" i="5" s="1"/>
  <c r="Z318" i="5" s="1"/>
  <c r="AB318" i="5" s="1"/>
  <c r="V864" i="5"/>
  <c r="W864" i="5" s="1"/>
  <c r="X864" i="5" s="1"/>
  <c r="Z864" i="5" s="1"/>
  <c r="AB864" i="5" s="1"/>
  <c r="V708" i="5"/>
  <c r="W708" i="5" s="1"/>
  <c r="X708" i="5" s="1"/>
  <c r="Z708" i="5" s="1"/>
  <c r="AB708" i="5" s="1"/>
  <c r="V549" i="5"/>
  <c r="W549" i="5" s="1"/>
  <c r="X549" i="5" s="1"/>
  <c r="Z549" i="5" s="1"/>
  <c r="AB549" i="5" s="1"/>
  <c r="V565" i="5"/>
  <c r="W565" i="5" s="1"/>
  <c r="X565" i="5" s="1"/>
  <c r="Z565" i="5" s="1"/>
  <c r="AB565" i="5" s="1"/>
  <c r="V392" i="5"/>
  <c r="W392" i="5" s="1"/>
  <c r="X392" i="5" s="1"/>
  <c r="Z392" i="5" s="1"/>
  <c r="AB392" i="5" s="1"/>
  <c r="V798" i="5"/>
  <c r="W798" i="5" s="1"/>
  <c r="X798" i="5" s="1"/>
  <c r="Z798" i="5" s="1"/>
  <c r="AB798" i="5" s="1"/>
  <c r="V945" i="5"/>
  <c r="W945" i="5" s="1"/>
  <c r="X945" i="5" s="1"/>
  <c r="Z945" i="5" s="1"/>
  <c r="AB945" i="5" s="1"/>
  <c r="V507" i="5"/>
  <c r="W507" i="5" s="1"/>
  <c r="X507" i="5" s="1"/>
  <c r="Z507" i="5" s="1"/>
  <c r="AB507" i="5" s="1"/>
  <c r="V937" i="5"/>
  <c r="W937" i="5" s="1"/>
  <c r="X937" i="5" s="1"/>
  <c r="Z937" i="5" s="1"/>
  <c r="AB937" i="5" s="1"/>
  <c r="V237" i="5"/>
  <c r="W237" i="5" s="1"/>
  <c r="X237" i="5" s="1"/>
  <c r="Z237" i="5" s="1"/>
  <c r="AB237" i="5" s="1"/>
  <c r="V499" i="5"/>
  <c r="W499" i="5" s="1"/>
  <c r="X499" i="5" s="1"/>
  <c r="Z499" i="5" s="1"/>
  <c r="AB499" i="5" s="1"/>
  <c r="V157" i="5"/>
  <c r="W157" i="5" s="1"/>
  <c r="X157" i="5" s="1"/>
  <c r="Z157" i="5" s="1"/>
  <c r="AB157" i="5" s="1"/>
  <c r="V944" i="5"/>
  <c r="W944" i="5" s="1"/>
  <c r="X944" i="5" s="1"/>
  <c r="Z944" i="5" s="1"/>
  <c r="AB944" i="5" s="1"/>
  <c r="V435" i="5"/>
  <c r="W435" i="5" s="1"/>
  <c r="X435" i="5" s="1"/>
  <c r="Z435" i="5" s="1"/>
  <c r="AB435" i="5" s="1"/>
  <c r="V280" i="5"/>
  <c r="W280" i="5" s="1"/>
  <c r="X280" i="5" s="1"/>
  <c r="Z280" i="5" s="1"/>
  <c r="AB280" i="5" s="1"/>
  <c r="V963" i="5"/>
  <c r="W963" i="5" s="1"/>
  <c r="X963" i="5" s="1"/>
  <c r="Z963" i="5" s="1"/>
  <c r="AB963" i="5" s="1"/>
  <c r="V960" i="5"/>
  <c r="W960" i="5" s="1"/>
  <c r="X960" i="5" s="1"/>
  <c r="Z960" i="5" s="1"/>
  <c r="AB960" i="5" s="1"/>
  <c r="V92" i="5"/>
  <c r="W92" i="5" s="1"/>
  <c r="X92" i="5" s="1"/>
  <c r="Z92" i="5" s="1"/>
  <c r="AB92" i="5" s="1"/>
  <c r="V692" i="5"/>
  <c r="W692" i="5" s="1"/>
  <c r="X692" i="5" s="1"/>
  <c r="Z692" i="5" s="1"/>
  <c r="AB692" i="5" s="1"/>
  <c r="V458" i="5"/>
  <c r="W458" i="5" s="1"/>
  <c r="X458" i="5" s="1"/>
  <c r="Z458" i="5" s="1"/>
  <c r="AB458" i="5" s="1"/>
  <c r="V997" i="5"/>
  <c r="W997" i="5" s="1"/>
  <c r="X997" i="5" s="1"/>
  <c r="Z997" i="5" s="1"/>
  <c r="AB997" i="5" s="1"/>
  <c r="V717" i="5"/>
  <c r="W717" i="5" s="1"/>
  <c r="X717" i="5" s="1"/>
  <c r="Z717" i="5" s="1"/>
  <c r="AB717" i="5" s="1"/>
  <c r="V848" i="5"/>
  <c r="W848" i="5" s="1"/>
  <c r="X848" i="5" s="1"/>
  <c r="Z848" i="5" s="1"/>
  <c r="V35" i="5"/>
  <c r="W35" i="5" s="1"/>
  <c r="X35" i="5" s="1"/>
  <c r="Z35" i="5" s="1"/>
  <c r="AB35" i="5" s="1"/>
  <c r="V189" i="5"/>
  <c r="W189" i="5" s="1"/>
  <c r="X189" i="5" s="1"/>
  <c r="Z189" i="5" s="1"/>
  <c r="AB189" i="5" s="1"/>
  <c r="V856" i="5"/>
  <c r="W856" i="5" s="1"/>
  <c r="X856" i="5" s="1"/>
  <c r="Z856" i="5" s="1"/>
  <c r="AB856" i="5" s="1"/>
  <c r="V73" i="5"/>
  <c r="W73" i="5" s="1"/>
  <c r="X73" i="5" s="1"/>
  <c r="Z73" i="5" s="1"/>
  <c r="AB73" i="5" s="1"/>
  <c r="V58" i="5"/>
  <c r="W58" i="5" s="1"/>
  <c r="X58" i="5" s="1"/>
  <c r="Z58" i="5" s="1"/>
  <c r="AB58" i="5" s="1"/>
  <c r="V713" i="5"/>
  <c r="W713" i="5" s="1"/>
  <c r="X713" i="5" s="1"/>
  <c r="Z713" i="5" s="1"/>
  <c r="AB713" i="5" s="1"/>
  <c r="V246" i="5"/>
  <c r="W246" i="5" s="1"/>
  <c r="X246" i="5" s="1"/>
  <c r="Z246" i="5" s="1"/>
  <c r="AB246" i="5" s="1"/>
  <c r="V446" i="5"/>
  <c r="W446" i="5" s="1"/>
  <c r="X446" i="5" s="1"/>
  <c r="Z446" i="5" s="1"/>
  <c r="AB446" i="5" s="1"/>
  <c r="V513" i="5"/>
  <c r="W513" i="5" s="1"/>
  <c r="X513" i="5" s="1"/>
  <c r="Z513" i="5" s="1"/>
  <c r="V407" i="5"/>
  <c r="W407" i="5" s="1"/>
  <c r="X407" i="5" s="1"/>
  <c r="Z407" i="5" s="1"/>
  <c r="AB407" i="5" s="1"/>
  <c r="V208" i="5"/>
  <c r="W208" i="5" s="1"/>
  <c r="X208" i="5" s="1"/>
  <c r="Z208" i="5" s="1"/>
  <c r="AB208" i="5" s="1"/>
  <c r="V481" i="5"/>
  <c r="W481" i="5" s="1"/>
  <c r="X481" i="5" s="1"/>
  <c r="Z481" i="5" s="1"/>
  <c r="AB481" i="5" s="1"/>
  <c r="V584" i="5"/>
  <c r="W584" i="5" s="1"/>
  <c r="X584" i="5" s="1"/>
  <c r="Z584" i="5" s="1"/>
  <c r="AB584" i="5" s="1"/>
  <c r="V504" i="5"/>
  <c r="W504" i="5" s="1"/>
  <c r="X504" i="5" s="1"/>
  <c r="Z504" i="5" s="1"/>
  <c r="AB504" i="5" s="1"/>
  <c r="V138" i="5"/>
  <c r="W138" i="5" s="1"/>
  <c r="X138" i="5" s="1"/>
  <c r="Z138" i="5" s="1"/>
  <c r="AB138" i="5" s="1"/>
  <c r="V419" i="5"/>
  <c r="W419" i="5" s="1"/>
  <c r="X419" i="5" s="1"/>
  <c r="Z419" i="5" s="1"/>
  <c r="AB419" i="5" s="1"/>
  <c r="V420" i="5"/>
  <c r="W420" i="5" s="1"/>
  <c r="X420" i="5" s="1"/>
  <c r="Z420" i="5" s="1"/>
  <c r="AB420" i="5" s="1"/>
  <c r="V37" i="5"/>
  <c r="W37" i="5" s="1"/>
  <c r="X37" i="5" s="1"/>
  <c r="Z37" i="5" s="1"/>
  <c r="AB37" i="5" s="1"/>
  <c r="V180" i="5"/>
  <c r="W180" i="5" s="1"/>
  <c r="X180" i="5" s="1"/>
  <c r="Z180" i="5" s="1"/>
  <c r="AB180" i="5" s="1"/>
  <c r="V85" i="5"/>
  <c r="W85" i="5" s="1"/>
  <c r="X85" i="5" s="1"/>
  <c r="Z85" i="5" s="1"/>
  <c r="AB85" i="5" s="1"/>
  <c r="V614" i="5"/>
  <c r="W614" i="5" s="1"/>
  <c r="X614" i="5" s="1"/>
  <c r="Z614" i="5" s="1"/>
  <c r="AB614" i="5" s="1"/>
  <c r="V516" i="5"/>
  <c r="W516" i="5" s="1"/>
  <c r="X516" i="5" s="1"/>
  <c r="Z516" i="5" s="1"/>
  <c r="AB516" i="5" s="1"/>
  <c r="V979" i="5"/>
  <c r="W979" i="5" s="1"/>
  <c r="X979" i="5" s="1"/>
  <c r="Z979" i="5" s="1"/>
  <c r="AB979" i="5" s="1"/>
  <c r="V328" i="5"/>
  <c r="W328" i="5" s="1"/>
  <c r="X328" i="5" s="1"/>
  <c r="Z328" i="5" s="1"/>
  <c r="AB328" i="5" s="1"/>
  <c r="V827" i="5"/>
  <c r="W827" i="5" s="1"/>
  <c r="X827" i="5" s="1"/>
  <c r="Z827" i="5" s="1"/>
  <c r="AB827" i="5" s="1"/>
  <c r="V490" i="5"/>
  <c r="W490" i="5" s="1"/>
  <c r="X490" i="5" s="1"/>
  <c r="Z490" i="5" s="1"/>
  <c r="AB490" i="5" s="1"/>
  <c r="V630" i="5"/>
  <c r="W630" i="5" s="1"/>
  <c r="X630" i="5" s="1"/>
  <c r="Z630" i="5" s="1"/>
  <c r="AB630" i="5" s="1"/>
  <c r="V696" i="5"/>
  <c r="W696" i="5" s="1"/>
  <c r="X696" i="5" s="1"/>
  <c r="Z696" i="5" s="1"/>
  <c r="AB696" i="5" s="1"/>
  <c r="V344" i="5"/>
  <c r="W344" i="5" s="1"/>
  <c r="X344" i="5" s="1"/>
  <c r="Z344" i="5" s="1"/>
  <c r="AB344" i="5" s="1"/>
  <c r="V840" i="5"/>
  <c r="W840" i="5" s="1"/>
  <c r="V658" i="5"/>
  <c r="W658" i="5" s="1"/>
  <c r="X658" i="5" s="1"/>
  <c r="Z658" i="5" s="1"/>
  <c r="AB658" i="5" s="1"/>
  <c r="V147" i="5"/>
  <c r="W147" i="5" s="1"/>
  <c r="X147" i="5" s="1"/>
  <c r="Z147" i="5" s="1"/>
  <c r="AB147" i="5" s="1"/>
  <c r="V114" i="5"/>
  <c r="W114" i="5" s="1"/>
  <c r="X114" i="5" s="1"/>
  <c r="Z114" i="5" s="1"/>
  <c r="AB114" i="5" s="1"/>
  <c r="V428" i="5"/>
  <c r="W428" i="5" s="1"/>
  <c r="X428" i="5" s="1"/>
  <c r="Z428" i="5" s="1"/>
  <c r="AB428" i="5" s="1"/>
  <c r="V391" i="5"/>
  <c r="W391" i="5" s="1"/>
  <c r="X391" i="5" s="1"/>
  <c r="Z391" i="5" s="1"/>
  <c r="V455" i="5"/>
  <c r="W455" i="5" s="1"/>
  <c r="X455" i="5" s="1"/>
  <c r="Z455" i="5" s="1"/>
  <c r="V131" i="5"/>
  <c r="W131" i="5" s="1"/>
  <c r="X131" i="5" s="1"/>
  <c r="Z131" i="5" s="1"/>
  <c r="AB131" i="5" s="1"/>
  <c r="V764" i="5"/>
  <c r="W764" i="5" s="1"/>
  <c r="X764" i="5" s="1"/>
  <c r="Z764" i="5" s="1"/>
  <c r="AB764" i="5" s="1"/>
  <c r="V619" i="5"/>
  <c r="W619" i="5" s="1"/>
  <c r="X619" i="5" s="1"/>
  <c r="Z619" i="5" s="1"/>
  <c r="AB619" i="5" s="1"/>
  <c r="V206" i="5"/>
  <c r="W206" i="5" s="1"/>
  <c r="X206" i="5" s="1"/>
  <c r="Z206" i="5" s="1"/>
  <c r="AB206" i="5" s="1"/>
  <c r="V106" i="5"/>
  <c r="W106" i="5" s="1"/>
  <c r="X106" i="5" s="1"/>
  <c r="Z106" i="5" s="1"/>
  <c r="AB106" i="5" s="1"/>
  <c r="V683" i="5"/>
  <c r="W683" i="5" s="1"/>
  <c r="X683" i="5" s="1"/>
  <c r="Z683" i="5" s="1"/>
  <c r="AB683" i="5" s="1"/>
  <c r="V485" i="5"/>
  <c r="W485" i="5" s="1"/>
  <c r="X485" i="5" s="1"/>
  <c r="Z485" i="5" s="1"/>
  <c r="AB485" i="5" s="1"/>
  <c r="V431" i="5"/>
  <c r="W431" i="5" s="1"/>
  <c r="X431" i="5" s="1"/>
  <c r="Z431" i="5" s="1"/>
  <c r="AB431" i="5" s="1"/>
  <c r="V904" i="5"/>
  <c r="W904" i="5" s="1"/>
  <c r="X904" i="5" s="1"/>
  <c r="Z904" i="5" s="1"/>
  <c r="AB904" i="5" s="1"/>
  <c r="V211" i="5"/>
  <c r="W211" i="5" s="1"/>
  <c r="X211" i="5" s="1"/>
  <c r="Z211" i="5" s="1"/>
  <c r="AB211" i="5" s="1"/>
  <c r="V896" i="5"/>
  <c r="W896" i="5" s="1"/>
  <c r="X896" i="5" s="1"/>
  <c r="Z896" i="5" s="1"/>
  <c r="AB896" i="5" s="1"/>
  <c r="V101" i="5"/>
  <c r="W101" i="5" s="1"/>
  <c r="X101" i="5" s="1"/>
  <c r="Z101" i="5" s="1"/>
  <c r="AB101" i="5" s="1"/>
  <c r="V283" i="5"/>
  <c r="W283" i="5" s="1"/>
  <c r="X283" i="5" s="1"/>
  <c r="Z283" i="5" s="1"/>
  <c r="AB283" i="5" s="1"/>
  <c r="V970" i="5"/>
  <c r="W970" i="5" s="1"/>
  <c r="X970" i="5" s="1"/>
  <c r="Z970" i="5" s="1"/>
  <c r="AB970" i="5" s="1"/>
  <c r="V968" i="5"/>
  <c r="W968" i="5" s="1"/>
  <c r="X968" i="5" s="1"/>
  <c r="Z968" i="5" s="1"/>
  <c r="AB968" i="5" s="1"/>
  <c r="V784" i="5"/>
  <c r="W784" i="5" s="1"/>
  <c r="X784" i="5" s="1"/>
  <c r="Z784" i="5" s="1"/>
  <c r="AB784" i="5" s="1"/>
  <c r="V68" i="5"/>
  <c r="W68" i="5" s="1"/>
  <c r="X68" i="5" s="1"/>
  <c r="Z68" i="5" s="1"/>
  <c r="AB68" i="5" s="1"/>
  <c r="V398" i="5"/>
  <c r="W398" i="5" s="1"/>
  <c r="X398" i="5" s="1"/>
  <c r="Z398" i="5" s="1"/>
  <c r="AB398" i="5" s="1"/>
  <c r="V331" i="5"/>
  <c r="W331" i="5" s="1"/>
  <c r="X331" i="5" s="1"/>
  <c r="Z331" i="5" s="1"/>
  <c r="AB331" i="5" s="1"/>
  <c r="V782" i="5"/>
  <c r="W782" i="5" s="1"/>
  <c r="X782" i="5" s="1"/>
  <c r="Z782" i="5" s="1"/>
  <c r="AB782" i="5" s="1"/>
  <c r="V247" i="5"/>
  <c r="W247" i="5" s="1"/>
  <c r="X247" i="5" s="1"/>
  <c r="Z247" i="5" s="1"/>
  <c r="AB247" i="5" s="1"/>
  <c r="V64" i="5"/>
  <c r="W64" i="5" s="1"/>
  <c r="X64" i="5" s="1"/>
  <c r="Z64" i="5" s="1"/>
  <c r="AB64" i="5" s="1"/>
  <c r="V845" i="5"/>
  <c r="W845" i="5" s="1"/>
  <c r="X845" i="5" s="1"/>
  <c r="Z845" i="5" s="1"/>
  <c r="AB845" i="5" s="1"/>
  <c r="V296" i="5"/>
  <c r="W296" i="5" s="1"/>
  <c r="X296" i="5" s="1"/>
  <c r="Z296" i="5" s="1"/>
  <c r="AB296" i="5" s="1"/>
  <c r="V568" i="5"/>
  <c r="W568" i="5" s="1"/>
  <c r="X568" i="5" s="1"/>
  <c r="Z568" i="5" s="1"/>
  <c r="AB568" i="5" s="1"/>
  <c r="V731" i="5"/>
  <c r="V89" i="5"/>
  <c r="W89" i="5" s="1"/>
  <c r="X89" i="5" s="1"/>
  <c r="Z89" i="5" s="1"/>
  <c r="AB89" i="5" s="1"/>
  <c r="V802" i="5"/>
  <c r="W802" i="5" s="1"/>
  <c r="X802" i="5" s="1"/>
  <c r="Z802" i="5" s="1"/>
  <c r="AB802" i="5" s="1"/>
  <c r="V1002" i="5"/>
  <c r="W1002" i="5" s="1"/>
  <c r="X1002" i="5" s="1"/>
  <c r="Z1002" i="5" s="1"/>
  <c r="AB1002" i="5" s="1"/>
  <c r="V947" i="5"/>
  <c r="W947" i="5" s="1"/>
  <c r="X947" i="5" s="1"/>
  <c r="Z947" i="5" s="1"/>
  <c r="AB947" i="5" s="1"/>
  <c r="V809" i="5"/>
  <c r="V102" i="5"/>
  <c r="W102" i="5" s="1"/>
  <c r="X102" i="5" s="1"/>
  <c r="Z102" i="5" s="1"/>
  <c r="AB102" i="5" s="1"/>
  <c r="V240" i="5"/>
  <c r="W240" i="5" s="1"/>
  <c r="X240" i="5" s="1"/>
  <c r="Z240" i="5" s="1"/>
  <c r="AB240" i="5" s="1"/>
  <c r="AB439" i="5"/>
  <c r="V639" i="5"/>
  <c r="W639" i="5" s="1"/>
  <c r="X639" i="5" s="1"/>
  <c r="Z639" i="5" s="1"/>
  <c r="AB639" i="5" s="1"/>
  <c r="V140" i="5"/>
  <c r="W140" i="5" s="1"/>
  <c r="X140" i="5" s="1"/>
  <c r="Z140" i="5" s="1"/>
  <c r="AB140" i="5" s="1"/>
  <c r="V934" i="5"/>
  <c r="W934" i="5" s="1"/>
  <c r="X934" i="5" s="1"/>
  <c r="Z934" i="5" s="1"/>
  <c r="AB934" i="5" s="1"/>
  <c r="V113" i="5"/>
  <c r="W113" i="5" s="1"/>
  <c r="X113" i="5" s="1"/>
  <c r="Z113" i="5" s="1"/>
  <c r="AB113" i="5" s="1"/>
  <c r="V488" i="5"/>
  <c r="W488" i="5" s="1"/>
  <c r="X488" i="5" s="1"/>
  <c r="Z488" i="5" s="1"/>
  <c r="AB488" i="5" s="1"/>
  <c r="V600" i="5"/>
  <c r="W600" i="5" s="1"/>
  <c r="X600" i="5" s="1"/>
  <c r="Z600" i="5" s="1"/>
  <c r="AB600" i="5" s="1"/>
  <c r="V878" i="5"/>
  <c r="W878" i="5" s="1"/>
  <c r="X878" i="5" s="1"/>
  <c r="Z878" i="5" s="1"/>
  <c r="AB878" i="5" s="1"/>
  <c r="V915" i="5"/>
  <c r="W915" i="5" s="1"/>
  <c r="X915" i="5" s="1"/>
  <c r="Z915" i="5" s="1"/>
  <c r="AB915" i="5" s="1"/>
  <c r="V52" i="5"/>
  <c r="W52" i="5" s="1"/>
  <c r="X52" i="5" s="1"/>
  <c r="Z52" i="5" s="1"/>
  <c r="AB52" i="5" s="1"/>
  <c r="V633" i="5"/>
  <c r="W633" i="5" s="1"/>
  <c r="X633" i="5" s="1"/>
  <c r="Z633" i="5" s="1"/>
  <c r="AB633" i="5" s="1"/>
  <c r="V265" i="5"/>
  <c r="W265" i="5" s="1"/>
  <c r="X265" i="5" s="1"/>
  <c r="Z265" i="5" s="1"/>
  <c r="AB265" i="5" s="1"/>
  <c r="V466" i="5"/>
  <c r="W466" i="5" s="1"/>
  <c r="X466" i="5" s="1"/>
  <c r="Z466" i="5" s="1"/>
  <c r="AB466" i="5" s="1"/>
  <c r="V290" i="5"/>
  <c r="W290" i="5" s="1"/>
  <c r="X290" i="5" s="1"/>
  <c r="Z290" i="5" s="1"/>
  <c r="AB290" i="5" s="1"/>
  <c r="V199" i="5"/>
  <c r="W199" i="5" s="1"/>
  <c r="X199" i="5" s="1"/>
  <c r="Z199" i="5" s="1"/>
  <c r="AB199" i="5" s="1"/>
  <c r="V800" i="5"/>
  <c r="W800" i="5" s="1"/>
  <c r="X800" i="5" s="1"/>
  <c r="Z800" i="5" s="1"/>
  <c r="AB800" i="5" s="1"/>
  <c r="AB205" i="5"/>
  <c r="V821" i="5"/>
  <c r="W821" i="5" s="1"/>
  <c r="X821" i="5" s="1"/>
  <c r="Z821" i="5" s="1"/>
  <c r="AB821" i="5" s="1"/>
  <c r="V705" i="5"/>
  <c r="W705" i="5" s="1"/>
  <c r="X705" i="5" s="1"/>
  <c r="Z705" i="5" s="1"/>
  <c r="AB705" i="5" s="1"/>
  <c r="V221" i="5"/>
  <c r="W221" i="5" s="1"/>
  <c r="X221" i="5" s="1"/>
  <c r="Z221" i="5" s="1"/>
  <c r="AB221" i="5" s="1"/>
  <c r="V120" i="5"/>
  <c r="W120" i="5" s="1"/>
  <c r="X120" i="5" s="1"/>
  <c r="Z120" i="5" s="1"/>
  <c r="AB120" i="5" s="1"/>
  <c r="V372" i="5"/>
  <c r="W372" i="5" s="1"/>
  <c r="X372" i="5" s="1"/>
  <c r="Z372" i="5" s="1"/>
  <c r="AB372" i="5" s="1"/>
  <c r="V156" i="5"/>
  <c r="W156" i="5" s="1"/>
  <c r="X156" i="5" s="1"/>
  <c r="Z156" i="5" s="1"/>
  <c r="AB156" i="5" s="1"/>
  <c r="V236" i="5"/>
  <c r="W236" i="5" s="1"/>
  <c r="X236" i="5" s="1"/>
  <c r="Z236" i="5" s="1"/>
  <c r="AB236" i="5" s="1"/>
  <c r="V40" i="5"/>
  <c r="W40" i="5" s="1"/>
  <c r="X40" i="5" s="1"/>
  <c r="Z40" i="5" s="1"/>
  <c r="AB40" i="5" s="1"/>
  <c r="V84" i="5"/>
  <c r="W84" i="5" s="1"/>
  <c r="X84" i="5" s="1"/>
  <c r="Z84" i="5" s="1"/>
  <c r="AB84" i="5" s="1"/>
  <c r="V888" i="5"/>
  <c r="W888" i="5" s="1"/>
  <c r="X888" i="5" s="1"/>
  <c r="Z888" i="5" s="1"/>
  <c r="AB888" i="5" s="1"/>
  <c r="V649" i="5"/>
  <c r="W649" i="5" s="1"/>
  <c r="X649" i="5" s="1"/>
  <c r="Z649" i="5" s="1"/>
  <c r="AB649" i="5" s="1"/>
  <c r="V12" i="5"/>
  <c r="W12" i="5" s="1"/>
  <c r="X12" i="5" s="1"/>
  <c r="Z12" i="5" s="1"/>
  <c r="AB12" i="5" s="1"/>
  <c r="V241" i="5"/>
  <c r="W241" i="5" s="1"/>
  <c r="X241" i="5" s="1"/>
  <c r="Z241" i="5" s="1"/>
  <c r="AB241" i="5" s="1"/>
  <c r="V389" i="5"/>
  <c r="W389" i="5" s="1"/>
  <c r="X389" i="5" s="1"/>
  <c r="Z389" i="5" s="1"/>
  <c r="AB389" i="5" s="1"/>
  <c r="V111" i="5"/>
  <c r="W111" i="5" s="1"/>
  <c r="X111" i="5" s="1"/>
  <c r="Z111" i="5" s="1"/>
  <c r="AB111" i="5" s="1"/>
  <c r="V954" i="5"/>
  <c r="W954" i="5" s="1"/>
  <c r="X954" i="5" s="1"/>
  <c r="Z954" i="5" s="1"/>
  <c r="AB954" i="5" s="1"/>
  <c r="V81" i="5"/>
  <c r="W81" i="5" s="1"/>
  <c r="X81" i="5" s="1"/>
  <c r="Z81" i="5" s="1"/>
  <c r="AB81" i="5" s="1"/>
  <c r="V655" i="5"/>
  <c r="W655" i="5" s="1"/>
  <c r="X655" i="5" s="1"/>
  <c r="Z655" i="5" s="1"/>
  <c r="AB655" i="5" s="1"/>
  <c r="V327" i="5"/>
  <c r="W327" i="5" s="1"/>
  <c r="X327" i="5" s="1"/>
  <c r="Z327" i="5" s="1"/>
  <c r="AB327" i="5" s="1"/>
  <c r="V472" i="5"/>
  <c r="W472" i="5" s="1"/>
  <c r="X472" i="5" s="1"/>
  <c r="Z472" i="5" s="1"/>
  <c r="AB472" i="5" s="1"/>
  <c r="V477" i="5"/>
  <c r="W477" i="5" s="1"/>
  <c r="X477" i="5" s="1"/>
  <c r="Z477" i="5" s="1"/>
  <c r="AB477" i="5" s="1"/>
  <c r="V851" i="5"/>
  <c r="W851" i="5" s="1"/>
  <c r="X851" i="5" s="1"/>
  <c r="Z851" i="5" s="1"/>
  <c r="AB851" i="5" s="1"/>
  <c r="V931" i="5"/>
  <c r="W931" i="5" s="1"/>
  <c r="X931" i="5" s="1"/>
  <c r="Z931" i="5" s="1"/>
  <c r="AB931" i="5" s="1"/>
  <c r="V616" i="5"/>
  <c r="W616" i="5" s="1"/>
  <c r="X616" i="5" s="1"/>
  <c r="Z616" i="5" s="1"/>
  <c r="AB616" i="5" s="1"/>
  <c r="V24" i="5"/>
  <c r="W24" i="5" s="1"/>
  <c r="X24" i="5" s="1"/>
  <c r="Z24" i="5" s="1"/>
  <c r="AB24" i="5" s="1"/>
  <c r="V96" i="5"/>
  <c r="W96" i="5" s="1"/>
  <c r="X96" i="5" s="1"/>
  <c r="Z96" i="5" s="1"/>
  <c r="AB96" i="5" s="1"/>
  <c r="V227" i="5"/>
  <c r="W227" i="5" s="1"/>
  <c r="X227" i="5" s="1"/>
  <c r="Z227" i="5" s="1"/>
  <c r="AB227" i="5" s="1"/>
  <c r="V184" i="5"/>
  <c r="W184" i="5" s="1"/>
  <c r="X184" i="5" s="1"/>
  <c r="Z184" i="5" s="1"/>
  <c r="AB184" i="5" s="1"/>
  <c r="V838" i="5"/>
  <c r="W838" i="5" s="1"/>
  <c r="X838" i="5" s="1"/>
  <c r="Z838" i="5" s="1"/>
  <c r="AB838" i="5" s="1"/>
  <c r="V39" i="5"/>
  <c r="W39" i="5" s="1"/>
  <c r="X39" i="5" s="1"/>
  <c r="Z39" i="5" s="1"/>
  <c r="AB39" i="5" s="1"/>
  <c r="V316" i="5"/>
  <c r="W316" i="5" s="1"/>
  <c r="X316" i="5" s="1"/>
  <c r="Z316" i="5" s="1"/>
  <c r="AB316" i="5" s="1"/>
  <c r="V20" i="5"/>
  <c r="W20" i="5" s="1"/>
  <c r="X20" i="5" s="1"/>
  <c r="Z20" i="5" s="1"/>
  <c r="AB20" i="5" s="1"/>
  <c r="V891" i="5"/>
  <c r="W891" i="5" s="1"/>
  <c r="X891" i="5" s="1"/>
  <c r="Z891" i="5" s="1"/>
  <c r="AB891" i="5" s="1"/>
  <c r="V360" i="5"/>
  <c r="W360" i="5" s="1"/>
  <c r="X360" i="5" s="1"/>
  <c r="Z360" i="5" s="1"/>
  <c r="AB360" i="5" s="1"/>
  <c r="V520" i="5"/>
  <c r="W520" i="5" s="1"/>
  <c r="X520" i="5" s="1"/>
  <c r="Z520" i="5" s="1"/>
  <c r="AB520" i="5" s="1"/>
  <c r="V62" i="5"/>
  <c r="W62" i="5" s="1"/>
  <c r="X62" i="5" s="1"/>
  <c r="Z62" i="5" s="1"/>
  <c r="AB62" i="5" s="1"/>
  <c r="V763" i="5"/>
  <c r="W763" i="5" s="1"/>
  <c r="X763" i="5" s="1"/>
  <c r="Z763" i="5" s="1"/>
  <c r="AB763" i="5" s="1"/>
  <c r="V26" i="5"/>
  <c r="W26" i="5" s="1"/>
  <c r="X26" i="5" s="1"/>
  <c r="Z26" i="5" s="1"/>
  <c r="AB26" i="5" s="1"/>
  <c r="V668" i="5"/>
  <c r="W668" i="5" s="1"/>
  <c r="X668" i="5" s="1"/>
  <c r="Z668" i="5" s="1"/>
  <c r="AB668" i="5" s="1"/>
  <c r="V340" i="5"/>
  <c r="W340" i="5" s="1"/>
  <c r="X340" i="5" s="1"/>
  <c r="Z340" i="5" s="1"/>
  <c r="AB340" i="5" s="1"/>
  <c r="V741" i="5"/>
  <c r="V953" i="5"/>
  <c r="W953" i="5" s="1"/>
  <c r="X953" i="5" s="1"/>
  <c r="Z953" i="5" s="1"/>
  <c r="AB953" i="5" s="1"/>
  <c r="V464" i="5"/>
  <c r="W464" i="5" s="1"/>
  <c r="X464" i="5" s="1"/>
  <c r="Z464" i="5" s="1"/>
  <c r="AB464" i="5" s="1"/>
  <c r="V135" i="5"/>
  <c r="W135" i="5" s="1"/>
  <c r="X135" i="5" s="1"/>
  <c r="Z135" i="5" s="1"/>
  <c r="AB135" i="5" s="1"/>
  <c r="V243" i="5"/>
  <c r="W243" i="5" s="1"/>
  <c r="X243" i="5" s="1"/>
  <c r="Z243" i="5" s="1"/>
  <c r="AB243" i="5" s="1"/>
  <c r="V665" i="5"/>
  <c r="W665" i="5" s="1"/>
  <c r="X665" i="5" s="1"/>
  <c r="Z665" i="5" s="1"/>
  <c r="AB665" i="5" s="1"/>
  <c r="V946" i="5"/>
  <c r="W946" i="5" s="1"/>
  <c r="X946" i="5" s="1"/>
  <c r="Z946" i="5" s="1"/>
  <c r="AB946" i="5" s="1"/>
  <c r="V768" i="5"/>
  <c r="W768" i="5" s="1"/>
  <c r="X768" i="5" s="1"/>
  <c r="Z768" i="5" s="1"/>
  <c r="AB768" i="5" s="1"/>
  <c r="V11" i="5"/>
  <c r="W11" i="5" s="1"/>
  <c r="X11" i="5" s="1"/>
  <c r="Z11" i="5" s="1"/>
  <c r="AB11" i="5" s="1"/>
  <c r="V309" i="5"/>
  <c r="W309" i="5" s="1"/>
  <c r="X309" i="5" s="1"/>
  <c r="Z309" i="5" s="1"/>
  <c r="AB309" i="5" s="1"/>
  <c r="V234" i="5"/>
  <c r="W234" i="5" s="1"/>
  <c r="X234" i="5" s="1"/>
  <c r="Z234" i="5" s="1"/>
  <c r="AB234" i="5" s="1"/>
  <c r="V133" i="5"/>
  <c r="W133" i="5" s="1"/>
  <c r="X133" i="5" s="1"/>
  <c r="Z133" i="5" s="1"/>
  <c r="AB133" i="5" s="1"/>
  <c r="V783" i="5"/>
  <c r="W783" i="5" s="1"/>
  <c r="X783" i="5" s="1"/>
  <c r="Z783" i="5" s="1"/>
  <c r="AB783" i="5" s="1"/>
  <c r="V748" i="5"/>
  <c r="W748" i="5" s="1"/>
  <c r="X748" i="5" s="1"/>
  <c r="Z748" i="5" s="1"/>
  <c r="AB748" i="5" s="1"/>
  <c r="V554" i="5"/>
  <c r="W554" i="5" s="1"/>
  <c r="X554" i="5" s="1"/>
  <c r="Z554" i="5" s="1"/>
  <c r="AB554" i="5" s="1"/>
  <c r="V144" i="5"/>
  <c r="W144" i="5" s="1"/>
  <c r="X144" i="5" s="1"/>
  <c r="Z144" i="5" s="1"/>
  <c r="AB144" i="5" s="1"/>
  <c r="V369" i="5"/>
  <c r="W369" i="5" s="1"/>
  <c r="X369" i="5" s="1"/>
  <c r="Z369" i="5" s="1"/>
  <c r="AB369" i="5" s="1"/>
  <c r="V167" i="5"/>
  <c r="W167" i="5" s="1"/>
  <c r="X167" i="5" s="1"/>
  <c r="Z167" i="5" s="1"/>
  <c r="AB167" i="5" s="1"/>
  <c r="V622" i="5"/>
  <c r="W622" i="5" s="1"/>
  <c r="X622" i="5" s="1"/>
  <c r="Z622" i="5" s="1"/>
  <c r="AB622" i="5" s="1"/>
  <c r="V972" i="5"/>
  <c r="W972" i="5" s="1"/>
  <c r="X972" i="5" s="1"/>
  <c r="Z972" i="5" s="1"/>
  <c r="AB972" i="5" s="1"/>
  <c r="V77" i="5"/>
  <c r="W77" i="5" s="1"/>
  <c r="X77" i="5" s="1"/>
  <c r="Z77" i="5" s="1"/>
  <c r="AB77" i="5" s="1"/>
  <c r="V141" i="5"/>
  <c r="W141" i="5" s="1"/>
  <c r="X141" i="5" s="1"/>
  <c r="Z141" i="5" s="1"/>
  <c r="AB141" i="5" s="1"/>
  <c r="V394" i="5"/>
  <c r="W394" i="5" s="1"/>
  <c r="X394" i="5" s="1"/>
  <c r="Z394" i="5" s="1"/>
  <c r="AB394" i="5" s="1"/>
  <c r="V964" i="5"/>
  <c r="W964" i="5" s="1"/>
  <c r="X964" i="5" s="1"/>
  <c r="Z964" i="5" s="1"/>
  <c r="AB964" i="5" s="1"/>
  <c r="V728" i="5"/>
  <c r="W728" i="5" s="1"/>
  <c r="X728" i="5" s="1"/>
  <c r="Z728" i="5" s="1"/>
  <c r="AB728" i="5" s="1"/>
  <c r="V371" i="5"/>
  <c r="W371" i="5" s="1"/>
  <c r="X371" i="5" s="1"/>
  <c r="Z371" i="5" s="1"/>
  <c r="AB371" i="5" s="1"/>
  <c r="V154" i="5"/>
  <c r="W154" i="5" s="1"/>
  <c r="X154" i="5" s="1"/>
  <c r="Z154" i="5" s="1"/>
  <c r="AB154" i="5" s="1"/>
  <c r="V816" i="5"/>
  <c r="W816" i="5" s="1"/>
  <c r="X816" i="5" s="1"/>
  <c r="Z816" i="5" s="1"/>
  <c r="AB816" i="5" s="1"/>
  <c r="V299" i="5"/>
  <c r="W299" i="5" s="1"/>
  <c r="X299" i="5" s="1"/>
  <c r="Z299" i="5" s="1"/>
  <c r="AB299" i="5" s="1"/>
  <c r="V561" i="5"/>
  <c r="W561" i="5" s="1"/>
  <c r="X561" i="5" s="1"/>
  <c r="Z561" i="5" s="1"/>
  <c r="AB561" i="5" s="1"/>
  <c r="V625" i="5"/>
  <c r="W625" i="5" s="1"/>
  <c r="X625" i="5" s="1"/>
  <c r="Z625" i="5" s="1"/>
  <c r="AB625" i="5" s="1"/>
  <c r="V145" i="5"/>
  <c r="W145" i="5" s="1"/>
  <c r="X145" i="5" s="1"/>
  <c r="Z145" i="5" s="1"/>
  <c r="AB145" i="5" s="1"/>
  <c r="V225" i="5"/>
  <c r="W225" i="5" s="1"/>
  <c r="X225" i="5" s="1"/>
  <c r="Z225" i="5" s="1"/>
  <c r="AB225" i="5" s="1"/>
  <c r="V759" i="5"/>
  <c r="W759" i="5" s="1"/>
  <c r="X759" i="5" s="1"/>
  <c r="Z759" i="5" s="1"/>
  <c r="AB759" i="5" s="1"/>
  <c r="V656" i="5"/>
  <c r="W656" i="5" s="1"/>
  <c r="X656" i="5" s="1"/>
  <c r="Z656" i="5" s="1"/>
  <c r="AB656" i="5" s="1"/>
  <c r="V810" i="5"/>
  <c r="W810" i="5" s="1"/>
  <c r="X810" i="5" s="1"/>
  <c r="Z810" i="5" s="1"/>
  <c r="AB810" i="5" s="1"/>
  <c r="V367" i="5"/>
  <c r="W367" i="5" s="1"/>
  <c r="X367" i="5" s="1"/>
  <c r="Z367" i="5" s="1"/>
  <c r="AB367" i="5" s="1"/>
  <c r="V982" i="5"/>
  <c r="W982" i="5" s="1"/>
  <c r="X982" i="5" s="1"/>
  <c r="Z982" i="5" s="1"/>
  <c r="AB982" i="5" s="1"/>
  <c r="V925" i="5"/>
  <c r="W925" i="5" s="1"/>
  <c r="X925" i="5" s="1"/>
  <c r="Z925" i="5" s="1"/>
  <c r="AB925" i="5" s="1"/>
  <c r="V223" i="5"/>
  <c r="W223" i="5" s="1"/>
  <c r="X223" i="5" s="1"/>
  <c r="Z223" i="5" s="1"/>
  <c r="AB223" i="5" s="1"/>
  <c r="V857" i="5"/>
  <c r="W857" i="5" s="1"/>
  <c r="X857" i="5" s="1"/>
  <c r="Z857" i="5" s="1"/>
  <c r="AB857" i="5" s="1"/>
  <c r="V580" i="5"/>
  <c r="W580" i="5" s="1"/>
  <c r="X580" i="5" s="1"/>
  <c r="Z580" i="5" s="1"/>
  <c r="AB580" i="5" s="1"/>
  <c r="V564" i="5"/>
  <c r="W564" i="5" s="1"/>
  <c r="X564" i="5" s="1"/>
  <c r="Z564" i="5" s="1"/>
  <c r="AB564" i="5" s="1"/>
  <c r="V258" i="5"/>
  <c r="W258" i="5" s="1"/>
  <c r="X258" i="5" s="1"/>
  <c r="Z258" i="5" s="1"/>
  <c r="AB258" i="5" s="1"/>
  <c r="V938" i="5"/>
  <c r="W938" i="5" s="1"/>
  <c r="X938" i="5" s="1"/>
  <c r="Z938" i="5" s="1"/>
  <c r="AB938" i="5" s="1"/>
  <c r="V855" i="5"/>
  <c r="W855" i="5" s="1"/>
  <c r="X855" i="5" s="1"/>
  <c r="Z855" i="5" s="1"/>
  <c r="AB855" i="5" s="1"/>
  <c r="V772" i="5"/>
  <c r="W772" i="5" s="1"/>
  <c r="X772" i="5" s="1"/>
  <c r="Z772" i="5" s="1"/>
  <c r="AB772" i="5" s="1"/>
  <c r="V365" i="5"/>
  <c r="W365" i="5" s="1"/>
  <c r="X365" i="5" s="1"/>
  <c r="Z365" i="5" s="1"/>
  <c r="AB365" i="5" s="1"/>
  <c r="V288" i="5"/>
  <c r="W288" i="5" s="1"/>
  <c r="X288" i="5" s="1"/>
  <c r="Z288" i="5" s="1"/>
  <c r="AB288" i="5" s="1"/>
  <c r="V496" i="5"/>
  <c r="W496" i="5" s="1"/>
  <c r="X496" i="5" s="1"/>
  <c r="Z496" i="5" s="1"/>
  <c r="AB496" i="5" s="1"/>
  <c r="V474" i="5"/>
  <c r="W474" i="5" s="1"/>
  <c r="X474" i="5" s="1"/>
  <c r="Z474" i="5" s="1"/>
  <c r="AB474" i="5" s="1"/>
  <c r="V421" i="5"/>
  <c r="W421" i="5" s="1"/>
  <c r="X421" i="5" s="1"/>
  <c r="Z421" i="5" s="1"/>
  <c r="AB421" i="5" s="1"/>
  <c r="W731" i="5"/>
  <c r="X731" i="5" s="1"/>
  <c r="Z731" i="5" s="1"/>
  <c r="AB731" i="5" s="1"/>
  <c r="V462" i="5"/>
  <c r="W462" i="5" s="1"/>
  <c r="X462" i="5" s="1"/>
  <c r="Z462" i="5" s="1"/>
  <c r="AB462" i="5" s="1"/>
  <c r="V275" i="5"/>
  <c r="W275" i="5" s="1"/>
  <c r="X275" i="5" s="1"/>
  <c r="Z275" i="5" s="1"/>
  <c r="AB275" i="5" s="1"/>
  <c r="V599" i="5"/>
  <c r="W599" i="5" s="1"/>
  <c r="X599" i="5" s="1"/>
  <c r="Z599" i="5" s="1"/>
  <c r="AB599" i="5" s="1"/>
  <c r="V413" i="5"/>
  <c r="W413" i="5" s="1"/>
  <c r="X413" i="5" s="1"/>
  <c r="Z413" i="5" s="1"/>
  <c r="AB413" i="5" s="1"/>
  <c r="V179" i="5"/>
  <c r="W179" i="5" s="1"/>
  <c r="X179" i="5" s="1"/>
  <c r="Z179" i="5" s="1"/>
  <c r="AB179" i="5" s="1"/>
  <c r="V588" i="5"/>
  <c r="W588" i="5" s="1"/>
  <c r="X588" i="5" s="1"/>
  <c r="Z588" i="5" s="1"/>
  <c r="AB588" i="5" s="1"/>
  <c r="V19" i="5"/>
  <c r="W19" i="5" s="1"/>
  <c r="X19" i="5" s="1"/>
  <c r="Z19" i="5" s="1"/>
  <c r="AB19" i="5" s="1"/>
  <c r="V502" i="5"/>
  <c r="W502" i="5" s="1"/>
  <c r="X502" i="5" s="1"/>
  <c r="Z502" i="5" s="1"/>
  <c r="AB502" i="5" s="1"/>
  <c r="V861" i="5"/>
  <c r="W861" i="5" s="1"/>
  <c r="X861" i="5" s="1"/>
  <c r="Z861" i="5" s="1"/>
  <c r="AB861" i="5" s="1"/>
  <c r="V757" i="5"/>
  <c r="W757" i="5" s="1"/>
  <c r="X757" i="5" s="1"/>
  <c r="Z757" i="5" s="1"/>
  <c r="AB757" i="5" s="1"/>
  <c r="V302" i="5"/>
  <c r="W302" i="5" s="1"/>
  <c r="X302" i="5" s="1"/>
  <c r="Z302" i="5" s="1"/>
  <c r="AB302" i="5" s="1"/>
  <c r="V797" i="5"/>
  <c r="W797" i="5" s="1"/>
  <c r="X797" i="5" s="1"/>
  <c r="Z797" i="5" s="1"/>
  <c r="AB797" i="5" s="1"/>
  <c r="V727" i="5"/>
  <c r="W727" i="5" s="1"/>
  <c r="X727" i="5" s="1"/>
  <c r="Z727" i="5" s="1"/>
  <c r="AB727" i="5" s="1"/>
  <c r="V90" i="5"/>
  <c r="W90" i="5" s="1"/>
  <c r="X90" i="5" s="1"/>
  <c r="Z90" i="5" s="1"/>
  <c r="AB90" i="5" s="1"/>
  <c r="V575" i="5"/>
  <c r="W575" i="5" s="1"/>
  <c r="X575" i="5" s="1"/>
  <c r="Z575" i="5" s="1"/>
  <c r="AB575" i="5" s="1"/>
  <c r="V913" i="5"/>
  <c r="W913" i="5" s="1"/>
  <c r="X913" i="5" s="1"/>
  <c r="Z913" i="5" s="1"/>
  <c r="AB913" i="5" s="1"/>
  <c r="V807" i="5"/>
  <c r="W807" i="5" s="1"/>
  <c r="X807" i="5" s="1"/>
  <c r="Z807" i="5" s="1"/>
  <c r="AB807" i="5" s="1"/>
  <c r="V480" i="5"/>
  <c r="W480" i="5" s="1"/>
  <c r="X480" i="5" s="1"/>
  <c r="Z480" i="5" s="1"/>
  <c r="AB480" i="5" s="1"/>
  <c r="V624" i="5"/>
  <c r="W624" i="5" s="1"/>
  <c r="X624" i="5" s="1"/>
  <c r="Z624" i="5" s="1"/>
  <c r="AB624" i="5" s="1"/>
  <c r="V778" i="5"/>
  <c r="W778" i="5" s="1"/>
  <c r="X778" i="5" s="1"/>
  <c r="Z778" i="5" s="1"/>
  <c r="AB778" i="5" s="1"/>
  <c r="V467" i="5"/>
  <c r="W467" i="5" s="1"/>
  <c r="X467" i="5" s="1"/>
  <c r="Z467" i="5" s="1"/>
  <c r="AB467" i="5" s="1"/>
  <c r="V238" i="5"/>
  <c r="W238" i="5" s="1"/>
  <c r="X238" i="5" s="1"/>
  <c r="Z238" i="5" s="1"/>
  <c r="AB238" i="5" s="1"/>
  <c r="AB44" i="5"/>
  <c r="V574" i="5"/>
  <c r="W574" i="5" s="1"/>
  <c r="X574" i="5" s="1"/>
  <c r="Z574" i="5" s="1"/>
  <c r="AB574" i="5" s="1"/>
  <c r="V414" i="5"/>
  <c r="W414" i="5" s="1"/>
  <c r="X414" i="5" s="1"/>
  <c r="Z414" i="5" s="1"/>
  <c r="AB414" i="5" s="1"/>
  <c r="V457" i="5"/>
  <c r="W457" i="5" s="1"/>
  <c r="X457" i="5" s="1"/>
  <c r="Z457" i="5" s="1"/>
  <c r="AB457" i="5" s="1"/>
  <c r="V822" i="5"/>
  <c r="W822" i="5" s="1"/>
  <c r="X822" i="5" s="1"/>
  <c r="Z822" i="5" s="1"/>
  <c r="AB822" i="5" s="1"/>
  <c r="V594" i="5"/>
  <c r="W594" i="5" s="1"/>
  <c r="X594" i="5" s="1"/>
  <c r="Z594" i="5" s="1"/>
  <c r="AB594" i="5" s="1"/>
  <c r="V281" i="5"/>
  <c r="W281" i="5" s="1"/>
  <c r="X281" i="5" s="1"/>
  <c r="Z281" i="5" s="1"/>
  <c r="AB281" i="5" s="1"/>
  <c r="V806" i="5"/>
  <c r="W806" i="5" s="1"/>
  <c r="X806" i="5" s="1"/>
  <c r="Z806" i="5" s="1"/>
  <c r="AB806" i="5" s="1"/>
  <c r="V86" i="5"/>
  <c r="W86" i="5" s="1"/>
  <c r="X86" i="5" s="1"/>
  <c r="Z86" i="5" s="1"/>
  <c r="AB86" i="5" s="1"/>
  <c r="V137" i="5"/>
  <c r="W137" i="5" s="1"/>
  <c r="X137" i="5" s="1"/>
  <c r="Z137" i="5" s="1"/>
  <c r="AB137" i="5" s="1"/>
  <c r="V9" i="5"/>
  <c r="W9" i="5" s="1"/>
  <c r="X9" i="5" s="1"/>
  <c r="Z9" i="5" s="1"/>
  <c r="AB9" i="5" s="1"/>
  <c r="V767" i="5"/>
  <c r="W767" i="5" s="1"/>
  <c r="X767" i="5" s="1"/>
  <c r="Z767" i="5" s="1"/>
  <c r="AB767" i="5" s="1"/>
  <c r="V587" i="5"/>
  <c r="W587" i="5" s="1"/>
  <c r="X587" i="5" s="1"/>
  <c r="Z587" i="5" s="1"/>
  <c r="AB587" i="5" s="1"/>
  <c r="V269" i="5"/>
  <c r="W269" i="5" s="1"/>
  <c r="X269" i="5" s="1"/>
  <c r="Z269" i="5" s="1"/>
  <c r="AB269" i="5" s="1"/>
  <c r="V437" i="5"/>
  <c r="W437" i="5" s="1"/>
  <c r="X437" i="5" s="1"/>
  <c r="Z437" i="5" s="1"/>
  <c r="AB437" i="5" s="1"/>
  <c r="V756" i="5"/>
  <c r="W756" i="5" s="1"/>
  <c r="X756" i="5" s="1"/>
  <c r="Z756" i="5" s="1"/>
  <c r="AB756" i="5" s="1"/>
  <c r="V651" i="5"/>
  <c r="W651" i="5" s="1"/>
  <c r="X651" i="5" s="1"/>
  <c r="Z651" i="5" s="1"/>
  <c r="AB651" i="5" s="1"/>
  <c r="V758" i="5"/>
  <c r="W758" i="5" s="1"/>
  <c r="X758" i="5" s="1"/>
  <c r="Z758" i="5" s="1"/>
  <c r="AB758" i="5" s="1"/>
  <c r="AB562" i="5"/>
  <c r="V438" i="5"/>
  <c r="W438" i="5" s="1"/>
  <c r="X438" i="5" s="1"/>
  <c r="Z438" i="5" s="1"/>
  <c r="AB438" i="5" s="1"/>
  <c r="V230" i="5"/>
  <c r="W230" i="5" s="1"/>
  <c r="X230" i="5" s="1"/>
  <c r="Z230" i="5" s="1"/>
  <c r="AB230" i="5" s="1"/>
  <c r="V869" i="5"/>
  <c r="W869" i="5" s="1"/>
  <c r="X869" i="5" s="1"/>
  <c r="Z869" i="5" s="1"/>
  <c r="AB869" i="5" s="1"/>
  <c r="V657" i="5"/>
  <c r="W657" i="5" s="1"/>
  <c r="X657" i="5" s="1"/>
  <c r="Z657" i="5" s="1"/>
  <c r="AB657" i="5" s="1"/>
  <c r="V292" i="5"/>
  <c r="W292" i="5" s="1"/>
  <c r="X292" i="5" s="1"/>
  <c r="Z292" i="5" s="1"/>
  <c r="AB292" i="5" s="1"/>
  <c r="V270" i="5"/>
  <c r="W270" i="5" s="1"/>
  <c r="X270" i="5" s="1"/>
  <c r="Z270" i="5" s="1"/>
  <c r="AB270" i="5" s="1"/>
  <c r="V266" i="5"/>
  <c r="W266" i="5" s="1"/>
  <c r="X266" i="5" s="1"/>
  <c r="Z266" i="5" s="1"/>
  <c r="AB266" i="5" s="1"/>
  <c r="V276" i="5"/>
  <c r="W276" i="5" s="1"/>
  <c r="X276" i="5" s="1"/>
  <c r="Z276" i="5" s="1"/>
  <c r="AB276" i="5" s="1"/>
  <c r="V67" i="5"/>
  <c r="W67" i="5" s="1"/>
  <c r="X67" i="5" s="1"/>
  <c r="Z67" i="5" s="1"/>
  <c r="AB67" i="5" s="1"/>
  <c r="V177" i="5"/>
  <c r="W177" i="5" s="1"/>
  <c r="X177" i="5" s="1"/>
  <c r="Z177" i="5" s="1"/>
  <c r="AB177" i="5" s="1"/>
  <c r="V918" i="5"/>
  <c r="W918" i="5" s="1"/>
  <c r="X918" i="5" s="1"/>
  <c r="Z918" i="5" s="1"/>
  <c r="AB918" i="5" s="1"/>
  <c r="V110" i="5"/>
  <c r="W110" i="5" s="1"/>
  <c r="X110" i="5" s="1"/>
  <c r="Z110" i="5" s="1"/>
  <c r="AB110" i="5" s="1"/>
  <c r="V958" i="5"/>
  <c r="W958" i="5" s="1"/>
  <c r="X958" i="5" s="1"/>
  <c r="Z958" i="5" s="1"/>
  <c r="AB958" i="5" s="1"/>
  <c r="V78" i="5"/>
  <c r="W78" i="5" s="1"/>
  <c r="X78" i="5" s="1"/>
  <c r="Z78" i="5" s="1"/>
  <c r="AB78" i="5" s="1"/>
  <c r="V257" i="5"/>
  <c r="W257" i="5" s="1"/>
  <c r="X257" i="5" s="1"/>
  <c r="Z257" i="5" s="1"/>
  <c r="AB257" i="5" s="1"/>
  <c r="V321" i="5"/>
  <c r="W321" i="5" s="1"/>
  <c r="X321" i="5" s="1"/>
  <c r="Z321" i="5" s="1"/>
  <c r="AB321" i="5" s="1"/>
  <c r="V324" i="5"/>
  <c r="W324" i="5" s="1"/>
  <c r="X324" i="5" s="1"/>
  <c r="Z324" i="5" s="1"/>
  <c r="AB324" i="5" s="1"/>
  <c r="V660" i="5"/>
  <c r="W660" i="5" s="1"/>
  <c r="X660" i="5" s="1"/>
  <c r="Z660" i="5" s="1"/>
  <c r="AB660" i="5" s="1"/>
  <c r="V603" i="5"/>
  <c r="W603" i="5" s="1"/>
  <c r="X603" i="5" s="1"/>
  <c r="Z603" i="5" s="1"/>
  <c r="AB603" i="5" s="1"/>
  <c r="V877" i="5"/>
  <c r="W877" i="5" s="1"/>
  <c r="X877" i="5" s="1"/>
  <c r="Z877" i="5" s="1"/>
  <c r="AB877" i="5" s="1"/>
  <c r="V537" i="5"/>
  <c r="W537" i="5" s="1"/>
  <c r="X537" i="5" s="1"/>
  <c r="Z537" i="5" s="1"/>
  <c r="AB537" i="5" s="1"/>
  <c r="V752" i="5"/>
  <c r="W752" i="5" s="1"/>
  <c r="X752" i="5" s="1"/>
  <c r="Z752" i="5" s="1"/>
  <c r="AB752" i="5" s="1"/>
  <c r="V560" i="5"/>
  <c r="W560" i="5" s="1"/>
  <c r="X560" i="5" s="1"/>
  <c r="Z560" i="5" s="1"/>
  <c r="AB560" i="5" s="1"/>
  <c r="V517" i="5"/>
  <c r="W517" i="5" s="1"/>
  <c r="X517" i="5" s="1"/>
  <c r="Z517" i="5" s="1"/>
  <c r="AB517" i="5" s="1"/>
  <c r="V682" i="5"/>
  <c r="W682" i="5" s="1"/>
  <c r="X682" i="5" s="1"/>
  <c r="Z682" i="5" s="1"/>
  <c r="AB682" i="5" s="1"/>
  <c r="V706" i="5"/>
  <c r="W706" i="5" s="1"/>
  <c r="X706" i="5" s="1"/>
  <c r="Z706" i="5" s="1"/>
  <c r="AB706" i="5" s="1"/>
  <c r="V393" i="5"/>
  <c r="W393" i="5" s="1"/>
  <c r="X393" i="5" s="1"/>
  <c r="Z393" i="5" s="1"/>
  <c r="AB393" i="5" s="1"/>
  <c r="V148" i="5"/>
  <c r="W148" i="5" s="1"/>
  <c r="X148" i="5" s="1"/>
  <c r="Z148" i="5" s="1"/>
  <c r="AB148" i="5" s="1"/>
  <c r="V72" i="5"/>
  <c r="W72" i="5" s="1"/>
  <c r="X72" i="5" s="1"/>
  <c r="Z72" i="5" s="1"/>
  <c r="AB72" i="5" s="1"/>
  <c r="V677" i="5"/>
  <c r="W677" i="5" s="1"/>
  <c r="X677" i="5" s="1"/>
  <c r="Z677" i="5" s="1"/>
  <c r="AB677" i="5" s="1"/>
  <c r="V232" i="5"/>
  <c r="W232" i="5" s="1"/>
  <c r="X232" i="5" s="1"/>
  <c r="Z232" i="5" s="1"/>
  <c r="AB232" i="5" s="1"/>
  <c r="V193" i="5"/>
  <c r="V699" i="5"/>
  <c r="W699" i="5" s="1"/>
  <c r="X699" i="5" s="1"/>
  <c r="Z699" i="5" s="1"/>
  <c r="AB699" i="5" s="1"/>
  <c r="V761" i="5"/>
  <c r="W761" i="5" s="1"/>
  <c r="X761" i="5" s="1"/>
  <c r="Z761" i="5" s="1"/>
  <c r="AB761" i="5" s="1"/>
  <c r="V335" i="5"/>
  <c r="W335" i="5" s="1"/>
  <c r="X335" i="5" s="1"/>
  <c r="Z335" i="5" s="1"/>
  <c r="AB335" i="5" s="1"/>
  <c r="V733" i="5"/>
  <c r="W733" i="5" s="1"/>
  <c r="X733" i="5" s="1"/>
  <c r="Z733" i="5" s="1"/>
  <c r="AB733" i="5" s="1"/>
  <c r="V601" i="5"/>
  <c r="W601" i="5" s="1"/>
  <c r="X601" i="5" s="1"/>
  <c r="Z601" i="5" s="1"/>
  <c r="AB601" i="5" s="1"/>
  <c r="V993" i="5"/>
  <c r="W993" i="5" s="1"/>
  <c r="X993" i="5" s="1"/>
  <c r="Z993" i="5" s="1"/>
  <c r="AB993" i="5" s="1"/>
  <c r="V667" i="5"/>
  <c r="W667" i="5" s="1"/>
  <c r="X667" i="5" s="1"/>
  <c r="Z667" i="5" s="1"/>
  <c r="AB667" i="5" s="1"/>
  <c r="V985" i="5"/>
  <c r="W985" i="5" s="1"/>
  <c r="X985" i="5" s="1"/>
  <c r="Z985" i="5" s="1"/>
  <c r="AB985" i="5" s="1"/>
  <c r="V773" i="5"/>
  <c r="W773" i="5" s="1"/>
  <c r="X773" i="5" s="1"/>
  <c r="Z773" i="5" s="1"/>
  <c r="AB773" i="5" s="1"/>
  <c r="V353" i="5"/>
  <c r="W353" i="5" s="1"/>
  <c r="X353" i="5" s="1"/>
  <c r="Z353" i="5" s="1"/>
  <c r="AB353" i="5" s="1"/>
  <c r="V577" i="5"/>
  <c r="W577" i="5" s="1"/>
  <c r="X577" i="5" s="1"/>
  <c r="Z577" i="5" s="1"/>
  <c r="AB577" i="5" s="1"/>
  <c r="AB843" i="5"/>
  <c r="V29" i="5"/>
  <c r="W29" i="5" s="1"/>
  <c r="X29" i="5" s="1"/>
  <c r="Z29" i="5" s="1"/>
  <c r="AB29" i="5" s="1"/>
  <c r="V460" i="5"/>
  <c r="W460" i="5" s="1"/>
  <c r="X460" i="5" s="1"/>
  <c r="Z460" i="5" s="1"/>
  <c r="AB460" i="5" s="1"/>
  <c r="V799" i="5"/>
  <c r="W799" i="5" s="1"/>
  <c r="X799" i="5" s="1"/>
  <c r="Z799" i="5" s="1"/>
  <c r="AB799" i="5" s="1"/>
  <c r="V916" i="5"/>
  <c r="W916" i="5" s="1"/>
  <c r="X916" i="5" s="1"/>
  <c r="Z916" i="5" s="1"/>
  <c r="AB916" i="5" s="1"/>
  <c r="V219" i="5"/>
  <c r="W219" i="5" s="1"/>
  <c r="X219" i="5" s="1"/>
  <c r="Z219" i="5" s="1"/>
  <c r="AB219" i="5" s="1"/>
  <c r="AB424" i="5"/>
  <c r="V829" i="5"/>
  <c r="W829" i="5" s="1"/>
  <c r="X829" i="5" s="1"/>
  <c r="Z829" i="5" s="1"/>
  <c r="AB829" i="5" s="1"/>
  <c r="V271" i="5"/>
  <c r="W271" i="5" s="1"/>
  <c r="X271" i="5" s="1"/>
  <c r="Z271" i="5" s="1"/>
  <c r="AB271" i="5" s="1"/>
  <c r="V383" i="5"/>
  <c r="W383" i="5" s="1"/>
  <c r="X383" i="5" s="1"/>
  <c r="Z383" i="5" s="1"/>
  <c r="AB383" i="5" s="1"/>
  <c r="V579" i="5"/>
  <c r="W579" i="5" s="1"/>
  <c r="X579" i="5" s="1"/>
  <c r="Z579" i="5" s="1"/>
  <c r="AB579" i="5" s="1"/>
  <c r="V582" i="5"/>
  <c r="W582" i="5" s="1"/>
  <c r="X582" i="5" s="1"/>
  <c r="Z582" i="5" s="1"/>
  <c r="AB582" i="5" s="1"/>
  <c r="V245" i="5"/>
  <c r="W245" i="5" s="1"/>
  <c r="X245" i="5" s="1"/>
  <c r="Z245" i="5" s="1"/>
  <c r="AB245" i="5" s="1"/>
  <c r="V700" i="5"/>
  <c r="W700" i="5" s="1"/>
  <c r="X700" i="5" s="1"/>
  <c r="Z700" i="5" s="1"/>
  <c r="AB700" i="5" s="1"/>
  <c r="V613" i="5"/>
  <c r="W613" i="5" s="1"/>
  <c r="X613" i="5" s="1"/>
  <c r="Z613" i="5" s="1"/>
  <c r="AB613" i="5" s="1"/>
  <c r="V670" i="5"/>
  <c r="W670" i="5" s="1"/>
  <c r="X670" i="5" s="1"/>
  <c r="Z670" i="5" s="1"/>
  <c r="AB670" i="5" s="1"/>
  <c r="V858" i="5"/>
  <c r="W858" i="5" s="1"/>
  <c r="X858" i="5" s="1"/>
  <c r="Z858" i="5" s="1"/>
  <c r="AB858" i="5" s="1"/>
  <c r="V107" i="5"/>
  <c r="W107" i="5" s="1"/>
  <c r="X107" i="5" s="1"/>
  <c r="Z107" i="5" s="1"/>
  <c r="AB107" i="5" s="1"/>
  <c r="V347" i="5"/>
  <c r="W347" i="5" s="1"/>
  <c r="X347" i="5" s="1"/>
  <c r="Z347" i="5" s="1"/>
  <c r="AB347" i="5" s="1"/>
  <c r="V511" i="5"/>
  <c r="V718" i="5"/>
  <c r="W718" i="5" s="1"/>
  <c r="X718" i="5" s="1"/>
  <c r="Z718" i="5" s="1"/>
  <c r="AB718" i="5" s="1"/>
  <c r="V819" i="5"/>
  <c r="W819" i="5" s="1"/>
  <c r="X819" i="5" s="1"/>
  <c r="Z819" i="5" s="1"/>
  <c r="AB819" i="5" s="1"/>
  <c r="V901" i="5"/>
  <c r="W901" i="5" s="1"/>
  <c r="X901" i="5" s="1"/>
  <c r="Z901" i="5" s="1"/>
  <c r="AB901" i="5" s="1"/>
  <c r="V249" i="5"/>
  <c r="W249" i="5" s="1"/>
  <c r="X249" i="5" s="1"/>
  <c r="Z249" i="5" s="1"/>
  <c r="AB249" i="5" s="1"/>
  <c r="V484" i="5"/>
  <c r="W484" i="5" s="1"/>
  <c r="X484" i="5" s="1"/>
  <c r="Z484" i="5" s="1"/>
  <c r="AB484" i="5" s="1"/>
  <c r="V611" i="5"/>
  <c r="W611" i="5" s="1"/>
  <c r="X611" i="5" s="1"/>
  <c r="Z611" i="5" s="1"/>
  <c r="AB611" i="5" s="1"/>
  <c r="AB391" i="5"/>
  <c r="AB455" i="5"/>
  <c r="V787" i="5"/>
  <c r="W787" i="5" s="1"/>
  <c r="X787" i="5" s="1"/>
  <c r="Z787" i="5" s="1"/>
  <c r="AB787" i="5" s="1"/>
  <c r="V173" i="5"/>
  <c r="W173" i="5" s="1"/>
  <c r="X173" i="5" s="1"/>
  <c r="Z173" i="5" s="1"/>
  <c r="AB173" i="5" s="1"/>
  <c r="V242" i="5"/>
  <c r="W242" i="5" s="1"/>
  <c r="X242" i="5" s="1"/>
  <c r="Z242" i="5" s="1"/>
  <c r="AB242" i="5" s="1"/>
  <c r="V844" i="5"/>
  <c r="W844" i="5" s="1"/>
  <c r="X844" i="5" s="1"/>
  <c r="Z844" i="5" s="1"/>
  <c r="AB844" i="5" s="1"/>
  <c r="V463" i="5"/>
  <c r="W463" i="5" s="1"/>
  <c r="X463" i="5" s="1"/>
  <c r="Z463" i="5" s="1"/>
  <c r="AB463" i="5" s="1"/>
  <c r="V523" i="5"/>
  <c r="W523" i="5" s="1"/>
  <c r="X523" i="5" s="1"/>
  <c r="Z523" i="5" s="1"/>
  <c r="AB523" i="5" s="1"/>
  <c r="V479" i="5"/>
  <c r="W479" i="5" s="1"/>
  <c r="X479" i="5" s="1"/>
  <c r="Z479" i="5" s="1"/>
  <c r="AB479" i="5" s="1"/>
  <c r="V6" i="5"/>
  <c r="W6" i="5" s="1"/>
  <c r="X6" i="5" s="1"/>
  <c r="Z6" i="5" s="1"/>
  <c r="AB6" i="5" s="1"/>
  <c r="V755" i="5"/>
  <c r="W755" i="5" s="1"/>
  <c r="X755" i="5" s="1"/>
  <c r="Z755" i="5" s="1"/>
  <c r="AB755" i="5" s="1"/>
  <c r="V794" i="5"/>
  <c r="W794" i="5" s="1"/>
  <c r="X794" i="5" s="1"/>
  <c r="Z794" i="5" s="1"/>
  <c r="AB794" i="5" s="1"/>
  <c r="V235" i="5"/>
  <c r="W235" i="5" s="1"/>
  <c r="X235" i="5" s="1"/>
  <c r="Z235" i="5" s="1"/>
  <c r="AB235" i="5" s="1"/>
  <c r="V510" i="5"/>
  <c r="W510" i="5" s="1"/>
  <c r="X510" i="5" s="1"/>
  <c r="Z510" i="5" s="1"/>
  <c r="AB510" i="5" s="1"/>
  <c r="V333" i="5"/>
  <c r="W333" i="5" s="1"/>
  <c r="X333" i="5" s="1"/>
  <c r="Z333" i="5" s="1"/>
  <c r="AB333" i="5" s="1"/>
  <c r="V204" i="5"/>
  <c r="W204" i="5" s="1"/>
  <c r="X204" i="5" s="1"/>
  <c r="Z204" i="5" s="1"/>
  <c r="AB204" i="5" s="1"/>
  <c r="V859" i="5"/>
  <c r="W859" i="5" s="1"/>
  <c r="X859" i="5" s="1"/>
  <c r="Z859" i="5" s="1"/>
  <c r="AB859" i="5" s="1"/>
  <c r="V942" i="5"/>
  <c r="W942" i="5" s="1"/>
  <c r="X942" i="5" s="1"/>
  <c r="Z942" i="5" s="1"/>
  <c r="AB942" i="5" s="1"/>
  <c r="V883" i="5"/>
  <c r="W883" i="5" s="1"/>
  <c r="X883" i="5" s="1"/>
  <c r="Z883" i="5" s="1"/>
  <c r="AB883" i="5" s="1"/>
  <c r="V312" i="5"/>
  <c r="W312" i="5" s="1"/>
  <c r="X312" i="5" s="1"/>
  <c r="Z312" i="5" s="1"/>
  <c r="AB312" i="5" s="1"/>
  <c r="V719" i="5"/>
  <c r="W719" i="5" s="1"/>
  <c r="X719" i="5" s="1"/>
  <c r="Z719" i="5" s="1"/>
  <c r="AB719" i="5" s="1"/>
  <c r="V196" i="5"/>
  <c r="W196" i="5" s="1"/>
  <c r="X196" i="5" s="1"/>
  <c r="Z196" i="5" s="1"/>
  <c r="AB196" i="5" s="1"/>
  <c r="V995" i="5"/>
  <c r="W995" i="5" s="1"/>
  <c r="X995" i="5" s="1"/>
  <c r="Z995" i="5" s="1"/>
  <c r="AB995" i="5" s="1"/>
  <c r="V566" i="5"/>
  <c r="W566" i="5" s="1"/>
  <c r="X566" i="5" s="1"/>
  <c r="Z566" i="5" s="1"/>
  <c r="AB566" i="5" s="1"/>
  <c r="V149" i="5"/>
  <c r="W149" i="5" s="1"/>
  <c r="X149" i="5" s="1"/>
  <c r="Z149" i="5" s="1"/>
  <c r="AB149" i="5" s="1"/>
  <c r="V988" i="5"/>
  <c r="W988" i="5" s="1"/>
  <c r="X988" i="5" s="1"/>
  <c r="Z988" i="5" s="1"/>
  <c r="AB988" i="5" s="1"/>
  <c r="V267" i="5"/>
  <c r="W267" i="5" s="1"/>
  <c r="X267" i="5" s="1"/>
  <c r="Z267" i="5" s="1"/>
  <c r="AB267" i="5" s="1"/>
  <c r="V818" i="5"/>
  <c r="W818" i="5" s="1"/>
  <c r="X818" i="5" s="1"/>
  <c r="Z818" i="5" s="1"/>
  <c r="AB818" i="5" s="1"/>
  <c r="V381" i="5"/>
  <c r="W381" i="5" s="1"/>
  <c r="X381" i="5" s="1"/>
  <c r="Z381" i="5" s="1"/>
  <c r="AB381" i="5" s="1"/>
  <c r="V721" i="5"/>
  <c r="W721" i="5" s="1"/>
  <c r="X721" i="5" s="1"/>
  <c r="Z721" i="5" s="1"/>
  <c r="AB721" i="5" s="1"/>
  <c r="V83" i="5"/>
  <c r="W83" i="5" s="1"/>
  <c r="X83" i="5" s="1"/>
  <c r="Z83" i="5" s="1"/>
  <c r="AB83" i="5" s="1"/>
  <c r="V497" i="5"/>
  <c r="W497" i="5" s="1"/>
  <c r="X497" i="5" s="1"/>
  <c r="Z497" i="5" s="1"/>
  <c r="AB497" i="5" s="1"/>
  <c r="V252" i="5"/>
  <c r="W252" i="5" s="1"/>
  <c r="X252" i="5" s="1"/>
  <c r="Z252" i="5" s="1"/>
  <c r="AB252" i="5" s="1"/>
  <c r="V750" i="5"/>
  <c r="W750" i="5" s="1"/>
  <c r="X750" i="5" s="1"/>
  <c r="Z750" i="5" s="1"/>
  <c r="AB750" i="5" s="1"/>
  <c r="V42" i="5"/>
  <c r="W42" i="5" s="1"/>
  <c r="X42" i="5" s="1"/>
  <c r="Z42" i="5" s="1"/>
  <c r="AB42" i="5" s="1"/>
  <c r="V65" i="5"/>
  <c r="W65" i="5" s="1"/>
  <c r="X65" i="5" s="1"/>
  <c r="Z65" i="5" s="1"/>
  <c r="AB65" i="5" s="1"/>
  <c r="V789" i="5"/>
  <c r="W789" i="5" s="1"/>
  <c r="X789" i="5" s="1"/>
  <c r="Z789" i="5" s="1"/>
  <c r="AB789" i="5" s="1"/>
  <c r="V919" i="5"/>
  <c r="W919" i="5" s="1"/>
  <c r="X919" i="5" s="1"/>
  <c r="Z919" i="5" s="1"/>
  <c r="AB919" i="5" s="1"/>
  <c r="V323" i="5"/>
  <c r="W323" i="5" s="1"/>
  <c r="X323" i="5" s="1"/>
  <c r="Z323" i="5" s="1"/>
  <c r="AB323" i="5" s="1"/>
  <c r="V875" i="5"/>
  <c r="W875" i="5" s="1"/>
  <c r="X875" i="5" s="1"/>
  <c r="Z875" i="5" s="1"/>
  <c r="AB875" i="5" s="1"/>
  <c r="V268" i="5"/>
  <c r="W268" i="5" s="1"/>
  <c r="X268" i="5" s="1"/>
  <c r="Z268" i="5" s="1"/>
  <c r="AB268" i="5" s="1"/>
  <c r="V492" i="5"/>
  <c r="W492" i="5" s="1"/>
  <c r="X492" i="5" s="1"/>
  <c r="Z492" i="5" s="1"/>
  <c r="AB492" i="5" s="1"/>
  <c r="V402" i="5"/>
  <c r="W402" i="5" s="1"/>
  <c r="X402" i="5" s="1"/>
  <c r="Z402" i="5" s="1"/>
  <c r="AB402" i="5" s="1"/>
  <c r="V21" i="5"/>
  <c r="W21" i="5" s="1"/>
  <c r="X21" i="5" s="1"/>
  <c r="Z21" i="5" s="1"/>
  <c r="AB21" i="5" s="1"/>
  <c r="V685" i="5"/>
  <c r="W685" i="5" s="1"/>
  <c r="X685" i="5" s="1"/>
  <c r="Z685" i="5" s="1"/>
  <c r="AB685" i="5" s="1"/>
  <c r="V362" i="5"/>
  <c r="V928" i="5"/>
  <c r="W928" i="5" s="1"/>
  <c r="X928" i="5" s="1"/>
  <c r="Z928" i="5" s="1"/>
  <c r="AB928" i="5" s="1"/>
  <c r="V531" i="5"/>
  <c r="W531" i="5" s="1"/>
  <c r="X531" i="5" s="1"/>
  <c r="Z531" i="5" s="1"/>
  <c r="AB531" i="5" s="1"/>
  <c r="V190" i="5"/>
  <c r="V54" i="5"/>
  <c r="W54" i="5" s="1"/>
  <c r="X54" i="5" s="1"/>
  <c r="Z54" i="5" s="1"/>
  <c r="AB54" i="5" s="1"/>
  <c r="V436" i="5"/>
  <c r="W436" i="5" s="1"/>
  <c r="X436" i="5" s="1"/>
  <c r="Z436" i="5" s="1"/>
  <c r="AB436" i="5" s="1"/>
  <c r="V785" i="5"/>
  <c r="W785" i="5" s="1"/>
  <c r="X785" i="5" s="1"/>
  <c r="Z785" i="5" s="1"/>
  <c r="AB785" i="5" s="1"/>
  <c r="V596" i="5"/>
  <c r="W596" i="5" s="1"/>
  <c r="X596" i="5" s="1"/>
  <c r="Z596" i="5" s="1"/>
  <c r="AB596" i="5" s="1"/>
  <c r="V509" i="5"/>
  <c r="W509" i="5" s="1"/>
  <c r="X509" i="5" s="1"/>
  <c r="Z509" i="5" s="1"/>
  <c r="AB509" i="5" s="1"/>
  <c r="V612" i="5"/>
  <c r="W612" i="5" s="1"/>
  <c r="X612" i="5" s="1"/>
  <c r="Z612" i="5" s="1"/>
  <c r="AB612" i="5" s="1"/>
  <c r="V676" i="5"/>
  <c r="W676" i="5" s="1"/>
  <c r="X676" i="5" s="1"/>
  <c r="Z676" i="5" s="1"/>
  <c r="AB676" i="5" s="1"/>
  <c r="V873" i="5"/>
  <c r="W873" i="5" s="1"/>
  <c r="X873" i="5" s="1"/>
  <c r="Z873" i="5" s="1"/>
  <c r="AB873" i="5" s="1"/>
  <c r="V973" i="5"/>
  <c r="W973" i="5" s="1"/>
  <c r="X973" i="5" s="1"/>
  <c r="Z973" i="5" s="1"/>
  <c r="AB973" i="5" s="1"/>
  <c r="V310" i="5"/>
  <c r="W310" i="5" s="1"/>
  <c r="X310" i="5" s="1"/>
  <c r="Z310" i="5" s="1"/>
  <c r="AB310" i="5" s="1"/>
  <c r="V274" i="5"/>
  <c r="W274" i="5" s="1"/>
  <c r="X274" i="5" s="1"/>
  <c r="Z274" i="5" s="1"/>
  <c r="AB274" i="5" s="1"/>
  <c r="V854" i="5"/>
  <c r="W854" i="5" s="1"/>
  <c r="X854" i="5" s="1"/>
  <c r="Z854" i="5" s="1"/>
  <c r="AB854" i="5" s="1"/>
  <c r="V615" i="5"/>
  <c r="W615" i="5" s="1"/>
  <c r="X615" i="5" s="1"/>
  <c r="Z615" i="5" s="1"/>
  <c r="AB615" i="5" s="1"/>
  <c r="V465" i="5"/>
  <c r="W465" i="5" s="1"/>
  <c r="X465" i="5" s="1"/>
  <c r="Z465" i="5" s="1"/>
  <c r="AB465" i="5" s="1"/>
  <c r="V45" i="5"/>
  <c r="W45" i="5" s="1"/>
  <c r="X45" i="5" s="1"/>
  <c r="Z45" i="5" s="1"/>
  <c r="AB45" i="5" s="1"/>
  <c r="V906" i="5"/>
  <c r="W906" i="5" s="1"/>
  <c r="X906" i="5" s="1"/>
  <c r="Z906" i="5" s="1"/>
  <c r="AB906" i="5" s="1"/>
  <c r="V943" i="5"/>
  <c r="W943" i="5" s="1"/>
  <c r="X943" i="5" s="1"/>
  <c r="Z943" i="5" s="1"/>
  <c r="AB943" i="5" s="1"/>
  <c r="V542" i="5"/>
  <c r="W542" i="5" s="1"/>
  <c r="X542" i="5" s="1"/>
  <c r="Z542" i="5" s="1"/>
  <c r="AB542" i="5" s="1"/>
  <c r="V831" i="5"/>
  <c r="W831" i="5" s="1"/>
  <c r="X831" i="5" s="1"/>
  <c r="Z831" i="5" s="1"/>
  <c r="AB831" i="5" s="1"/>
  <c r="V743" i="5"/>
  <c r="W743" i="5" s="1"/>
  <c r="X743" i="5" s="1"/>
  <c r="Z743" i="5" s="1"/>
  <c r="AB743" i="5" s="1"/>
  <c r="V570" i="5"/>
  <c r="W570" i="5" s="1"/>
  <c r="X570" i="5" s="1"/>
  <c r="Z570" i="5" s="1"/>
  <c r="AB570" i="5" s="1"/>
  <c r="V950" i="5"/>
  <c r="W950" i="5" s="1"/>
  <c r="X950" i="5" s="1"/>
  <c r="Z950" i="5" s="1"/>
  <c r="AB950" i="5" s="1"/>
  <c r="V212" i="5"/>
  <c r="W212" i="5" s="1"/>
  <c r="X212" i="5" s="1"/>
  <c r="Z212" i="5" s="1"/>
  <c r="AB212" i="5" s="1"/>
  <c r="V417" i="5"/>
  <c r="W417" i="5" s="1"/>
  <c r="X417" i="5" s="1"/>
  <c r="Z417" i="5" s="1"/>
  <c r="AB417" i="5" s="1"/>
  <c r="V892" i="5"/>
  <c r="W892" i="5" s="1"/>
  <c r="X892" i="5" s="1"/>
  <c r="Z892" i="5" s="1"/>
  <c r="AB892" i="5" s="1"/>
  <c r="V769" i="5"/>
  <c r="W769" i="5" s="1"/>
  <c r="X769" i="5" s="1"/>
  <c r="Z769" i="5" s="1"/>
  <c r="AB769" i="5" s="1"/>
  <c r="V645" i="5"/>
  <c r="W645" i="5" s="1"/>
  <c r="X645" i="5" s="1"/>
  <c r="Z645" i="5" s="1"/>
  <c r="AB645" i="5" s="1"/>
  <c r="V581" i="5"/>
  <c r="W581" i="5" s="1"/>
  <c r="X581" i="5" s="1"/>
  <c r="Z581" i="5" s="1"/>
  <c r="AB581" i="5" s="1"/>
  <c r="V607" i="5"/>
  <c r="W607" i="5" s="1"/>
  <c r="X607" i="5" s="1"/>
  <c r="Z607" i="5" s="1"/>
  <c r="AB607" i="5" s="1"/>
  <c r="V862" i="5"/>
  <c r="W862" i="5" s="1"/>
  <c r="X862" i="5" s="1"/>
  <c r="Z862" i="5" s="1"/>
  <c r="AB862" i="5" s="1"/>
  <c r="V256" i="5"/>
  <c r="W256" i="5" s="1"/>
  <c r="X256" i="5" s="1"/>
  <c r="Z256" i="5" s="1"/>
  <c r="AB256" i="5" s="1"/>
  <c r="V286" i="5"/>
  <c r="W286" i="5" s="1"/>
  <c r="X286" i="5" s="1"/>
  <c r="Z286" i="5" s="1"/>
  <c r="AB286" i="5" s="1"/>
  <c r="V552" i="5"/>
  <c r="W552" i="5" s="1"/>
  <c r="X552" i="5" s="1"/>
  <c r="Z552" i="5" s="1"/>
  <c r="AB552" i="5" s="1"/>
  <c r="V183" i="5"/>
  <c r="W183" i="5" s="1"/>
  <c r="X183" i="5" s="1"/>
  <c r="Z183" i="5" s="1"/>
  <c r="AB183" i="5" s="1"/>
  <c r="V320" i="5"/>
  <c r="W320" i="5" s="1"/>
  <c r="X320" i="5" s="1"/>
  <c r="Z320" i="5" s="1"/>
  <c r="AB320" i="5" s="1"/>
  <c r="V163" i="5"/>
  <c r="W163" i="5" s="1"/>
  <c r="X163" i="5" s="1"/>
  <c r="Z163" i="5" s="1"/>
  <c r="AB163" i="5" s="1"/>
  <c r="V886" i="5"/>
  <c r="W886" i="5" s="1"/>
  <c r="X886" i="5" s="1"/>
  <c r="Z886" i="5" s="1"/>
  <c r="AB886" i="5" s="1"/>
  <c r="V279" i="5"/>
  <c r="W279" i="5" s="1"/>
  <c r="X279" i="5" s="1"/>
  <c r="Z279" i="5" s="1"/>
  <c r="AB279" i="5" s="1"/>
  <c r="V27" i="5"/>
  <c r="W27" i="5" s="1"/>
  <c r="X27" i="5" s="1"/>
  <c r="Z27" i="5" s="1"/>
  <c r="AB27" i="5" s="1"/>
  <c r="V900" i="5"/>
  <c r="W900" i="5" s="1"/>
  <c r="X900" i="5" s="1"/>
  <c r="Z900" i="5" s="1"/>
  <c r="AB900" i="5" s="1"/>
  <c r="V898" i="5"/>
  <c r="W898" i="5" s="1"/>
  <c r="X898" i="5" s="1"/>
  <c r="Z898" i="5" s="1"/>
  <c r="AB898" i="5" s="1"/>
  <c r="V610" i="5"/>
  <c r="W610" i="5" s="1"/>
  <c r="X610" i="5" s="1"/>
  <c r="Z610" i="5" s="1"/>
  <c r="AB610" i="5" s="1"/>
  <c r="V170" i="5"/>
  <c r="W170" i="5" s="1"/>
  <c r="X170" i="5" s="1"/>
  <c r="Z170" i="5" s="1"/>
  <c r="AB170" i="5" s="1"/>
  <c r="V251" i="5"/>
  <c r="W251" i="5" s="1"/>
  <c r="X251" i="5" s="1"/>
  <c r="Z251" i="5" s="1"/>
  <c r="AB251" i="5" s="1"/>
  <c r="V833" i="5"/>
  <c r="W833" i="5" s="1"/>
  <c r="X833" i="5" s="1"/>
  <c r="Z833" i="5" s="1"/>
  <c r="AB833" i="5" s="1"/>
  <c r="V60" i="5"/>
  <c r="W60" i="5" s="1"/>
  <c r="X60" i="5" s="1"/>
  <c r="Z60" i="5" s="1"/>
  <c r="AB60" i="5" s="1"/>
  <c r="V294" i="5"/>
  <c r="W294" i="5" s="1"/>
  <c r="X294" i="5" s="1"/>
  <c r="Z294" i="5" s="1"/>
  <c r="AB294" i="5" s="1"/>
  <c r="V261" i="5"/>
  <c r="W261" i="5" s="1"/>
  <c r="X261" i="5" s="1"/>
  <c r="Z261" i="5" s="1"/>
  <c r="AB261" i="5" s="1"/>
  <c r="V948" i="5"/>
  <c r="W948" i="5" s="1"/>
  <c r="X948" i="5" s="1"/>
  <c r="Z948" i="5" s="1"/>
  <c r="AB948" i="5" s="1"/>
  <c r="V621" i="5"/>
  <c r="W621" i="5" s="1"/>
  <c r="X621" i="5" s="1"/>
  <c r="Z621" i="5" s="1"/>
  <c r="AB621" i="5" s="1"/>
  <c r="V847" i="5"/>
  <c r="W847" i="5" s="1"/>
  <c r="X847" i="5" s="1"/>
  <c r="Z847" i="5" s="1"/>
  <c r="AB847" i="5" s="1"/>
  <c r="V453" i="5"/>
  <c r="W453" i="5" s="1"/>
  <c r="X453" i="5" s="1"/>
  <c r="Z453" i="5" s="1"/>
  <c r="AB453" i="5" s="1"/>
  <c r="V754" i="5"/>
  <c r="W754" i="5" s="1"/>
  <c r="X754" i="5" s="1"/>
  <c r="Z754" i="5" s="1"/>
  <c r="AB754" i="5" s="1"/>
  <c r="V693" i="5"/>
  <c r="W693" i="5" s="1"/>
  <c r="X693" i="5" s="1"/>
  <c r="Z693" i="5" s="1"/>
  <c r="AB693" i="5" s="1"/>
  <c r="V336" i="5"/>
  <c r="W336" i="5" s="1"/>
  <c r="X336" i="5" s="1"/>
  <c r="Z336" i="5" s="1"/>
  <c r="AB336" i="5" s="1"/>
  <c r="V926" i="5"/>
  <c r="W926" i="5" s="1"/>
  <c r="X926" i="5" s="1"/>
  <c r="Z926" i="5" s="1"/>
  <c r="AB926" i="5" s="1"/>
  <c r="V129" i="5"/>
  <c r="W129" i="5" s="1"/>
  <c r="X129" i="5" s="1"/>
  <c r="Z129" i="5" s="1"/>
  <c r="AB129" i="5" s="1"/>
  <c r="V725" i="5"/>
  <c r="W725" i="5" s="1"/>
  <c r="X725" i="5" s="1"/>
  <c r="Z725" i="5" s="1"/>
  <c r="AB725" i="5" s="1"/>
  <c r="V735" i="5"/>
  <c r="W735" i="5" s="1"/>
  <c r="X735" i="5" s="1"/>
  <c r="Z735" i="5" s="1"/>
  <c r="AB735" i="5" s="1"/>
  <c r="V550" i="5"/>
  <c r="W550" i="5" s="1"/>
  <c r="X550" i="5" s="1"/>
  <c r="Z550" i="5" s="1"/>
  <c r="AB550" i="5" s="1"/>
  <c r="V899" i="5"/>
  <c r="W899" i="5" s="1"/>
  <c r="X899" i="5" s="1"/>
  <c r="Z899" i="5" s="1"/>
  <c r="AB899" i="5" s="1"/>
  <c r="V176" i="5"/>
  <c r="W176" i="5" s="1"/>
  <c r="X176" i="5" s="1"/>
  <c r="Z176" i="5" s="1"/>
  <c r="AB176" i="5" s="1"/>
  <c r="V50" i="5"/>
  <c r="W50" i="5" s="1"/>
  <c r="X50" i="5" s="1"/>
  <c r="Z50" i="5" s="1"/>
  <c r="AB50" i="5" s="1"/>
  <c r="V650" i="5"/>
  <c r="W650" i="5" s="1"/>
  <c r="X650" i="5" s="1"/>
  <c r="Z650" i="5" s="1"/>
  <c r="AB650" i="5" s="1"/>
  <c r="V984" i="5"/>
  <c r="W984" i="5" s="1"/>
  <c r="X984" i="5" s="1"/>
  <c r="Z984" i="5" s="1"/>
  <c r="AB984" i="5" s="1"/>
  <c r="V49" i="5"/>
  <c r="W49" i="5" s="1"/>
  <c r="X49" i="5" s="1"/>
  <c r="Z49" i="5" s="1"/>
  <c r="AB49" i="5" s="1"/>
  <c r="V589" i="5"/>
  <c r="W589" i="5" s="1"/>
  <c r="X589" i="5" s="1"/>
  <c r="Z589" i="5" s="1"/>
  <c r="AB589" i="5" s="1"/>
  <c r="V694" i="5"/>
  <c r="W694" i="5" s="1"/>
  <c r="X694" i="5" s="1"/>
  <c r="Z694" i="5" s="1"/>
  <c r="AB694" i="5" s="1"/>
  <c r="V80" i="5"/>
  <c r="W80" i="5" s="1"/>
  <c r="X80" i="5" s="1"/>
  <c r="Z80" i="5" s="1"/>
  <c r="AB80" i="5" s="1"/>
  <c r="V277" i="5"/>
  <c r="W277" i="5" s="1"/>
  <c r="X277" i="5" s="1"/>
  <c r="Z277" i="5" s="1"/>
  <c r="AB277" i="5" s="1"/>
  <c r="V165" i="5"/>
  <c r="W165" i="5" s="1"/>
  <c r="X165" i="5" s="1"/>
  <c r="Z165" i="5" s="1"/>
  <c r="AB165" i="5" s="1"/>
  <c r="V427" i="5"/>
  <c r="W427" i="5" s="1"/>
  <c r="X427" i="5" s="1"/>
  <c r="Z427" i="5" s="1"/>
  <c r="AB427" i="5" s="1"/>
  <c r="V491" i="5"/>
  <c r="W491" i="5" s="1"/>
  <c r="X491" i="5" s="1"/>
  <c r="Z491" i="5" s="1"/>
  <c r="AB491" i="5" s="1"/>
  <c r="V635" i="5"/>
  <c r="W635" i="5" s="1"/>
  <c r="X635" i="5" s="1"/>
  <c r="Z635" i="5" s="1"/>
  <c r="AB635" i="5" s="1"/>
  <c r="V920" i="5"/>
  <c r="W920" i="5" s="1"/>
  <c r="X920" i="5" s="1"/>
  <c r="Z920" i="5" s="1"/>
  <c r="AB920" i="5" s="1"/>
  <c r="V927" i="5"/>
  <c r="W927" i="5" s="1"/>
  <c r="X927" i="5" s="1"/>
  <c r="Z927" i="5" s="1"/>
  <c r="AB927" i="5" s="1"/>
  <c r="AB848" i="5"/>
  <c r="V781" i="5"/>
  <c r="W781" i="5" s="1"/>
  <c r="X781" i="5" s="1"/>
  <c r="Z781" i="5" s="1"/>
  <c r="AB781" i="5" s="1"/>
  <c r="V33" i="5"/>
  <c r="W33" i="5" s="1"/>
  <c r="X33" i="5" s="1"/>
  <c r="Z33" i="5" s="1"/>
  <c r="AB33" i="5" s="1"/>
  <c r="V216" i="5"/>
  <c r="W216" i="5" s="1"/>
  <c r="X216" i="5" s="1"/>
  <c r="Z216" i="5" s="1"/>
  <c r="AB216" i="5" s="1"/>
  <c r="V1001" i="5"/>
  <c r="W1001" i="5" s="1"/>
  <c r="X1001" i="5" s="1"/>
  <c r="Z1001" i="5" s="1"/>
  <c r="AB1001" i="5" s="1"/>
  <c r="V214" i="5"/>
  <c r="W214" i="5" s="1"/>
  <c r="X214" i="5" s="1"/>
  <c r="Z214" i="5" s="1"/>
  <c r="AB214" i="5" s="1"/>
  <c r="V678" i="5"/>
  <c r="W678" i="5" s="1"/>
  <c r="X678" i="5" s="1"/>
  <c r="Z678" i="5" s="1"/>
  <c r="AB678" i="5" s="1"/>
  <c r="V617" i="5"/>
  <c r="W617" i="5" s="1"/>
  <c r="X617" i="5" s="1"/>
  <c r="Z617" i="5" s="1"/>
  <c r="AB617" i="5" s="1"/>
  <c r="V332" i="5"/>
  <c r="W332" i="5" s="1"/>
  <c r="X332" i="5" s="1"/>
  <c r="Z332" i="5" s="1"/>
  <c r="AB332" i="5" s="1"/>
  <c r="V75" i="5"/>
  <c r="W75" i="5" s="1"/>
  <c r="X75" i="5" s="1"/>
  <c r="Z75" i="5" s="1"/>
  <c r="AB75" i="5" s="1"/>
  <c r="V175" i="5"/>
  <c r="W175" i="5" s="1"/>
  <c r="X175" i="5" s="1"/>
  <c r="Z175" i="5" s="1"/>
  <c r="AB175" i="5" s="1"/>
  <c r="V987" i="5"/>
  <c r="W987" i="5" s="1"/>
  <c r="X987" i="5" s="1"/>
  <c r="Z987" i="5" s="1"/>
  <c r="AB987" i="5" s="1"/>
  <c r="V191" i="5"/>
  <c r="W191" i="5" s="1"/>
  <c r="X191" i="5" s="1"/>
  <c r="Z191" i="5" s="1"/>
  <c r="AB191" i="5" s="1"/>
  <c r="V556" i="5"/>
  <c r="W556" i="5" s="1"/>
  <c r="X556" i="5" s="1"/>
  <c r="Z556" i="5" s="1"/>
  <c r="AB556" i="5" s="1"/>
  <c r="V801" i="5"/>
  <c r="W801" i="5" s="1"/>
  <c r="X801" i="5" s="1"/>
  <c r="Z801" i="5" s="1"/>
  <c r="AB801" i="5" s="1"/>
  <c r="V547" i="5"/>
  <c r="W547" i="5" s="1"/>
  <c r="X547" i="5" s="1"/>
  <c r="Z547" i="5" s="1"/>
  <c r="AB547" i="5" s="1"/>
  <c r="V187" i="5"/>
  <c r="W187" i="5" s="1"/>
  <c r="X187" i="5" s="1"/>
  <c r="Z187" i="5" s="1"/>
  <c r="AB187" i="5" s="1"/>
  <c r="V663" i="5"/>
  <c r="W663" i="5" s="1"/>
  <c r="X663" i="5" s="1"/>
  <c r="Z663" i="5" s="1"/>
  <c r="AB663" i="5" s="1"/>
  <c r="V373" i="5"/>
  <c r="W373" i="5" s="1"/>
  <c r="X373" i="5" s="1"/>
  <c r="Z373" i="5" s="1"/>
  <c r="AB373" i="5" s="1"/>
  <c r="V125" i="5"/>
  <c r="W125" i="5" s="1"/>
  <c r="X125" i="5" s="1"/>
  <c r="Z125" i="5" s="1"/>
  <c r="AB125" i="5" s="1"/>
  <c r="V959" i="5"/>
  <c r="W959" i="5" s="1"/>
  <c r="X959" i="5" s="1"/>
  <c r="Z959" i="5" s="1"/>
  <c r="AB959" i="5" s="1"/>
  <c r="V123" i="5"/>
  <c r="W123" i="5" s="1"/>
  <c r="X123" i="5" s="1"/>
  <c r="Z123" i="5" s="1"/>
  <c r="AB123" i="5" s="1"/>
  <c r="V680" i="5"/>
  <c r="W680" i="5" s="1"/>
  <c r="X680" i="5" s="1"/>
  <c r="Z680" i="5" s="1"/>
  <c r="AB680" i="5" s="1"/>
  <c r="V364" i="5"/>
  <c r="W364" i="5" s="1"/>
  <c r="X364" i="5" s="1"/>
  <c r="Z364" i="5" s="1"/>
  <c r="AB364" i="5" s="1"/>
  <c r="AB513" i="5"/>
  <c r="V483" i="5"/>
  <c r="W483" i="5" s="1"/>
  <c r="X483" i="5" s="1"/>
  <c r="Z483" i="5" s="1"/>
  <c r="AB483" i="5" s="1"/>
  <c r="V551" i="5"/>
  <c r="W551" i="5" s="1"/>
  <c r="X551" i="5" s="1"/>
  <c r="Z551" i="5" s="1"/>
  <c r="AB551" i="5" s="1"/>
  <c r="V980" i="5"/>
  <c r="V834" i="5"/>
  <c r="W834" i="5" s="1"/>
  <c r="X834" i="5" s="1"/>
  <c r="Z834" i="5" s="1"/>
  <c r="AB834" i="5" s="1"/>
  <c r="V604" i="5"/>
  <c r="W604" i="5" s="1"/>
  <c r="X604" i="5" s="1"/>
  <c r="Z604" i="5" s="1"/>
  <c r="AB604" i="5" s="1"/>
  <c r="V770" i="5"/>
  <c r="W770" i="5" s="1"/>
  <c r="X770" i="5" s="1"/>
  <c r="Z770" i="5" s="1"/>
  <c r="AB770" i="5" s="1"/>
  <c r="V903" i="5"/>
  <c r="W903" i="5" s="1"/>
  <c r="X903" i="5" s="1"/>
  <c r="Z903" i="5" s="1"/>
  <c r="AB903" i="5" s="1"/>
  <c r="V285" i="5"/>
  <c r="W285" i="5" s="1"/>
  <c r="X285" i="5" s="1"/>
  <c r="Z285" i="5" s="1"/>
  <c r="AB285" i="5" s="1"/>
  <c r="V914" i="5"/>
  <c r="W914" i="5" s="1"/>
  <c r="X914" i="5" s="1"/>
  <c r="Z914" i="5" s="1"/>
  <c r="AB914" i="5" s="1"/>
  <c r="V590" i="5"/>
  <c r="W590" i="5" s="1"/>
  <c r="X590" i="5" s="1"/>
  <c r="Z590" i="5" s="1"/>
  <c r="AB590" i="5" s="1"/>
  <c r="V88" i="5"/>
  <c r="W88" i="5" s="1"/>
  <c r="X88" i="5" s="1"/>
  <c r="Z88" i="5" s="1"/>
  <c r="AB88" i="5" s="1"/>
  <c r="V583" i="5"/>
  <c r="W583" i="5" s="1"/>
  <c r="X583" i="5" s="1"/>
  <c r="Z583" i="5" s="1"/>
  <c r="AB583" i="5" s="1"/>
  <c r="V629" i="5"/>
  <c r="W629" i="5" s="1"/>
  <c r="X629" i="5" s="1"/>
  <c r="Z629" i="5" s="1"/>
  <c r="AB629" i="5" s="1"/>
  <c r="V974" i="5"/>
  <c r="W974" i="5" s="1"/>
  <c r="X974" i="5" s="1"/>
  <c r="Z974" i="5" s="1"/>
  <c r="AB974" i="5" s="1"/>
  <c r="V433" i="5"/>
  <c r="W433" i="5" s="1"/>
  <c r="X433" i="5" s="1"/>
  <c r="Z433" i="5" s="1"/>
  <c r="AB433" i="5" s="1"/>
  <c r="V198" i="5"/>
  <c r="W198" i="5" s="1"/>
  <c r="X198" i="5" s="1"/>
  <c r="Z198" i="5" s="1"/>
  <c r="AB198" i="5" s="1"/>
  <c r="V357" i="5"/>
  <c r="W357" i="5" s="1"/>
  <c r="X357" i="5" s="1"/>
  <c r="Z357" i="5" s="1"/>
  <c r="AB357" i="5" s="1"/>
  <c r="V498" i="5"/>
  <c r="W498" i="5" s="1"/>
  <c r="X498" i="5" s="1"/>
  <c r="Z498" i="5" s="1"/>
  <c r="AB498" i="5" s="1"/>
  <c r="V248" i="5"/>
  <c r="W248" i="5" s="1"/>
  <c r="X248" i="5" s="1"/>
  <c r="Z248" i="5" s="1"/>
  <c r="AB248" i="5" s="1"/>
  <c r="V162" i="5"/>
  <c r="W162" i="5" s="1"/>
  <c r="X162" i="5" s="1"/>
  <c r="Z162" i="5" s="1"/>
  <c r="AB162" i="5" s="1"/>
  <c r="V250" i="5"/>
  <c r="W250" i="5" s="1"/>
  <c r="X250" i="5" s="1"/>
  <c r="Z250" i="5" s="1"/>
  <c r="AB250" i="5" s="1"/>
  <c r="V139" i="5"/>
  <c r="W139" i="5" s="1"/>
  <c r="X139" i="5" s="1"/>
  <c r="Z139" i="5" s="1"/>
  <c r="AB139" i="5" s="1"/>
  <c r="V495" i="5"/>
  <c r="W495" i="5" s="1"/>
  <c r="X495" i="5" s="1"/>
  <c r="Z495" i="5" s="1"/>
  <c r="AB495" i="5" s="1"/>
  <c r="V775" i="5"/>
  <c r="W775" i="5" s="1"/>
  <c r="X775" i="5" s="1"/>
  <c r="Z775" i="5" s="1"/>
  <c r="AB775" i="5" s="1"/>
  <c r="V169" i="5"/>
  <c r="V695" i="5"/>
  <c r="W695" i="5" s="1"/>
  <c r="X695" i="5" s="1"/>
  <c r="Z695" i="5" s="1"/>
  <c r="AB695" i="5" s="1"/>
  <c r="V471" i="5"/>
  <c r="W471" i="5" s="1"/>
  <c r="X471" i="5" s="1"/>
  <c r="Z471" i="5" s="1"/>
  <c r="AB471" i="5" s="1"/>
  <c r="V637" i="5"/>
  <c r="W637" i="5" s="1"/>
  <c r="X637" i="5" s="1"/>
  <c r="Z637" i="5" s="1"/>
  <c r="AB637" i="5" s="1"/>
  <c r="V967" i="5"/>
  <c r="W967" i="5" s="1"/>
  <c r="X967" i="5" s="1"/>
  <c r="Z967" i="5" s="1"/>
  <c r="AB967" i="5" s="1"/>
  <c r="V628" i="5"/>
  <c r="W628" i="5" s="1"/>
  <c r="X628" i="5" s="1"/>
  <c r="Z628" i="5" s="1"/>
  <c r="AB628" i="5" s="1"/>
  <c r="V306" i="5"/>
  <c r="W306" i="5" s="1"/>
  <c r="X306" i="5" s="1"/>
  <c r="Z306" i="5" s="1"/>
  <c r="AB306" i="5" s="1"/>
  <c r="V15" i="5"/>
  <c r="W15" i="5" s="1"/>
  <c r="X15" i="5" s="1"/>
  <c r="Z15" i="5" s="1"/>
  <c r="AB15" i="5" s="1"/>
  <c r="V36" i="5"/>
  <c r="W36" i="5" s="1"/>
  <c r="X36" i="5" s="1"/>
  <c r="Z36" i="5" s="1"/>
  <c r="AB36" i="5" s="1"/>
  <c r="V795" i="5"/>
  <c r="W795" i="5" s="1"/>
  <c r="X795" i="5" s="1"/>
  <c r="Z795" i="5" s="1"/>
  <c r="AB795" i="5" s="1"/>
  <c r="V494" i="5"/>
  <c r="W494" i="5" s="1"/>
  <c r="X494" i="5" s="1"/>
  <c r="Z494" i="5" s="1"/>
  <c r="AB494" i="5" s="1"/>
  <c r="V572" i="5"/>
  <c r="W572" i="5" s="1"/>
  <c r="X572" i="5" s="1"/>
  <c r="Z572" i="5" s="1"/>
  <c r="AB572" i="5" s="1"/>
  <c r="V388" i="5"/>
  <c r="W388" i="5" s="1"/>
  <c r="X388" i="5" s="1"/>
  <c r="Z388" i="5" s="1"/>
  <c r="AB388" i="5" s="1"/>
  <c r="V508" i="5"/>
  <c r="W508" i="5" s="1"/>
  <c r="X508" i="5" s="1"/>
  <c r="Z508" i="5" s="1"/>
  <c r="AB508" i="5" s="1"/>
  <c r="V166" i="5"/>
  <c r="W166" i="5" s="1"/>
  <c r="X166" i="5" s="1"/>
  <c r="Z166" i="5" s="1"/>
  <c r="AB166" i="5" s="1"/>
  <c r="V949" i="5"/>
  <c r="W949" i="5" s="1"/>
  <c r="X949" i="5" s="1"/>
  <c r="Z949" i="5" s="1"/>
  <c r="AB949" i="5" s="1"/>
  <c r="V881" i="5"/>
  <c r="W881" i="5" s="1"/>
  <c r="X881" i="5" s="1"/>
  <c r="Z881" i="5" s="1"/>
  <c r="AB881" i="5" s="1"/>
  <c r="V118" i="5"/>
  <c r="W118" i="5" s="1"/>
  <c r="X118" i="5" s="1"/>
  <c r="Z118" i="5" s="1"/>
  <c r="AB118" i="5" s="1"/>
  <c r="V529" i="5"/>
  <c r="W529" i="5" s="1"/>
  <c r="X529" i="5" s="1"/>
  <c r="Z529" i="5" s="1"/>
  <c r="AB529" i="5" s="1"/>
  <c r="V975" i="5"/>
  <c r="W975" i="5" s="1"/>
  <c r="X975" i="5" s="1"/>
  <c r="Z975" i="5" s="1"/>
  <c r="AB975" i="5" s="1"/>
  <c r="V777" i="5"/>
  <c r="W777" i="5" s="1"/>
  <c r="X777" i="5" s="1"/>
  <c r="Z777" i="5" s="1"/>
  <c r="AB777" i="5" s="1"/>
  <c r="V716" i="5"/>
  <c r="W716" i="5" s="1"/>
  <c r="X716" i="5" s="1"/>
  <c r="Z716" i="5" s="1"/>
  <c r="AB716" i="5" s="1"/>
  <c r="V450" i="5"/>
  <c r="W450" i="5" s="1"/>
  <c r="X450" i="5" s="1"/>
  <c r="Z450" i="5" s="1"/>
  <c r="AB450" i="5" s="1"/>
  <c r="V627" i="5"/>
  <c r="W627" i="5" s="1"/>
  <c r="X627" i="5" s="1"/>
  <c r="Z627" i="5" s="1"/>
  <c r="AB627" i="5" s="1"/>
  <c r="V527" i="5"/>
  <c r="W527" i="5" s="1"/>
  <c r="X527" i="5" s="1"/>
  <c r="Z527" i="5" s="1"/>
  <c r="AB527" i="5" s="1"/>
  <c r="V512" i="5"/>
  <c r="W512" i="5" s="1"/>
  <c r="X512" i="5" s="1"/>
  <c r="Z512" i="5" s="1"/>
  <c r="AB512" i="5" s="1"/>
  <c r="V209" i="5"/>
  <c r="W209" i="5" s="1"/>
  <c r="X209" i="5" s="1"/>
  <c r="Z209" i="5" s="1"/>
  <c r="AB209" i="5" s="1"/>
  <c r="V374" i="5"/>
  <c r="W374" i="5" s="1"/>
  <c r="X374" i="5" s="1"/>
  <c r="Z374" i="5" s="1"/>
  <c r="AB374" i="5" s="1"/>
  <c r="W809" i="5"/>
  <c r="X809" i="5" s="1"/>
  <c r="Z809" i="5" s="1"/>
  <c r="AB809" i="5" s="1"/>
  <c r="W399" i="5"/>
  <c r="X399" i="5" s="1"/>
  <c r="Z399" i="5" s="1"/>
  <c r="AB399" i="5" s="1"/>
  <c r="W980" i="5"/>
  <c r="X980" i="5" s="1"/>
  <c r="Z980" i="5" s="1"/>
  <c r="AB980" i="5" s="1"/>
  <c r="V390" i="5"/>
  <c r="W390" i="5" s="1"/>
  <c r="X390" i="5" s="1"/>
  <c r="Z390" i="5" s="1"/>
  <c r="AB390" i="5" s="1"/>
  <c r="V863" i="5"/>
  <c r="W863" i="5" s="1"/>
  <c r="X863" i="5" s="1"/>
  <c r="Z863" i="5" s="1"/>
  <c r="AB863" i="5" s="1"/>
  <c r="V181" i="5"/>
  <c r="W181" i="5" s="1"/>
  <c r="X181" i="5" s="1"/>
  <c r="Z181" i="5" s="1"/>
  <c r="AB181" i="5" s="1"/>
  <c r="V32" i="5"/>
  <c r="W32" i="5" s="1"/>
  <c r="X32" i="5" s="1"/>
  <c r="Z32" i="5" s="1"/>
  <c r="AB32" i="5" s="1"/>
  <c r="V836" i="5"/>
  <c r="W836" i="5" s="1"/>
  <c r="X836" i="5" s="1"/>
  <c r="Z836" i="5" s="1"/>
  <c r="AB836" i="5" s="1"/>
  <c r="V429" i="5"/>
  <c r="W429" i="5" s="1"/>
  <c r="X429" i="5" s="1"/>
  <c r="Z429" i="5" s="1"/>
  <c r="AB429" i="5" s="1"/>
  <c r="V443" i="5"/>
  <c r="W443" i="5" s="1"/>
  <c r="X443" i="5" s="1"/>
  <c r="Z443" i="5" s="1"/>
  <c r="AB443" i="5" s="1"/>
  <c r="V117" i="5"/>
  <c r="W117" i="5" s="1"/>
  <c r="X117" i="5" s="1"/>
  <c r="Z117" i="5" s="1"/>
  <c r="AB117" i="5" s="1"/>
  <c r="V200" i="5"/>
  <c r="W200" i="5" s="1"/>
  <c r="X200" i="5" s="1"/>
  <c r="Z200" i="5" s="1"/>
  <c r="AB200" i="5" s="1"/>
  <c r="V746" i="5"/>
  <c r="W746" i="5" s="1"/>
  <c r="X746" i="5" s="1"/>
  <c r="Z746" i="5" s="1"/>
  <c r="AB746" i="5" s="1"/>
  <c r="AB536" i="5"/>
  <c r="V712" i="5"/>
  <c r="W712" i="5" s="1"/>
  <c r="X712" i="5" s="1"/>
  <c r="Z712" i="5" s="1"/>
  <c r="AB712" i="5" s="1"/>
  <c r="V842" i="5"/>
  <c r="W842" i="5" s="1"/>
  <c r="X842" i="5" s="1"/>
  <c r="Z842" i="5" s="1"/>
  <c r="AB842" i="5" s="1"/>
  <c r="V917" i="5"/>
  <c r="W917" i="5" s="1"/>
  <c r="X917" i="5" s="1"/>
  <c r="Z917" i="5" s="1"/>
  <c r="AB917" i="5" s="1"/>
  <c r="V475" i="5"/>
  <c r="W475" i="5" s="1"/>
  <c r="X475" i="5" s="1"/>
  <c r="Z475" i="5" s="1"/>
  <c r="AB475" i="5" s="1"/>
  <c r="V351" i="5"/>
  <c r="W351" i="5" s="1"/>
  <c r="X351" i="5" s="1"/>
  <c r="Z351" i="5" s="1"/>
  <c r="AB351" i="5" s="1"/>
  <c r="V525" i="5"/>
  <c r="W525" i="5" s="1"/>
  <c r="X525" i="5" s="1"/>
  <c r="Z525" i="5" s="1"/>
  <c r="AB525" i="5" s="1"/>
  <c r="V30" i="5"/>
  <c r="W30" i="5" s="1"/>
  <c r="X30" i="5" s="1"/>
  <c r="Z30" i="5" s="1"/>
  <c r="AB30" i="5" s="1"/>
  <c r="V666" i="5"/>
  <c r="W666" i="5" s="1"/>
  <c r="X666" i="5" s="1"/>
  <c r="Z666" i="5" s="1"/>
  <c r="AB666" i="5" s="1"/>
  <c r="V618" i="5"/>
  <c r="W618" i="5" s="1"/>
  <c r="X618" i="5" s="1"/>
  <c r="Z618" i="5" s="1"/>
  <c r="AB618" i="5" s="1"/>
  <c r="AB865" i="5"/>
  <c r="V284" i="5"/>
  <c r="W284" i="5" s="1"/>
  <c r="X284" i="5" s="1"/>
  <c r="Z284" i="5" s="1"/>
  <c r="AB284" i="5" s="1"/>
  <c r="V999" i="5"/>
  <c r="W999" i="5" s="1"/>
  <c r="X999" i="5" s="1"/>
  <c r="Z999" i="5" s="1"/>
  <c r="AB999" i="5" s="1"/>
  <c r="V737" i="5"/>
  <c r="W737" i="5" s="1"/>
  <c r="X737" i="5" s="1"/>
  <c r="Z737" i="5" s="1"/>
  <c r="AB737" i="5" s="1"/>
  <c r="V314" i="5"/>
  <c r="W314" i="5" s="1"/>
  <c r="X314" i="5" s="1"/>
  <c r="Z314" i="5" s="1"/>
  <c r="AB314" i="5" s="1"/>
  <c r="V220" i="5"/>
  <c r="W220" i="5" s="1"/>
  <c r="X220" i="5" s="1"/>
  <c r="Z220" i="5" s="1"/>
  <c r="AB220" i="5" s="1"/>
  <c r="V311" i="5"/>
  <c r="W311" i="5" s="1"/>
  <c r="X311" i="5" s="1"/>
  <c r="Z311" i="5" s="1"/>
  <c r="AB311" i="5" s="1"/>
  <c r="V47" i="5"/>
  <c r="W47" i="5" s="1"/>
  <c r="X47" i="5" s="1"/>
  <c r="Z47" i="5" s="1"/>
  <c r="AB47" i="5" s="1"/>
  <c r="V423" i="5"/>
  <c r="W423" i="5" s="1"/>
  <c r="X423" i="5" s="1"/>
  <c r="Z423" i="5" s="1"/>
  <c r="AB423" i="5" s="1"/>
  <c r="Y3" i="5"/>
  <c r="AA3" i="5" s="1"/>
  <c r="V3" i="5"/>
  <c r="W3" i="5" s="1"/>
  <c r="X3" i="5" s="1"/>
  <c r="Z3" i="5" s="1"/>
  <c r="V322" i="5"/>
  <c r="W322" i="5" s="1"/>
  <c r="X322" i="5" s="1"/>
  <c r="Z322" i="5" s="1"/>
  <c r="AB322" i="5" s="1"/>
  <c r="V674" i="5"/>
  <c r="W674" i="5" s="1"/>
  <c r="X674" i="5" s="1"/>
  <c r="Z674" i="5" s="1"/>
  <c r="AB674" i="5" s="1"/>
  <c r="V732" i="5"/>
  <c r="W732" i="5" s="1"/>
  <c r="X732" i="5" s="1"/>
  <c r="Z732" i="5" s="1"/>
  <c r="AB732" i="5" s="1"/>
  <c r="V201" i="5"/>
  <c r="W201" i="5" s="1"/>
  <c r="X201" i="5" s="1"/>
  <c r="Z201" i="5" s="1"/>
  <c r="AB201" i="5" s="1"/>
  <c r="V317" i="5"/>
  <c r="W317" i="5" s="1"/>
  <c r="X317" i="5" s="1"/>
  <c r="Z317" i="5" s="1"/>
  <c r="AB317" i="5" s="1"/>
  <c r="V405" i="5"/>
  <c r="W405" i="5" s="1"/>
  <c r="X405" i="5" s="1"/>
  <c r="Z405" i="5" s="1"/>
  <c r="AB405" i="5" s="1"/>
  <c r="AB546" i="5"/>
  <c r="V923" i="5"/>
  <c r="W923" i="5" s="1"/>
  <c r="X923" i="5" s="1"/>
  <c r="Z923" i="5" s="1"/>
  <c r="AB923" i="5" s="1"/>
  <c r="V387" i="5"/>
  <c r="W387" i="5" s="1"/>
  <c r="X387" i="5" s="1"/>
  <c r="Z387" i="5" s="1"/>
  <c r="AB387" i="5" s="1"/>
  <c r="V673" i="5"/>
  <c r="W673" i="5" s="1"/>
  <c r="X673" i="5" s="1"/>
  <c r="Z673" i="5" s="1"/>
  <c r="AB673" i="5" s="1"/>
  <c r="V350" i="5"/>
  <c r="W350" i="5" s="1"/>
  <c r="X350" i="5" s="1"/>
  <c r="Z350" i="5" s="1"/>
  <c r="AB350" i="5" s="1"/>
  <c r="V59" i="5"/>
  <c r="W59" i="5" s="1"/>
  <c r="X59" i="5" s="1"/>
  <c r="Z59" i="5" s="1"/>
  <c r="AB59" i="5" s="1"/>
  <c r="V687" i="5"/>
  <c r="W687" i="5" s="1"/>
  <c r="X687" i="5" s="1"/>
  <c r="Z687" i="5" s="1"/>
  <c r="AB687" i="5" s="1"/>
  <c r="V955" i="5"/>
  <c r="W955" i="5" s="1"/>
  <c r="X955" i="5" s="1"/>
  <c r="Z955" i="5" s="1"/>
  <c r="AB955" i="5" s="1"/>
  <c r="V482" i="5"/>
  <c r="W482" i="5" s="1"/>
  <c r="X482" i="5" s="1"/>
  <c r="Z482" i="5" s="1"/>
  <c r="AB482" i="5" s="1"/>
  <c r="V186" i="5"/>
  <c r="W186" i="5" s="1"/>
  <c r="X186" i="5" s="1"/>
  <c r="Z186" i="5" s="1"/>
  <c r="AB186" i="5" s="1"/>
  <c r="V935" i="5"/>
  <c r="W935" i="5" s="1"/>
  <c r="X935" i="5" s="1"/>
  <c r="Z935" i="5" s="1"/>
  <c r="AB935" i="5" s="1"/>
  <c r="V722" i="5"/>
  <c r="W722" i="5" s="1"/>
  <c r="X722" i="5" s="1"/>
  <c r="Z722" i="5" s="1"/>
  <c r="AB722" i="5" s="1"/>
  <c r="V745" i="5"/>
  <c r="W745" i="5" s="1"/>
  <c r="X745" i="5" s="1"/>
  <c r="Z745" i="5" s="1"/>
  <c r="AB745" i="5" s="1"/>
  <c r="V528" i="5"/>
  <c r="W528" i="5" s="1"/>
  <c r="X528" i="5" s="1"/>
  <c r="Z528" i="5" s="1"/>
  <c r="AB528" i="5" s="1"/>
  <c r="V7" i="5"/>
  <c r="W7" i="5" s="1"/>
  <c r="X7" i="5" s="1"/>
  <c r="Z7" i="5" s="1"/>
  <c r="AB7" i="5" s="1"/>
  <c r="V382" i="5"/>
  <c r="W382" i="5" s="1"/>
  <c r="X382" i="5" s="1"/>
  <c r="Z382" i="5" s="1"/>
  <c r="AB382" i="5" s="1"/>
  <c r="V400" i="5"/>
  <c r="W400" i="5" s="1"/>
  <c r="X400" i="5" s="1"/>
  <c r="Z400" i="5" s="1"/>
  <c r="AB400" i="5" s="1"/>
  <c r="V631" i="5"/>
  <c r="W631" i="5" s="1"/>
  <c r="X631" i="5" s="1"/>
  <c r="Z631" i="5" s="1"/>
  <c r="AB631" i="5" s="1"/>
  <c r="V661" i="5"/>
  <c r="W661" i="5" s="1"/>
  <c r="X661" i="5" s="1"/>
  <c r="Z661" i="5" s="1"/>
  <c r="AB661" i="5" s="1"/>
  <c r="V473" i="5"/>
  <c r="W473" i="5" s="1"/>
  <c r="X473" i="5" s="1"/>
  <c r="Z473" i="5" s="1"/>
  <c r="AB473" i="5" s="1"/>
  <c r="V226" i="5"/>
  <c r="W226" i="5" s="1"/>
  <c r="X226" i="5" s="1"/>
  <c r="Z226" i="5" s="1"/>
  <c r="AB226" i="5" s="1"/>
  <c r="V218" i="5"/>
  <c r="W218" i="5" s="1"/>
  <c r="X218" i="5" s="1"/>
  <c r="Z218" i="5" s="1"/>
  <c r="AB218" i="5" s="1"/>
  <c r="V521" i="5"/>
  <c r="W521" i="5" s="1"/>
  <c r="X521" i="5" s="1"/>
  <c r="Z521" i="5" s="1"/>
  <c r="AB521" i="5" s="1"/>
  <c r="V839" i="5"/>
  <c r="W839" i="5" s="1"/>
  <c r="X839" i="5" s="1"/>
  <c r="Z839" i="5" s="1"/>
  <c r="AB839" i="5" s="1"/>
  <c r="V426" i="5"/>
  <c r="W426" i="5" s="1"/>
  <c r="X426" i="5" s="1"/>
  <c r="Z426" i="5" s="1"/>
  <c r="AB426" i="5" s="1"/>
  <c r="V459" i="5"/>
  <c r="W459" i="5" s="1"/>
  <c r="X459" i="5" s="1"/>
  <c r="Z459" i="5" s="1"/>
  <c r="AB459" i="5" s="1"/>
  <c r="V684" i="5"/>
  <c r="W684" i="5" s="1"/>
  <c r="X684" i="5" s="1"/>
  <c r="Z684" i="5" s="1"/>
  <c r="AB684" i="5" s="1"/>
  <c r="V105" i="5"/>
  <c r="W105" i="5" s="1"/>
  <c r="X105" i="5" s="1"/>
  <c r="Z105" i="5" s="1"/>
  <c r="AB105" i="5" s="1"/>
  <c r="V853" i="5"/>
  <c r="W853" i="5" s="1"/>
  <c r="X853" i="5" s="1"/>
  <c r="Z853" i="5" s="1"/>
  <c r="AB853" i="5" s="1"/>
  <c r="V571" i="5"/>
  <c r="W571" i="5" s="1"/>
  <c r="X571" i="5" s="1"/>
  <c r="Z571" i="5" s="1"/>
  <c r="AB571" i="5" s="1"/>
  <c r="V273" i="5"/>
  <c r="W273" i="5" s="1"/>
  <c r="X273" i="5" s="1"/>
  <c r="Z273" i="5" s="1"/>
  <c r="AB273" i="5" s="1"/>
  <c r="V41" i="5"/>
  <c r="W41" i="5" s="1"/>
  <c r="X41" i="5" s="1"/>
  <c r="Z41" i="5" s="1"/>
  <c r="AB41" i="5" s="1"/>
  <c r="V882" i="5"/>
  <c r="W882" i="5" s="1"/>
  <c r="X882" i="5" s="1"/>
  <c r="Z882" i="5" s="1"/>
  <c r="AB882" i="5" s="1"/>
  <c r="V887" i="5"/>
  <c r="W887" i="5" s="1"/>
  <c r="X887" i="5" s="1"/>
  <c r="Z887" i="5" s="1"/>
  <c r="AB887" i="5" s="1"/>
  <c r="V681" i="5"/>
  <c r="W681" i="5" s="1"/>
  <c r="X681" i="5" s="1"/>
  <c r="Z681" i="5" s="1"/>
  <c r="AB681" i="5" s="1"/>
  <c r="V976" i="5"/>
  <c r="W976" i="5" s="1"/>
  <c r="X976" i="5" s="1"/>
  <c r="Z976" i="5" s="1"/>
  <c r="AB976" i="5" s="1"/>
  <c r="V486" i="5"/>
  <c r="W486" i="5" s="1"/>
  <c r="X486" i="5" s="1"/>
  <c r="Z486" i="5" s="1"/>
  <c r="AB486" i="5" s="1"/>
  <c r="V119" i="5"/>
  <c r="W119" i="5" s="1"/>
  <c r="X119" i="5" s="1"/>
  <c r="Z119" i="5" s="1"/>
  <c r="AB119" i="5" s="1"/>
  <c r="V108" i="5"/>
  <c r="W108" i="5" s="1"/>
  <c r="X108" i="5" s="1"/>
  <c r="Z108" i="5" s="1"/>
  <c r="AB108" i="5" s="1"/>
  <c r="V66" i="5"/>
  <c r="W66" i="5" s="1"/>
  <c r="X66" i="5" s="1"/>
  <c r="Z66" i="5" s="1"/>
  <c r="AB66" i="5" s="1"/>
  <c r="V136" i="5"/>
  <c r="W136" i="5" s="1"/>
  <c r="X136" i="5" s="1"/>
  <c r="Z136" i="5" s="1"/>
  <c r="AB136" i="5" s="1"/>
  <c r="V791" i="5"/>
  <c r="W791" i="5" s="1"/>
  <c r="X791" i="5" s="1"/>
  <c r="Z791" i="5" s="1"/>
  <c r="AB791" i="5" s="1"/>
  <c r="V636" i="5"/>
  <c r="W636" i="5" s="1"/>
  <c r="X636" i="5" s="1"/>
  <c r="Z636" i="5" s="1"/>
  <c r="AB636" i="5" s="1"/>
  <c r="V814" i="5"/>
  <c r="W814" i="5" s="1"/>
  <c r="X814" i="5" s="1"/>
  <c r="Z814" i="5" s="1"/>
  <c r="AB814" i="5" s="1"/>
  <c r="V384" i="5"/>
  <c r="W384" i="5" s="1"/>
  <c r="X384" i="5" s="1"/>
  <c r="Z384" i="5" s="1"/>
  <c r="AB384" i="5" s="1"/>
  <c r="V811" i="5"/>
  <c r="W811" i="5" s="1"/>
  <c r="X811" i="5" s="1"/>
  <c r="Z811" i="5" s="1"/>
  <c r="AB811" i="5" s="1"/>
  <c r="V879" i="5"/>
  <c r="W879" i="5" s="1"/>
  <c r="X879" i="5" s="1"/>
  <c r="Z879" i="5" s="1"/>
  <c r="AB879" i="5" s="1"/>
  <c r="V648" i="5"/>
  <c r="W648" i="5" s="1"/>
  <c r="X648" i="5" s="1"/>
  <c r="Z648" i="5" s="1"/>
  <c r="AB648" i="5" s="1"/>
  <c r="V361" i="5"/>
  <c r="W361" i="5" s="1"/>
  <c r="X361" i="5" s="1"/>
  <c r="Z361" i="5" s="1"/>
  <c r="AB361" i="5" s="1"/>
  <c r="V289" i="5"/>
  <c r="W289" i="5" s="1"/>
  <c r="X289" i="5" s="1"/>
  <c r="Z289" i="5" s="1"/>
  <c r="AB289" i="5" s="1"/>
  <c r="V841" i="5"/>
  <c r="W841" i="5" s="1"/>
  <c r="X841" i="5" s="1"/>
  <c r="Z841" i="5" s="1"/>
  <c r="AB841" i="5" s="1"/>
  <c r="V478" i="5"/>
  <c r="W478" i="5" s="1"/>
  <c r="X478" i="5" s="1"/>
  <c r="Z478" i="5" s="1"/>
  <c r="AB478" i="5" s="1"/>
  <c r="V503" i="5"/>
  <c r="W503" i="5" s="1"/>
  <c r="X503" i="5" s="1"/>
  <c r="Z503" i="5" s="1"/>
  <c r="AB503" i="5" s="1"/>
  <c r="V749" i="5"/>
  <c r="W749" i="5" s="1"/>
  <c r="X749" i="5" s="1"/>
  <c r="Z749" i="5" s="1"/>
  <c r="AB749" i="5" s="1"/>
  <c r="V940" i="5"/>
  <c r="W940" i="5" s="1"/>
  <c r="X940" i="5" s="1"/>
  <c r="Z940" i="5" s="1"/>
  <c r="AB940" i="5" s="1"/>
  <c r="V747" i="5"/>
  <c r="W747" i="5" s="1"/>
  <c r="X747" i="5" s="1"/>
  <c r="Z747" i="5" s="1"/>
  <c r="AB747" i="5" s="1"/>
  <c r="V909" i="5"/>
  <c r="W909" i="5" s="1"/>
  <c r="X909" i="5" s="1"/>
  <c r="Z909" i="5" s="1"/>
  <c r="AB909" i="5" s="1"/>
  <c r="V929" i="5"/>
  <c r="W929" i="5" s="1"/>
  <c r="X929" i="5" s="1"/>
  <c r="Z929" i="5" s="1"/>
  <c r="AB929" i="5" s="1"/>
  <c r="V634" i="5"/>
  <c r="W634" i="5" s="1"/>
  <c r="X634" i="5" s="1"/>
  <c r="Z634" i="5" s="1"/>
  <c r="AB634" i="5" s="1"/>
  <c r="V977" i="5"/>
  <c r="W977" i="5" s="1"/>
  <c r="X977" i="5" s="1"/>
  <c r="Z977" i="5" s="1"/>
  <c r="AB977" i="5" s="1"/>
  <c r="V329" i="5"/>
  <c r="W329" i="5" s="1"/>
  <c r="X329" i="5" s="1"/>
  <c r="Z329" i="5" s="1"/>
  <c r="AB329" i="5" s="1"/>
  <c r="V874" i="5"/>
  <c r="W874" i="5" s="1"/>
  <c r="X874" i="5" s="1"/>
  <c r="Z874" i="5" s="1"/>
  <c r="AB874" i="5" s="1"/>
  <c r="V377" i="5"/>
  <c r="W377" i="5" s="1"/>
  <c r="X377" i="5" s="1"/>
  <c r="Z377" i="5" s="1"/>
  <c r="AB377" i="5" s="1"/>
  <c r="V738" i="5"/>
  <c r="W738" i="5" s="1"/>
  <c r="X738" i="5" s="1"/>
  <c r="Z738" i="5" s="1"/>
  <c r="AB738" i="5" s="1"/>
  <c r="V452" i="5"/>
  <c r="W452" i="5" s="1"/>
  <c r="X452" i="5" s="1"/>
  <c r="Z452" i="5" s="1"/>
  <c r="AB452" i="5" s="1"/>
  <c r="V272" i="5"/>
  <c r="W272" i="5" s="1"/>
  <c r="X272" i="5" s="1"/>
  <c r="Z272" i="5" s="1"/>
  <c r="AB272" i="5" s="1"/>
  <c r="V255" i="5"/>
  <c r="W255" i="5" s="1"/>
  <c r="X255" i="5" s="1"/>
  <c r="Z255" i="5" s="1"/>
  <c r="AB255" i="5" s="1"/>
  <c r="V812" i="5"/>
  <c r="W812" i="5" s="1"/>
  <c r="X812" i="5" s="1"/>
  <c r="Z812" i="5" s="1"/>
  <c r="AB812" i="5" s="1"/>
  <c r="V55" i="5"/>
  <c r="W55" i="5" s="1"/>
  <c r="X55" i="5" s="1"/>
  <c r="Z55" i="5" s="1"/>
  <c r="AB55" i="5" s="1"/>
  <c r="V994" i="5"/>
  <c r="W994" i="5" s="1"/>
  <c r="X994" i="5" s="1"/>
  <c r="Z994" i="5" s="1"/>
  <c r="AB994" i="5" s="1"/>
  <c r="V893" i="5"/>
  <c r="W893" i="5" s="1"/>
  <c r="X893" i="5" s="1"/>
  <c r="Z893" i="5" s="1"/>
  <c r="AB893" i="5" s="1"/>
  <c r="V307" i="5"/>
  <c r="W307" i="5" s="1"/>
  <c r="X307" i="5" s="1"/>
  <c r="Z307" i="5" s="1"/>
  <c r="AB307" i="5" s="1"/>
  <c r="V632" i="5"/>
  <c r="W632" i="5" s="1"/>
  <c r="X632" i="5" s="1"/>
  <c r="Z632" i="5" s="1"/>
  <c r="AB632" i="5" s="1"/>
  <c r="V788" i="5"/>
  <c r="W788" i="5" s="1"/>
  <c r="X788" i="5" s="1"/>
  <c r="Z788" i="5" s="1"/>
  <c r="AB788" i="5" s="1"/>
  <c r="V13" i="5"/>
  <c r="W13" i="5" s="1"/>
  <c r="X13" i="5" s="1"/>
  <c r="Z13" i="5" s="1"/>
  <c r="AB13" i="5" s="1"/>
  <c r="V359" i="5"/>
  <c r="W359" i="5" s="1"/>
  <c r="X359" i="5" s="1"/>
  <c r="Z359" i="5" s="1"/>
  <c r="AB359" i="5" s="1"/>
  <c r="V805" i="5"/>
  <c r="W805" i="5" s="1"/>
  <c r="X805" i="5" s="1"/>
  <c r="Z805" i="5" s="1"/>
  <c r="AB805" i="5" s="1"/>
  <c r="V28" i="5"/>
  <c r="W28" i="5" s="1"/>
  <c r="X28" i="5" s="1"/>
  <c r="Z28" i="5" s="1"/>
  <c r="AB28" i="5" s="1"/>
  <c r="V996" i="5"/>
  <c r="W996" i="5" s="1"/>
  <c r="X996" i="5" s="1"/>
  <c r="Z996" i="5" s="1"/>
  <c r="AB996" i="5" s="1"/>
  <c r="V911" i="5"/>
  <c r="W911" i="5" s="1"/>
  <c r="X911" i="5" s="1"/>
  <c r="Z911" i="5" s="1"/>
  <c r="AB911" i="5" s="1"/>
  <c r="V229" i="5"/>
  <c r="W229" i="5" s="1"/>
  <c r="X229" i="5" s="1"/>
  <c r="Z229" i="5" s="1"/>
  <c r="AB229" i="5" s="1"/>
  <c r="V897" i="5"/>
  <c r="W897" i="5" s="1"/>
  <c r="X897" i="5" s="1"/>
  <c r="Z897" i="5" s="1"/>
  <c r="AB897" i="5" s="1"/>
  <c r="V981" i="5"/>
  <c r="W981" i="5" s="1"/>
  <c r="X981" i="5" s="1"/>
  <c r="Z981" i="5" s="1"/>
  <c r="AB981" i="5" s="1"/>
  <c r="V304" i="5"/>
  <c r="W304" i="5" s="1"/>
  <c r="X304" i="5" s="1"/>
  <c r="Z304" i="5" s="1"/>
  <c r="AB304" i="5" s="1"/>
  <c r="V93" i="5"/>
  <c r="W93" i="5" s="1"/>
  <c r="X93" i="5" s="1"/>
  <c r="Z93" i="5" s="1"/>
  <c r="AB93" i="5" s="1"/>
  <c r="V647" i="5"/>
  <c r="W647" i="5" s="1"/>
  <c r="X647" i="5" s="1"/>
  <c r="Z647" i="5" s="1"/>
  <c r="AB647" i="5" s="1"/>
  <c r="V63" i="5"/>
  <c r="W63" i="5" s="1"/>
  <c r="X63" i="5" s="1"/>
  <c r="Z63" i="5" s="1"/>
  <c r="AB63" i="5" s="1"/>
  <c r="V121" i="5"/>
  <c r="W121" i="5" s="1"/>
  <c r="X121" i="5" s="1"/>
  <c r="Z121" i="5" s="1"/>
  <c r="AB121" i="5" s="1"/>
  <c r="V815" i="5"/>
  <c r="W815" i="5" s="1"/>
  <c r="X815" i="5" s="1"/>
  <c r="Z815" i="5" s="1"/>
  <c r="AB815" i="5" s="1"/>
  <c r="V991" i="5"/>
  <c r="W991" i="5" s="1"/>
  <c r="X991" i="5" s="1"/>
  <c r="Z991" i="5" s="1"/>
  <c r="AB991" i="5" s="1"/>
  <c r="V646" i="5"/>
  <c r="W646" i="5" s="1"/>
  <c r="X646" i="5" s="1"/>
  <c r="Z646" i="5" s="1"/>
  <c r="AB646" i="5" s="1"/>
  <c r="V506" i="5"/>
  <c r="W506" i="5" s="1"/>
  <c r="X506" i="5" s="1"/>
  <c r="Z506" i="5" s="1"/>
  <c r="AB506" i="5" s="1"/>
  <c r="V726" i="5"/>
  <c r="W726" i="5" s="1"/>
  <c r="X726" i="5" s="1"/>
  <c r="Z726" i="5" s="1"/>
  <c r="AB726" i="5" s="1"/>
  <c r="V505" i="5"/>
  <c r="W505" i="5" s="1"/>
  <c r="X505" i="5" s="1"/>
  <c r="Z505" i="5" s="1"/>
  <c r="AB505" i="5" s="1"/>
  <c r="V337" i="5"/>
  <c r="W337" i="5" s="1"/>
  <c r="X337" i="5" s="1"/>
  <c r="Z337" i="5" s="1"/>
  <c r="AB337" i="5" s="1"/>
  <c r="V293" i="5"/>
  <c r="W293" i="5" s="1"/>
  <c r="X293" i="5" s="1"/>
  <c r="Z293" i="5" s="1"/>
  <c r="AB293" i="5" s="1"/>
  <c r="V153" i="5"/>
  <c r="W153" i="5" s="1"/>
  <c r="X153" i="5" s="1"/>
  <c r="Z153" i="5" s="1"/>
  <c r="AB153" i="5" s="1"/>
  <c r="V804" i="5"/>
  <c r="W804" i="5" s="1"/>
  <c r="X804" i="5" s="1"/>
  <c r="Z804" i="5" s="1"/>
  <c r="AB804" i="5" s="1"/>
  <c r="V723" i="5"/>
  <c r="W723" i="5" s="1"/>
  <c r="X723" i="5" s="1"/>
  <c r="Z723" i="5" s="1"/>
  <c r="AB723" i="5" s="1"/>
  <c r="V254" i="5"/>
  <c r="W254" i="5" s="1"/>
  <c r="X254" i="5" s="1"/>
  <c r="Z254" i="5" s="1"/>
  <c r="AB254" i="5" s="1"/>
  <c r="V535" i="5"/>
  <c r="W535" i="5" s="1"/>
  <c r="X535" i="5" s="1"/>
  <c r="Z535" i="5" s="1"/>
  <c r="AB535" i="5" s="1"/>
  <c r="V142" i="5"/>
  <c r="W142" i="5" s="1"/>
  <c r="X142" i="5" s="1"/>
  <c r="Z142" i="5" s="1"/>
  <c r="AB142" i="5" s="1"/>
  <c r="V342" i="5"/>
  <c r="W342" i="5" s="1"/>
  <c r="X342" i="5" s="1"/>
  <c r="Z342" i="5" s="1"/>
  <c r="AB342" i="5" s="1"/>
  <c r="V69" i="5"/>
  <c r="W69" i="5" s="1"/>
  <c r="X69" i="5" s="1"/>
  <c r="Z69" i="5" s="1"/>
  <c r="AB69" i="5" s="1"/>
  <c r="V691" i="5"/>
  <c r="W691" i="5" s="1"/>
  <c r="X691" i="5" s="1"/>
  <c r="Z691" i="5" s="1"/>
  <c r="AB691" i="5" s="1"/>
  <c r="V740" i="5"/>
  <c r="W740" i="5" s="1"/>
  <c r="X740" i="5" s="1"/>
  <c r="Z740" i="5" s="1"/>
  <c r="AB740" i="5" s="1"/>
  <c r="V515" i="5"/>
  <c r="W515" i="5" s="1"/>
  <c r="X515" i="5" s="1"/>
  <c r="Z515" i="5" s="1"/>
  <c r="AB515" i="5" s="1"/>
  <c r="V128" i="5"/>
  <c r="W128" i="5" s="1"/>
  <c r="X128" i="5" s="1"/>
  <c r="Z128" i="5" s="1"/>
  <c r="AB128" i="5" s="1"/>
  <c r="V319" i="5"/>
  <c r="W319" i="5" s="1"/>
  <c r="X319" i="5" s="1"/>
  <c r="Z319" i="5" s="1"/>
  <c r="AB319" i="5" s="1"/>
  <c r="V860" i="5"/>
  <c r="W860" i="5" s="1"/>
  <c r="X860" i="5" s="1"/>
  <c r="Z860" i="5" s="1"/>
  <c r="AB860" i="5" s="1"/>
  <c r="V91" i="5"/>
  <c r="W91" i="5" s="1"/>
  <c r="X91" i="5" s="1"/>
  <c r="Z91" i="5" s="1"/>
  <c r="AB91" i="5" s="1"/>
  <c r="V315" i="5"/>
  <c r="W315" i="5" s="1"/>
  <c r="X315" i="5" s="1"/>
  <c r="Z315" i="5" s="1"/>
  <c r="AB315" i="5" s="1"/>
  <c r="V339" i="5"/>
  <c r="W339" i="5" s="1"/>
  <c r="X339" i="5" s="1"/>
  <c r="Z339" i="5" s="1"/>
  <c r="AB339" i="5" s="1"/>
  <c r="V291" i="5"/>
  <c r="W291" i="5" s="1"/>
  <c r="X291" i="5" s="1"/>
  <c r="Z291" i="5" s="1"/>
  <c r="AB291" i="5" s="1"/>
  <c r="V411" i="5"/>
  <c r="W411" i="5" s="1"/>
  <c r="X411" i="5" s="1"/>
  <c r="Z411" i="5" s="1"/>
  <c r="AB411" i="5" s="1"/>
  <c r="V61" i="5"/>
  <c r="W61" i="5" s="1"/>
  <c r="X61" i="5" s="1"/>
  <c r="Z61" i="5" s="1"/>
  <c r="AB61" i="5" s="1"/>
  <c r="V543" i="5"/>
  <c r="W543" i="5" s="1"/>
  <c r="X543" i="5" s="1"/>
  <c r="Z543" i="5" s="1"/>
  <c r="AB543" i="5" s="1"/>
  <c r="V489" i="5"/>
  <c r="W489" i="5" s="1"/>
  <c r="X489" i="5" s="1"/>
  <c r="Z489" i="5" s="1"/>
  <c r="AB489" i="5" s="1"/>
  <c r="V192" i="5"/>
  <c r="W192" i="5" s="1"/>
  <c r="X192" i="5" s="1"/>
  <c r="Z192" i="5" s="1"/>
  <c r="AB192" i="5" s="1"/>
  <c r="V233" i="5"/>
  <c r="W233" i="5" s="1"/>
  <c r="X233" i="5" s="1"/>
  <c r="Z233" i="5" s="1"/>
  <c r="AB233" i="5" s="1"/>
  <c r="V305" i="5"/>
  <c r="W305" i="5" s="1"/>
  <c r="X305" i="5" s="1"/>
  <c r="Z305" i="5" s="1"/>
  <c r="AB305" i="5" s="1"/>
  <c r="V823" i="5"/>
  <c r="W823" i="5" s="1"/>
  <c r="X823" i="5" s="1"/>
  <c r="Z823" i="5" s="1"/>
  <c r="AB823" i="5" s="1"/>
  <c r="V686" i="5"/>
  <c r="W686" i="5" s="1"/>
  <c r="X686" i="5" s="1"/>
  <c r="Z686" i="5" s="1"/>
  <c r="AB686" i="5" s="1"/>
  <c r="V910" i="5"/>
  <c r="W910" i="5" s="1"/>
  <c r="X910" i="5" s="1"/>
  <c r="Z910" i="5" s="1"/>
  <c r="AB910" i="5" s="1"/>
  <c r="V514" i="5"/>
  <c r="W514" i="5" s="1"/>
  <c r="X514" i="5" s="1"/>
  <c r="Z514" i="5" s="1"/>
  <c r="AB514" i="5" s="1"/>
  <c r="V739" i="5"/>
  <c r="W739" i="5" s="1"/>
  <c r="X739" i="5" s="1"/>
  <c r="Z739" i="5" s="1"/>
  <c r="AB739" i="5" s="1"/>
  <c r="V956" i="5"/>
  <c r="W956" i="5" s="1"/>
  <c r="X956" i="5" s="1"/>
  <c r="Z956" i="5" s="1"/>
  <c r="AB956" i="5" s="1"/>
  <c r="V43" i="5"/>
  <c r="W43" i="5" s="1"/>
  <c r="X43" i="5" s="1"/>
  <c r="Z43" i="5" s="1"/>
  <c r="AB43" i="5" s="1"/>
  <c r="V109" i="5"/>
  <c r="W109" i="5" s="1"/>
  <c r="X109" i="5" s="1"/>
  <c r="Z109" i="5" s="1"/>
  <c r="AB109" i="5" s="1"/>
  <c r="V94" i="5"/>
  <c r="W94" i="5" s="1"/>
  <c r="X94" i="5" s="1"/>
  <c r="Z94" i="5" s="1"/>
  <c r="AB94" i="5" s="1"/>
  <c r="V744" i="5"/>
  <c r="W744" i="5" s="1"/>
  <c r="X744" i="5" s="1"/>
  <c r="Z744" i="5" s="1"/>
  <c r="AB744" i="5" s="1"/>
  <c r="V363" i="5"/>
  <c r="W363" i="5" s="1"/>
  <c r="X363" i="5" s="1"/>
  <c r="Z363" i="5" s="1"/>
  <c r="AB363" i="5" s="1"/>
  <c r="V792" i="5"/>
  <c r="W792" i="5" s="1"/>
  <c r="X792" i="5" s="1"/>
  <c r="Z792" i="5" s="1"/>
  <c r="AB792" i="5" s="1"/>
  <c r="V922" i="5"/>
  <c r="W922" i="5" s="1"/>
  <c r="X922" i="5" s="1"/>
  <c r="Z922" i="5" s="1"/>
  <c r="AB922" i="5" s="1"/>
  <c r="V576" i="5"/>
  <c r="W576" i="5" s="1"/>
  <c r="X576" i="5" s="1"/>
  <c r="Z576" i="5" s="1"/>
  <c r="AB576" i="5" s="1"/>
  <c r="V965" i="5"/>
  <c r="W965" i="5" s="1"/>
  <c r="X965" i="5" s="1"/>
  <c r="Z965" i="5" s="1"/>
  <c r="AB965" i="5" s="1"/>
  <c r="V641" i="5"/>
  <c r="W641" i="5" s="1"/>
  <c r="X641" i="5" s="1"/>
  <c r="Z641" i="5" s="1"/>
  <c r="AB641" i="5" s="1"/>
  <c r="V185" i="5"/>
  <c r="W185" i="5" s="1"/>
  <c r="X185" i="5" s="1"/>
  <c r="Z185" i="5" s="1"/>
  <c r="AB185" i="5" s="1"/>
  <c r="V115" i="5"/>
  <c r="W115" i="5" s="1"/>
  <c r="X115" i="5" s="1"/>
  <c r="Z115" i="5" s="1"/>
  <c r="AB115" i="5" s="1"/>
  <c r="V46" i="5"/>
  <c r="W46" i="5" s="1"/>
  <c r="X46" i="5" s="1"/>
  <c r="Z46" i="5" s="1"/>
  <c r="AB46" i="5" s="1"/>
  <c r="V368" i="5"/>
  <c r="W368" i="5" s="1"/>
  <c r="X368" i="5" s="1"/>
  <c r="Z368" i="5" s="1"/>
  <c r="AB368" i="5" s="1"/>
  <c r="V456" i="5"/>
  <c r="W456" i="5" s="1"/>
  <c r="X456" i="5" s="1"/>
  <c r="Z456" i="5" s="1"/>
  <c r="AB456" i="5" s="1"/>
  <c r="V432" i="5"/>
  <c r="W432" i="5" s="1"/>
  <c r="X432" i="5" s="1"/>
  <c r="Z432" i="5" s="1"/>
  <c r="AB432" i="5" s="1"/>
  <c r="V213" i="5"/>
  <c r="W213" i="5" s="1"/>
  <c r="X213" i="5" s="1"/>
  <c r="Z213" i="5" s="1"/>
  <c r="AB213" i="5" s="1"/>
  <c r="V440" i="5"/>
  <c r="W440" i="5" s="1"/>
  <c r="X440" i="5" s="1"/>
  <c r="Z440" i="5" s="1"/>
  <c r="AB440" i="5" s="1"/>
  <c r="V813" i="5"/>
  <c r="W813" i="5" s="1"/>
  <c r="X813" i="5" s="1"/>
  <c r="Z813" i="5" s="1"/>
  <c r="AB813" i="5" s="1"/>
  <c r="V776" i="5"/>
  <c r="W776" i="5" s="1"/>
  <c r="X776" i="5" s="1"/>
  <c r="Z776" i="5" s="1"/>
  <c r="AB776" i="5" s="1"/>
  <c r="V5" i="5"/>
  <c r="W5" i="5" s="1"/>
  <c r="X5" i="5" s="1"/>
  <c r="Z5" i="5" s="1"/>
  <c r="AB5" i="5" s="1"/>
  <c r="V195" i="5"/>
  <c r="W195" i="5" s="1"/>
  <c r="X195" i="5" s="1"/>
  <c r="Z195" i="5" s="1"/>
  <c r="AB195" i="5" s="1"/>
  <c r="V835" i="5"/>
  <c r="W835" i="5" s="1"/>
  <c r="X835" i="5" s="1"/>
  <c r="Z835" i="5" s="1"/>
  <c r="AB835" i="5" s="1"/>
  <c r="V522" i="5"/>
  <c r="W522" i="5" s="1"/>
  <c r="X522" i="5" s="1"/>
  <c r="Z522" i="5" s="1"/>
  <c r="AB522" i="5" s="1"/>
  <c r="V174" i="5"/>
  <c r="W174" i="5" s="1"/>
  <c r="X174" i="5" s="1"/>
  <c r="Z174" i="5" s="1"/>
  <c r="AB174" i="5" s="1"/>
  <c r="V790" i="5"/>
  <c r="W790" i="5" s="1"/>
  <c r="X790" i="5" s="1"/>
  <c r="Z790" i="5" s="1"/>
  <c r="AB790" i="5" s="1"/>
  <c r="V817" i="5"/>
  <c r="V796" i="5"/>
  <c r="W796" i="5" s="1"/>
  <c r="X796" i="5" s="1"/>
  <c r="Z796" i="5" s="1"/>
  <c r="AB796" i="5" s="1"/>
  <c r="V231" i="5"/>
  <c r="W231" i="5" s="1"/>
  <c r="X231" i="5" s="1"/>
  <c r="Z231" i="5" s="1"/>
  <c r="AB231" i="5" s="1"/>
  <c r="V406" i="5"/>
  <c r="W406" i="5" s="1"/>
  <c r="X406" i="5" s="1"/>
  <c r="Z406" i="5" s="1"/>
  <c r="AB406" i="5" s="1"/>
  <c r="V544" i="5"/>
  <c r="W544" i="5" s="1"/>
  <c r="X544" i="5" s="1"/>
  <c r="Z544" i="5" s="1"/>
  <c r="AB544" i="5" s="1"/>
  <c r="V868" i="5"/>
  <c r="W868" i="5" s="1"/>
  <c r="X868" i="5" s="1"/>
  <c r="Z868" i="5" s="1"/>
  <c r="AB868" i="5" s="1"/>
  <c r="V524" i="5"/>
  <c r="W524" i="5" s="1"/>
  <c r="X524" i="5" s="1"/>
  <c r="Z524" i="5" s="1"/>
  <c r="AB524" i="5" s="1"/>
  <c r="V871" i="5"/>
  <c r="W871" i="5" s="1"/>
  <c r="X871" i="5" s="1"/>
  <c r="Z871" i="5" s="1"/>
  <c r="AB871" i="5" s="1"/>
  <c r="V640" i="5"/>
  <c r="W640" i="5" s="1"/>
  <c r="X640" i="5" s="1"/>
  <c r="Z640" i="5" s="1"/>
  <c r="AB640" i="5" s="1"/>
  <c r="V894" i="5"/>
  <c r="W894" i="5" s="1"/>
  <c r="X894" i="5" s="1"/>
  <c r="Z894" i="5" s="1"/>
  <c r="AB894" i="5" s="1"/>
  <c r="V441" i="5"/>
  <c r="W441" i="5" s="1"/>
  <c r="X441" i="5" s="1"/>
  <c r="Z441" i="5" s="1"/>
  <c r="AB441" i="5" s="1"/>
  <c r="V151" i="5"/>
  <c r="W151" i="5" s="1"/>
  <c r="X151" i="5" s="1"/>
  <c r="Z151" i="5" s="1"/>
  <c r="AB151" i="5" s="1"/>
  <c r="V197" i="5"/>
  <c r="W197" i="5" s="1"/>
  <c r="X197" i="5" s="1"/>
  <c r="Z197" i="5" s="1"/>
  <c r="AB197" i="5" s="1"/>
  <c r="V941" i="5"/>
  <c r="W941" i="5" s="1"/>
  <c r="X941" i="5" s="1"/>
  <c r="Z941" i="5" s="1"/>
  <c r="AB941" i="5" s="1"/>
  <c r="V100" i="5"/>
  <c r="W100" i="5" s="1"/>
  <c r="X100" i="5" s="1"/>
  <c r="Z100" i="5" s="1"/>
  <c r="AB100" i="5" s="1"/>
  <c r="V146" i="5"/>
  <c r="W146" i="5" s="1"/>
  <c r="X146" i="5" s="1"/>
  <c r="Z146" i="5" s="1"/>
  <c r="AB146" i="5" s="1"/>
  <c r="V4" i="5"/>
  <c r="W4" i="5" s="1"/>
  <c r="X4" i="5" s="1"/>
  <c r="Z4" i="5" s="1"/>
  <c r="AB4" i="5" s="1"/>
  <c r="V905" i="5"/>
  <c r="W905" i="5" s="1"/>
  <c r="X905" i="5" s="1"/>
  <c r="Z905" i="5" s="1"/>
  <c r="AB905" i="5" s="1"/>
  <c r="V924" i="5"/>
  <c r="W924" i="5" s="1"/>
  <c r="X924" i="5" s="1"/>
  <c r="Z924" i="5" s="1"/>
  <c r="AB924" i="5" s="1"/>
  <c r="V545" i="5"/>
  <c r="W545" i="5" s="1"/>
  <c r="X545" i="5" s="1"/>
  <c r="Z545" i="5" s="1"/>
  <c r="AB545" i="5" s="1"/>
  <c r="V14" i="5"/>
  <c r="W14" i="5" s="1"/>
  <c r="X14" i="5" s="1"/>
  <c r="Z14" i="5" s="1"/>
  <c r="AB14" i="5" s="1"/>
  <c r="V56" i="5"/>
  <c r="W56" i="5" s="1"/>
  <c r="X56" i="5" s="1"/>
  <c r="Z56" i="5" s="1"/>
  <c r="AB56" i="5" s="1"/>
  <c r="V986" i="5"/>
  <c r="V260" i="5"/>
  <c r="W260" i="5" s="1"/>
  <c r="X260" i="5" s="1"/>
  <c r="Z260" i="5" s="1"/>
  <c r="AB260" i="5" s="1"/>
  <c r="V729" i="5"/>
  <c r="W729" i="5" s="1"/>
  <c r="X729" i="5" s="1"/>
  <c r="Z729" i="5" s="1"/>
  <c r="AB729" i="5" s="1"/>
  <c r="V653" i="5"/>
  <c r="W653" i="5" s="1"/>
  <c r="X653" i="5" s="1"/>
  <c r="Z653" i="5" s="1"/>
  <c r="AB653" i="5" s="1"/>
  <c r="V263" i="5"/>
  <c r="W263" i="5" s="1"/>
  <c r="X263" i="5" s="1"/>
  <c r="Z263" i="5" s="1"/>
  <c r="AB263" i="5" s="1"/>
  <c r="V559" i="5"/>
  <c r="W559" i="5" s="1"/>
  <c r="X559" i="5" s="1"/>
  <c r="Z559" i="5" s="1"/>
  <c r="AB559" i="5" s="1"/>
  <c r="V724" i="5"/>
  <c r="W724" i="5" s="1"/>
  <c r="X724" i="5" s="1"/>
  <c r="Z724" i="5" s="1"/>
  <c r="AB724" i="5" s="1"/>
  <c r="V325" i="5"/>
  <c r="W325" i="5" s="1"/>
  <c r="X325" i="5" s="1"/>
  <c r="Z325" i="5" s="1"/>
  <c r="AB325" i="5" s="1"/>
  <c r="W193" i="5"/>
  <c r="X193" i="5" s="1"/>
  <c r="Z193" i="5" s="1"/>
  <c r="AB193" i="5" s="1"/>
  <c r="W908" i="5"/>
  <c r="X908" i="5" s="1"/>
  <c r="Z908" i="5" s="1"/>
  <c r="AB908" i="5" s="1"/>
  <c r="W702" i="5"/>
  <c r="X702" i="5" s="1"/>
  <c r="Z702" i="5" s="1"/>
  <c r="AB702" i="5" s="1"/>
  <c r="V710" i="5"/>
  <c r="W710" i="5" s="1"/>
  <c r="X710" i="5" s="1"/>
  <c r="Z710" i="5" s="1"/>
  <c r="AB710" i="5" s="1"/>
  <c r="V82" i="5"/>
  <c r="W82" i="5" s="1"/>
  <c r="X82" i="5" s="1"/>
  <c r="Z82" i="5" s="1"/>
  <c r="AB82" i="5" s="1"/>
  <c r="V734" i="5"/>
  <c r="W734" i="5" s="1"/>
  <c r="X734" i="5" s="1"/>
  <c r="Z734" i="5" s="1"/>
  <c r="AB734" i="5" s="1"/>
  <c r="V703" i="5"/>
  <c r="W703" i="5" s="1"/>
  <c r="X703" i="5" s="1"/>
  <c r="Z703" i="5" s="1"/>
  <c r="AB703" i="5" s="1"/>
  <c r="V820" i="5"/>
  <c r="W820" i="5" s="1"/>
  <c r="X820" i="5" s="1"/>
  <c r="Z820" i="5" s="1"/>
  <c r="AB820" i="5" s="1"/>
  <c r="V164" i="5"/>
  <c r="W164" i="5" s="1"/>
  <c r="X164" i="5" s="1"/>
  <c r="Z164" i="5" s="1"/>
  <c r="AB164" i="5" s="1"/>
  <c r="V803" i="5"/>
  <c r="W803" i="5" s="1"/>
  <c r="X803" i="5" s="1"/>
  <c r="Z803" i="5" s="1"/>
  <c r="AB803" i="5" s="1"/>
  <c r="V895" i="5"/>
  <c r="W895" i="5" s="1"/>
  <c r="X895" i="5" s="1"/>
  <c r="Z895" i="5" s="1"/>
  <c r="AB895" i="5" s="1"/>
  <c r="V178" i="5"/>
  <c r="W178" i="5" s="1"/>
  <c r="X178" i="5" s="1"/>
  <c r="Z178" i="5" s="1"/>
  <c r="AB178" i="5" s="1"/>
  <c r="V932" i="5"/>
  <c r="W932" i="5" s="1"/>
  <c r="X932" i="5" s="1"/>
  <c r="Z932" i="5" s="1"/>
  <c r="AB932" i="5" s="1"/>
  <c r="V885" i="5"/>
  <c r="W885" i="5" s="1"/>
  <c r="X885" i="5" s="1"/>
  <c r="Z885" i="5" s="1"/>
  <c r="AB885" i="5" s="1"/>
  <c r="V18" i="5"/>
  <c r="W18" i="5" s="1"/>
  <c r="X18" i="5" s="1"/>
  <c r="Z18" i="5" s="1"/>
  <c r="AB18" i="5" s="1"/>
  <c r="V688" i="5"/>
  <c r="W688" i="5" s="1"/>
  <c r="X688" i="5" s="1"/>
  <c r="Z688" i="5" s="1"/>
  <c r="AB688" i="5" s="1"/>
  <c r="V730" i="5"/>
  <c r="W730" i="5" s="1"/>
  <c r="X730" i="5" s="1"/>
  <c r="Z730" i="5" s="1"/>
  <c r="AB730" i="5" s="1"/>
  <c r="V412" i="5"/>
  <c r="W412" i="5" s="1"/>
  <c r="X412" i="5" s="1"/>
  <c r="Z412" i="5" s="1"/>
  <c r="AB412" i="5" s="1"/>
  <c r="V326" i="5"/>
  <c r="W326" i="5" s="1"/>
  <c r="X326" i="5" s="1"/>
  <c r="Z326" i="5" s="1"/>
  <c r="AB326" i="5" s="1"/>
  <c r="V401" i="5"/>
  <c r="W401" i="5" s="1"/>
  <c r="X401" i="5" s="1"/>
  <c r="Z401" i="5" s="1"/>
  <c r="AB401" i="5" s="1"/>
  <c r="V375" i="5"/>
  <c r="W375" i="5" s="1"/>
  <c r="X375" i="5" s="1"/>
  <c r="Z375" i="5" s="1"/>
  <c r="AB375" i="5" s="1"/>
  <c r="V598" i="5"/>
  <c r="W598" i="5" s="1"/>
  <c r="X598" i="5" s="1"/>
  <c r="Z598" i="5" s="1"/>
  <c r="AB598" i="5" s="1"/>
  <c r="V159" i="5"/>
  <c r="W159" i="5" s="1"/>
  <c r="X159" i="5" s="1"/>
  <c r="Z159" i="5" s="1"/>
  <c r="AB159" i="5" s="1"/>
  <c r="V298" i="5"/>
  <c r="W298" i="5" s="1"/>
  <c r="X298" i="5" s="1"/>
  <c r="Z298" i="5" s="1"/>
  <c r="AB298" i="5" s="1"/>
  <c r="V493" i="5"/>
  <c r="W493" i="5" s="1"/>
  <c r="X493" i="5" s="1"/>
  <c r="Z493" i="5" s="1"/>
  <c r="AB493" i="5" s="1"/>
  <c r="V884" i="5"/>
  <c r="W884" i="5" s="1"/>
  <c r="X884" i="5" s="1"/>
  <c r="Z884" i="5" s="1"/>
  <c r="AB884" i="5" s="1"/>
  <c r="V675" i="5"/>
  <c r="W675" i="5" s="1"/>
  <c r="X675" i="5" s="1"/>
  <c r="Z675" i="5" s="1"/>
  <c r="AB675" i="5" s="1"/>
  <c r="V476" i="5"/>
  <c r="W476" i="5" s="1"/>
  <c r="X476" i="5" s="1"/>
  <c r="Z476" i="5" s="1"/>
  <c r="AB476" i="5" s="1"/>
  <c r="V952" i="5"/>
  <c r="W952" i="5" s="1"/>
  <c r="X952" i="5" s="1"/>
  <c r="Z952" i="5" s="1"/>
  <c r="AB952" i="5" s="1"/>
  <c r="V410" i="5"/>
  <c r="W410" i="5" s="1"/>
  <c r="X410" i="5" s="1"/>
  <c r="Z410" i="5" s="1"/>
  <c r="AB410" i="5" s="1"/>
  <c r="V51" i="5"/>
  <c r="W51" i="5" s="1"/>
  <c r="X51" i="5" s="1"/>
  <c r="Z51" i="5" s="1"/>
  <c r="AB51" i="5" s="1"/>
  <c r="V971" i="5"/>
  <c r="W971" i="5" s="1"/>
  <c r="X971" i="5" s="1"/>
  <c r="Z971" i="5" s="1"/>
  <c r="AB971" i="5" s="1"/>
  <c r="V921" i="5"/>
  <c r="W921" i="5" s="1"/>
  <c r="X921" i="5" s="1"/>
  <c r="Z921" i="5" s="1"/>
  <c r="AB921" i="5" s="1"/>
  <c r="V830" i="5"/>
  <c r="W830" i="5" s="1"/>
  <c r="X830" i="5" s="1"/>
  <c r="Z830" i="5" s="1"/>
  <c r="AB830" i="5" s="1"/>
  <c r="V207" i="5"/>
  <c r="W207" i="5" s="1"/>
  <c r="X207" i="5" s="1"/>
  <c r="Z207" i="5" s="1"/>
  <c r="AB207" i="5" s="1"/>
  <c r="V434" i="5"/>
  <c r="W434" i="5" s="1"/>
  <c r="X434" i="5" s="1"/>
  <c r="Z434" i="5" s="1"/>
  <c r="AB434" i="5" s="1"/>
  <c r="V698" i="5"/>
  <c r="W698" i="5" s="1"/>
  <c r="X698" i="5" s="1"/>
  <c r="Z698" i="5" s="1"/>
  <c r="AB698" i="5" s="1"/>
  <c r="V690" i="5"/>
  <c r="W690" i="5" s="1"/>
  <c r="X690" i="5" s="1"/>
  <c r="Z690" i="5" s="1"/>
  <c r="AB690" i="5" s="1"/>
  <c r="V532" i="5"/>
  <c r="W532" i="5" s="1"/>
  <c r="X532" i="5" s="1"/>
  <c r="Z532" i="5" s="1"/>
  <c r="AB532" i="5" s="1"/>
  <c r="V282" i="5"/>
  <c r="W282" i="5" s="1"/>
  <c r="X282" i="5" s="1"/>
  <c r="Z282" i="5" s="1"/>
  <c r="AB282" i="5" s="1"/>
  <c r="AB786" i="5"/>
  <c r="V71" i="5"/>
  <c r="W71" i="5" s="1"/>
  <c r="X71" i="5" s="1"/>
  <c r="Z71" i="5" s="1"/>
  <c r="AB71" i="5" s="1"/>
  <c r="V425" i="5"/>
  <c r="W425" i="5" s="1"/>
  <c r="X425" i="5" s="1"/>
  <c r="Z425" i="5" s="1"/>
  <c r="AB425" i="5" s="1"/>
  <c r="V468" i="5"/>
  <c r="W468" i="5" s="1"/>
  <c r="X468" i="5" s="1"/>
  <c r="Z468" i="5" s="1"/>
  <c r="AB468" i="5" s="1"/>
  <c r="V586" i="5"/>
  <c r="W586" i="5" s="1"/>
  <c r="X586" i="5" s="1"/>
  <c r="Z586" i="5" s="1"/>
  <c r="AB586" i="5" s="1"/>
  <c r="V902" i="5"/>
  <c r="W902" i="5" s="1"/>
  <c r="X902" i="5" s="1"/>
  <c r="Z902" i="5" s="1"/>
  <c r="AB902" i="5" s="1"/>
  <c r="V957" i="5"/>
  <c r="W957" i="5" s="1"/>
  <c r="X957" i="5" s="1"/>
  <c r="Z957" i="5" s="1"/>
  <c r="AB957" i="5" s="1"/>
  <c r="V643" i="5"/>
  <c r="W643" i="5" s="1"/>
  <c r="X643" i="5" s="1"/>
  <c r="Z643" i="5" s="1"/>
  <c r="AB643" i="5" s="1"/>
  <c r="V194" i="5"/>
  <c r="W194" i="5" s="1"/>
  <c r="X194" i="5" s="1"/>
  <c r="Z194" i="5" s="1"/>
  <c r="AB194" i="5" s="1"/>
  <c r="V707" i="5"/>
  <c r="W707" i="5" s="1"/>
  <c r="X707" i="5" s="1"/>
  <c r="Z707" i="5" s="1"/>
  <c r="AB707" i="5" s="1"/>
  <c r="V16" i="5"/>
  <c r="W16" i="5" s="1"/>
  <c r="X16" i="5" s="1"/>
  <c r="Z16" i="5" s="1"/>
  <c r="AB16" i="5" s="1"/>
  <c r="V95" i="5"/>
  <c r="W95" i="5" s="1"/>
  <c r="X95" i="5" s="1"/>
  <c r="Z95" i="5" s="1"/>
  <c r="AB95" i="5" s="1"/>
  <c r="V76" i="5"/>
  <c r="W76" i="5" s="1"/>
  <c r="X76" i="5" s="1"/>
  <c r="Z76" i="5" s="1"/>
  <c r="AB76" i="5" s="1"/>
  <c r="V334" i="5"/>
  <c r="W334" i="5" s="1"/>
  <c r="X334" i="5" s="1"/>
  <c r="Z334" i="5" s="1"/>
  <c r="AB334" i="5" s="1"/>
  <c r="V152" i="5"/>
  <c r="W152" i="5" s="1"/>
  <c r="X152" i="5" s="1"/>
  <c r="Z152" i="5" s="1"/>
  <c r="AB152" i="5" s="1"/>
  <c r="V53" i="5"/>
  <c r="W53" i="5" s="1"/>
  <c r="X53" i="5" s="1"/>
  <c r="Z53" i="5" s="1"/>
  <c r="AB53" i="5" s="1"/>
  <c r="V454" i="5"/>
  <c r="W454" i="5" s="1"/>
  <c r="X454" i="5" s="1"/>
  <c r="Z454" i="5" s="1"/>
  <c r="AB454" i="5" s="1"/>
  <c r="V158" i="5"/>
  <c r="W158" i="5" s="1"/>
  <c r="X158" i="5" s="1"/>
  <c r="Z158" i="5" s="1"/>
  <c r="AB158" i="5" s="1"/>
  <c r="V487" i="5"/>
  <c r="W487" i="5" s="1"/>
  <c r="X487" i="5" s="1"/>
  <c r="Z487" i="5" s="1"/>
  <c r="AB487" i="5" s="1"/>
  <c r="V215" i="5"/>
  <c r="W215" i="5" s="1"/>
  <c r="X215" i="5" s="1"/>
  <c r="Z215" i="5" s="1"/>
  <c r="AB215" i="5" s="1"/>
  <c r="V127" i="5"/>
  <c r="W127" i="5" s="1"/>
  <c r="X127" i="5" s="1"/>
  <c r="Z127" i="5" s="1"/>
  <c r="AB127" i="5" s="1"/>
  <c r="V780" i="5"/>
  <c r="W780" i="5" s="1"/>
  <c r="X780" i="5" s="1"/>
  <c r="Z780" i="5" s="1"/>
  <c r="AB780" i="5" s="1"/>
  <c r="V930" i="5"/>
  <c r="W930" i="5" s="1"/>
  <c r="X930" i="5" s="1"/>
  <c r="Z930" i="5" s="1"/>
  <c r="AB930" i="5" s="1"/>
  <c r="V890" i="5"/>
  <c r="W890" i="5" s="1"/>
  <c r="X890" i="5" s="1"/>
  <c r="Z890" i="5" s="1"/>
  <c r="AB890" i="5" s="1"/>
  <c r="V951" i="5"/>
  <c r="W951" i="5" s="1"/>
  <c r="X951" i="5" s="1"/>
  <c r="Z951" i="5" s="1"/>
  <c r="AB951" i="5" s="1"/>
  <c r="V664" i="5"/>
  <c r="W664" i="5" s="1"/>
  <c r="X664" i="5" s="1"/>
  <c r="Z664" i="5" s="1"/>
  <c r="AB664" i="5" s="1"/>
  <c r="V349" i="5"/>
  <c r="W349" i="5" s="1"/>
  <c r="X349" i="5" s="1"/>
  <c r="Z349" i="5" s="1"/>
  <c r="AB349" i="5" s="1"/>
  <c r="V10" i="5"/>
  <c r="W10" i="5" s="1"/>
  <c r="X10" i="5" s="1"/>
  <c r="Z10" i="5" s="1"/>
  <c r="AB10" i="5" s="1"/>
  <c r="V711" i="5"/>
  <c r="W711" i="5" s="1"/>
  <c r="X711" i="5" s="1"/>
  <c r="Z711" i="5" s="1"/>
  <c r="AB711" i="5" s="1"/>
  <c r="V104" i="5"/>
  <c r="W104" i="5" s="1"/>
  <c r="X104" i="5" s="1"/>
  <c r="Z104" i="5" s="1"/>
  <c r="AB104" i="5" s="1"/>
  <c r="V762" i="5"/>
  <c r="V870" i="5"/>
  <c r="W870" i="5" s="1"/>
  <c r="X870" i="5" s="1"/>
  <c r="Z870" i="5" s="1"/>
  <c r="AB870" i="5" s="1"/>
  <c r="V774" i="5"/>
  <c r="W774" i="5" s="1"/>
  <c r="X774" i="5" s="1"/>
  <c r="Z774" i="5" s="1"/>
  <c r="AB774" i="5" s="1"/>
  <c r="V557" i="5"/>
  <c r="W557" i="5" s="1"/>
  <c r="X557" i="5" s="1"/>
  <c r="Z557" i="5" s="1"/>
  <c r="AB557" i="5" s="1"/>
  <c r="V447" i="5"/>
  <c r="W447" i="5" s="1"/>
  <c r="X447" i="5" s="1"/>
  <c r="Z447" i="5" s="1"/>
  <c r="AB447" i="5" s="1"/>
  <c r="V652" i="5"/>
  <c r="W652" i="5" s="1"/>
  <c r="X652" i="5" s="1"/>
  <c r="Z652" i="5" s="1"/>
  <c r="AB652" i="5" s="1"/>
  <c r="V386" i="5"/>
  <c r="W386" i="5" s="1"/>
  <c r="X386" i="5" s="1"/>
  <c r="Z386" i="5" s="1"/>
  <c r="AB386" i="5" s="1"/>
  <c r="V442" i="5"/>
  <c r="W442" i="5" s="1"/>
  <c r="X442" i="5" s="1"/>
  <c r="Z442" i="5" s="1"/>
  <c r="AB442" i="5" s="1"/>
  <c r="V224" i="5"/>
  <c r="W224" i="5" s="1"/>
  <c r="X224" i="5" s="1"/>
  <c r="Z224" i="5" s="1"/>
  <c r="AB224" i="5" s="1"/>
  <c r="V99" i="5"/>
  <c r="W99" i="5" s="1"/>
  <c r="X99" i="5" s="1"/>
  <c r="Z99" i="5" s="1"/>
  <c r="AB99" i="5" s="1"/>
  <c r="V203" i="5"/>
  <c r="W203" i="5" s="1"/>
  <c r="X203" i="5" s="1"/>
  <c r="Z203" i="5" s="1"/>
  <c r="AB203" i="5" s="1"/>
  <c r="V912" i="5"/>
  <c r="W912" i="5" s="1"/>
  <c r="X912" i="5" s="1"/>
  <c r="Z912" i="5" s="1"/>
  <c r="AB912" i="5" s="1"/>
  <c r="V671" i="5"/>
  <c r="W671" i="5" s="1"/>
  <c r="X671" i="5" s="1"/>
  <c r="Z671" i="5" s="1"/>
  <c r="AB671" i="5" s="1"/>
  <c r="V422" i="5"/>
  <c r="W422" i="5" s="1"/>
  <c r="X422" i="5" s="1"/>
  <c r="Z422" i="5" s="1"/>
  <c r="AB422" i="5" s="1"/>
  <c r="V134" i="5"/>
  <c r="W134" i="5" s="1"/>
  <c r="X134" i="5" s="1"/>
  <c r="Z134" i="5" s="1"/>
  <c r="AB134" i="5" s="1"/>
  <c r="V742" i="5"/>
  <c r="W742" i="5" s="1"/>
  <c r="X742" i="5" s="1"/>
  <c r="Z742" i="5" s="1"/>
  <c r="AB742" i="5" s="1"/>
  <c r="V87" i="5"/>
  <c r="W87" i="5" s="1"/>
  <c r="X87" i="5" s="1"/>
  <c r="Z87" i="5" s="1"/>
  <c r="AB87" i="5" s="1"/>
  <c r="V48" i="5"/>
  <c r="W48" i="5" s="1"/>
  <c r="X48" i="5" s="1"/>
  <c r="Z48" i="5" s="1"/>
  <c r="AB48" i="5" s="1"/>
  <c r="V608" i="5"/>
  <c r="W608" i="5" s="1"/>
  <c r="X608" i="5" s="1"/>
  <c r="Z608" i="5" s="1"/>
  <c r="AB608" i="5" s="1"/>
  <c r="V824" i="5"/>
  <c r="W824" i="5" s="1"/>
  <c r="X824" i="5" s="1"/>
  <c r="Z824" i="5" s="1"/>
  <c r="AB824" i="5" s="1"/>
  <c r="V253" i="5"/>
  <c r="W253" i="5" s="1"/>
  <c r="X253" i="5" s="1"/>
  <c r="Z253" i="5" s="1"/>
  <c r="AB253" i="5" s="1"/>
  <c r="V470" i="5"/>
  <c r="W470" i="5" s="1"/>
  <c r="X470" i="5" s="1"/>
  <c r="Z470" i="5" s="1"/>
  <c r="AB470" i="5" s="1"/>
  <c r="V983" i="5"/>
  <c r="W983" i="5" s="1"/>
  <c r="X983" i="5" s="1"/>
  <c r="Z983" i="5" s="1"/>
  <c r="AB983" i="5" s="1"/>
  <c r="V990" i="5"/>
  <c r="W990" i="5" s="1"/>
  <c r="X990" i="5" s="1"/>
  <c r="Z990" i="5" s="1"/>
  <c r="AB990" i="5" s="1"/>
  <c r="V404" i="5"/>
  <c r="W404" i="5" s="1"/>
  <c r="X404" i="5" s="1"/>
  <c r="Z404" i="5" s="1"/>
  <c r="AB404" i="5" s="1"/>
  <c r="V541" i="5"/>
  <c r="W541" i="5" s="1"/>
  <c r="X541" i="5" s="1"/>
  <c r="Z541" i="5" s="1"/>
  <c r="AB541" i="5" s="1"/>
  <c r="V620" i="5"/>
  <c r="W620" i="5" s="1"/>
  <c r="X620" i="5" s="1"/>
  <c r="Z620" i="5" s="1"/>
  <c r="AB620" i="5" s="1"/>
  <c r="V370" i="5"/>
  <c r="W370" i="5" s="1"/>
  <c r="X370" i="5" s="1"/>
  <c r="Z370" i="5" s="1"/>
  <c r="AB370" i="5" s="1"/>
  <c r="V210" i="5"/>
  <c r="W210" i="5" s="1"/>
  <c r="X210" i="5" s="1"/>
  <c r="Z210" i="5" s="1"/>
  <c r="AB210" i="5" s="1"/>
  <c r="V962" i="5"/>
  <c r="W962" i="5" s="1"/>
  <c r="X962" i="5" s="1"/>
  <c r="Z962" i="5" s="1"/>
  <c r="AB962" i="5" s="1"/>
  <c r="V880" i="5"/>
  <c r="W880" i="5" s="1"/>
  <c r="X880" i="5" s="1"/>
  <c r="Z880" i="5" s="1"/>
  <c r="AB880" i="5" s="1"/>
  <c r="V720" i="5"/>
  <c r="W720" i="5" s="1"/>
  <c r="X720" i="5" s="1"/>
  <c r="Z720" i="5" s="1"/>
  <c r="AB720" i="5" s="1"/>
  <c r="V461" i="5"/>
  <c r="W461" i="5" s="1"/>
  <c r="X461" i="5" s="1"/>
  <c r="Z461" i="5" s="1"/>
  <c r="AB461" i="5" s="1"/>
  <c r="V593" i="5"/>
  <c r="W593" i="5" s="1"/>
  <c r="X593" i="5" s="1"/>
  <c r="Z593" i="5" s="1"/>
  <c r="AB593" i="5" s="1"/>
  <c r="V992" i="5"/>
  <c r="W992" i="5" s="1"/>
  <c r="X992" i="5" s="1"/>
  <c r="Z992" i="5" s="1"/>
  <c r="AB992" i="5" s="1"/>
  <c r="V832" i="5"/>
  <c r="W832" i="5" s="1"/>
  <c r="X832" i="5" s="1"/>
  <c r="Z832" i="5" s="1"/>
  <c r="AB832" i="5" s="1"/>
  <c r="V202" i="5"/>
  <c r="W202" i="5" s="1"/>
  <c r="X202" i="5" s="1"/>
  <c r="Z202" i="5" s="1"/>
  <c r="AB202" i="5" s="1"/>
  <c r="V34" i="5"/>
  <c r="W34" i="5" s="1"/>
  <c r="X34" i="5" s="1"/>
  <c r="Z34" i="5" s="1"/>
  <c r="AB34" i="5" s="1"/>
  <c r="V38" i="5"/>
  <c r="W38" i="5" s="1"/>
  <c r="X38" i="5" s="1"/>
  <c r="Z38" i="5" s="1"/>
  <c r="AB38" i="5" s="1"/>
  <c r="V679" i="5"/>
  <c r="W679" i="5" s="1"/>
  <c r="X679" i="5" s="1"/>
  <c r="Z679" i="5" s="1"/>
  <c r="AB679" i="5" s="1"/>
  <c r="V704" i="5"/>
  <c r="W704" i="5" s="1"/>
  <c r="X704" i="5" s="1"/>
  <c r="Z704" i="5" s="1"/>
  <c r="AB704" i="5" s="1"/>
  <c r="V697" i="5"/>
  <c r="W697" i="5" s="1"/>
  <c r="X697" i="5" s="1"/>
  <c r="Z697" i="5" s="1"/>
  <c r="AB697" i="5" s="1"/>
  <c r="V8" i="5"/>
  <c r="W8" i="5" s="1"/>
  <c r="X8" i="5" s="1"/>
  <c r="Z8" i="5" s="1"/>
  <c r="AB8" i="5" s="1"/>
  <c r="V766" i="5"/>
  <c r="W766" i="5" s="1"/>
  <c r="X766" i="5" s="1"/>
  <c r="Z766" i="5" s="1"/>
  <c r="AB766" i="5" s="1"/>
  <c r="V228" i="5"/>
  <c r="W228" i="5" s="1"/>
  <c r="X228" i="5" s="1"/>
  <c r="Z228" i="5" s="1"/>
  <c r="AB228" i="5" s="1"/>
  <c r="V866" i="5"/>
  <c r="W866" i="5" s="1"/>
  <c r="X866" i="5" s="1"/>
  <c r="Z866" i="5" s="1"/>
  <c r="AB866" i="5" s="1"/>
  <c r="V540" i="5"/>
  <c r="W540" i="5" s="1"/>
  <c r="X540" i="5" s="1"/>
  <c r="Z540" i="5" s="1"/>
  <c r="AB540" i="5" s="1"/>
  <c r="V23" i="5"/>
  <c r="W23" i="5" s="1"/>
  <c r="X23" i="5" s="1"/>
  <c r="Z23" i="5" s="1"/>
  <c r="AB23" i="5" s="1"/>
  <c r="V538" i="5"/>
  <c r="W538" i="5" s="1"/>
  <c r="X538" i="5" s="1"/>
  <c r="Z538" i="5" s="1"/>
  <c r="AB538" i="5" s="1"/>
  <c r="V500" i="5"/>
  <c r="W500" i="5" s="1"/>
  <c r="X500" i="5" s="1"/>
  <c r="Z500" i="5" s="1"/>
  <c r="AB500" i="5" s="1"/>
  <c r="V654" i="5"/>
  <c r="W654" i="5" s="1"/>
  <c r="X654" i="5" s="1"/>
  <c r="Z654" i="5" s="1"/>
  <c r="AB654" i="5" s="1"/>
  <c r="V182" i="5"/>
  <c r="W182" i="5" s="1"/>
  <c r="X182" i="5" s="1"/>
  <c r="Z182" i="5" s="1"/>
  <c r="AB182" i="5" s="1"/>
  <c r="V533" i="5"/>
  <c r="W533" i="5" s="1"/>
  <c r="X533" i="5" s="1"/>
  <c r="Z533" i="5" s="1"/>
  <c r="AB533" i="5" s="1"/>
  <c r="V760" i="5"/>
  <c r="W760" i="5" s="1"/>
  <c r="X760" i="5" s="1"/>
  <c r="Z760" i="5" s="1"/>
  <c r="AB760" i="5" s="1"/>
  <c r="V103" i="5"/>
  <c r="W103" i="5" s="1"/>
  <c r="X103" i="5" s="1"/>
  <c r="Z103" i="5" s="1"/>
  <c r="AB103" i="5" s="1"/>
  <c r="V595" i="5"/>
  <c r="W595" i="5" s="1"/>
  <c r="X595" i="5" s="1"/>
  <c r="Z595" i="5" s="1"/>
  <c r="AB595" i="5" s="1"/>
  <c r="V573" i="5"/>
  <c r="W573" i="5" s="1"/>
  <c r="X573" i="5" s="1"/>
  <c r="Z573" i="5" s="1"/>
  <c r="AB573" i="5" s="1"/>
  <c r="V376" i="5"/>
  <c r="W376" i="5" s="1"/>
  <c r="X376" i="5" s="1"/>
  <c r="Z376" i="5" s="1"/>
  <c r="AB376" i="5" s="1"/>
  <c r="V341" i="5"/>
  <c r="W341" i="5" s="1"/>
  <c r="X341" i="5" s="1"/>
  <c r="Z341" i="5" s="1"/>
  <c r="AB341" i="5" s="1"/>
  <c r="V605" i="5"/>
  <c r="W605" i="5" s="1"/>
  <c r="X605" i="5" s="1"/>
  <c r="Z605" i="5" s="1"/>
  <c r="AB605" i="5" s="1"/>
  <c r="V771" i="5"/>
  <c r="W771" i="5" s="1"/>
  <c r="X771" i="5" s="1"/>
  <c r="Z771" i="5" s="1"/>
  <c r="AB771" i="5" s="1"/>
  <c r="V397" i="5"/>
  <c r="V262" i="5"/>
  <c r="W262" i="5" s="1"/>
  <c r="X262" i="5" s="1"/>
  <c r="Z262" i="5" s="1"/>
  <c r="AB262" i="5" s="1"/>
  <c r="V936" i="5"/>
  <c r="W936" i="5" s="1"/>
  <c r="X936" i="5" s="1"/>
  <c r="Z936" i="5" s="1"/>
  <c r="AB936" i="5" s="1"/>
  <c r="V849" i="5"/>
  <c r="W849" i="5" s="1"/>
  <c r="X849" i="5" s="1"/>
  <c r="Z849" i="5" s="1"/>
  <c r="AB849" i="5" s="1"/>
  <c r="V662" i="5"/>
  <c r="W662" i="5" s="1"/>
  <c r="X662" i="5" s="1"/>
  <c r="Z662" i="5" s="1"/>
  <c r="AB662" i="5" s="1"/>
  <c r="V907" i="5"/>
  <c r="W907" i="5" s="1"/>
  <c r="X907" i="5" s="1"/>
  <c r="Z907" i="5" s="1"/>
  <c r="AB907" i="5" s="1"/>
  <c r="V217" i="5"/>
  <c r="W217" i="5" s="1"/>
  <c r="X217" i="5" s="1"/>
  <c r="Z217" i="5" s="1"/>
  <c r="AB217" i="5" s="1"/>
  <c r="V416" i="5"/>
  <c r="W416" i="5" s="1"/>
  <c r="X416" i="5" s="1"/>
  <c r="Z416" i="5" s="1"/>
  <c r="AB416" i="5" s="1"/>
  <c r="V346" i="5"/>
  <c r="W346" i="5" s="1"/>
  <c r="X346" i="5" s="1"/>
  <c r="Z346" i="5" s="1"/>
  <c r="AB346" i="5" s="1"/>
  <c r="V356" i="5"/>
  <c r="W356" i="5" s="1"/>
  <c r="X356" i="5" s="1"/>
  <c r="Z356" i="5" s="1"/>
  <c r="AB356" i="5" s="1"/>
  <c r="V852" i="5"/>
  <c r="W852" i="5" s="1"/>
  <c r="X852" i="5" s="1"/>
  <c r="Z852" i="5" s="1"/>
  <c r="AB852" i="5" s="1"/>
  <c r="V143" i="5"/>
  <c r="W143" i="5" s="1"/>
  <c r="X143" i="5" s="1"/>
  <c r="Z143" i="5" s="1"/>
  <c r="AB143" i="5" s="1"/>
  <c r="V867" i="5"/>
  <c r="W867" i="5" s="1"/>
  <c r="X867" i="5" s="1"/>
  <c r="Z867" i="5" s="1"/>
  <c r="AB867" i="5" s="1"/>
  <c r="V348" i="5"/>
  <c r="W348" i="5" s="1"/>
  <c r="X348" i="5" s="1"/>
  <c r="Z348" i="5" s="1"/>
  <c r="AB348" i="5" s="1"/>
  <c r="V408" i="5"/>
  <c r="W408" i="5" s="1"/>
  <c r="X408" i="5" s="1"/>
  <c r="Z408" i="5" s="1"/>
  <c r="AB408" i="5" s="1"/>
  <c r="V626" i="5"/>
  <c r="W626" i="5" s="1"/>
  <c r="X626" i="5" s="1"/>
  <c r="Z626" i="5" s="1"/>
  <c r="AB626" i="5" s="1"/>
  <c r="V765" i="5"/>
  <c r="W765" i="5" s="1"/>
  <c r="X765" i="5" s="1"/>
  <c r="Z765" i="5" s="1"/>
  <c r="AB765" i="5" s="1"/>
  <c r="V753" i="5"/>
  <c r="W753" i="5" s="1"/>
  <c r="X753" i="5" s="1"/>
  <c r="Z753" i="5" s="1"/>
  <c r="AB753" i="5" s="1"/>
  <c r="V846" i="5"/>
  <c r="W846" i="5" s="1"/>
  <c r="X846" i="5" s="1"/>
  <c r="Z846" i="5" s="1"/>
  <c r="AB846" i="5" s="1"/>
  <c r="V244" i="5"/>
  <c r="W244" i="5" s="1"/>
  <c r="X244" i="5" s="1"/>
  <c r="Z244" i="5" s="1"/>
  <c r="AB244" i="5" s="1"/>
  <c r="V396" i="5"/>
  <c r="W396" i="5" s="1"/>
  <c r="X396" i="5" s="1"/>
  <c r="Z396" i="5" s="1"/>
  <c r="AB396" i="5" s="1"/>
  <c r="V168" i="5"/>
  <c r="W168" i="5" s="1"/>
  <c r="X168" i="5" s="1"/>
  <c r="Z168" i="5" s="1"/>
  <c r="AB168" i="5" s="1"/>
  <c r="V530" i="5"/>
  <c r="W530" i="5" s="1"/>
  <c r="X530" i="5" s="1"/>
  <c r="Z530" i="5" s="1"/>
  <c r="AB530" i="5" s="1"/>
  <c r="V449" i="5"/>
  <c r="W449" i="5" s="1"/>
  <c r="X449" i="5" s="1"/>
  <c r="Z449" i="5" s="1"/>
  <c r="AB449" i="5" s="1"/>
  <c r="V526" i="5"/>
  <c r="W526" i="5" s="1"/>
  <c r="X526" i="5" s="1"/>
  <c r="Z526" i="5" s="1"/>
  <c r="AB526" i="5" s="1"/>
  <c r="V415" i="5"/>
  <c r="W415" i="5" s="1"/>
  <c r="X415" i="5" s="1"/>
  <c r="Z415" i="5" s="1"/>
  <c r="AB415" i="5" s="1"/>
  <c r="V469" i="5"/>
  <c r="W469" i="5" s="1"/>
  <c r="X469" i="5" s="1"/>
  <c r="Z469" i="5" s="1"/>
  <c r="AB469" i="5" s="1"/>
  <c r="V354" i="5"/>
  <c r="W354" i="5" s="1"/>
  <c r="X354" i="5" s="1"/>
  <c r="Z354" i="5" s="1"/>
  <c r="AB354" i="5" s="1"/>
  <c r="V378" i="5"/>
  <c r="W378" i="5" s="1"/>
  <c r="X378" i="5" s="1"/>
  <c r="Z378" i="5" s="1"/>
  <c r="AB378" i="5" s="1"/>
  <c r="V567" i="5"/>
  <c r="W567" i="5" s="1"/>
  <c r="X567" i="5" s="1"/>
  <c r="Z567" i="5" s="1"/>
  <c r="AB567" i="5" s="1"/>
  <c r="V961" i="5"/>
  <c r="W961" i="5" s="1"/>
  <c r="X961" i="5" s="1"/>
  <c r="Z961" i="5" s="1"/>
  <c r="AB961" i="5" s="1"/>
  <c r="V303" i="5"/>
  <c r="W303" i="5" s="1"/>
  <c r="X303" i="5" s="1"/>
  <c r="Z303" i="5" s="1"/>
  <c r="AB303" i="5" s="1"/>
  <c r="V57" i="5"/>
  <c r="W57" i="5" s="1"/>
  <c r="X57" i="5" s="1"/>
  <c r="Z57" i="5" s="1"/>
  <c r="AB57" i="5" s="1"/>
  <c r="V825" i="5"/>
  <c r="W825" i="5" s="1"/>
  <c r="X825" i="5" s="1"/>
  <c r="Z825" i="5" s="1"/>
  <c r="AB825" i="5" s="1"/>
  <c r="V638" i="5"/>
  <c r="W638" i="5" s="1"/>
  <c r="X638" i="5" s="1"/>
  <c r="Z638" i="5" s="1"/>
  <c r="AB638" i="5" s="1"/>
  <c r="V448" i="5"/>
  <c r="W448" i="5" s="1"/>
  <c r="X448" i="5" s="1"/>
  <c r="Z448" i="5" s="1"/>
  <c r="AB448" i="5" s="1"/>
  <c r="V297" i="5"/>
  <c r="W297" i="5" s="1"/>
  <c r="X297" i="5" s="1"/>
  <c r="Z297" i="5" s="1"/>
  <c r="AB297" i="5" s="1"/>
  <c r="V160" i="5"/>
  <c r="W160" i="5" s="1"/>
  <c r="X160" i="5" s="1"/>
  <c r="Z160" i="5" s="1"/>
  <c r="AB160" i="5" s="1"/>
  <c r="V343" i="5"/>
  <c r="W343" i="5" s="1"/>
  <c r="X343" i="5" s="1"/>
  <c r="Z343" i="5" s="1"/>
  <c r="AB343" i="5" s="1"/>
  <c r="V380" i="5"/>
  <c r="W380" i="5" s="1"/>
  <c r="X380" i="5" s="1"/>
  <c r="Z380" i="5" s="1"/>
  <c r="AB380" i="5" s="1"/>
  <c r="V669" i="5"/>
  <c r="W669" i="5" s="1"/>
  <c r="X669" i="5" s="1"/>
  <c r="Z669" i="5" s="1"/>
  <c r="AB669" i="5" s="1"/>
  <c r="V644" i="5"/>
  <c r="W644" i="5" s="1"/>
  <c r="X644" i="5" s="1"/>
  <c r="Z644" i="5" s="1"/>
  <c r="AB644" i="5" s="1"/>
  <c r="V239" i="5"/>
  <c r="W239" i="5" s="1"/>
  <c r="X239" i="5" s="1"/>
  <c r="Z239" i="5" s="1"/>
  <c r="AB239" i="5" s="1"/>
  <c r="V709" i="5"/>
  <c r="W709" i="5" s="1"/>
  <c r="X709" i="5" s="1"/>
  <c r="Z709" i="5" s="1"/>
  <c r="AB709" i="5" s="1"/>
  <c r="V659" i="5"/>
  <c r="W659" i="5" s="1"/>
  <c r="X659" i="5" s="1"/>
  <c r="Z659" i="5" s="1"/>
  <c r="AB659" i="5" s="1"/>
  <c r="V889" i="5"/>
  <c r="W889" i="5" s="1"/>
  <c r="X889" i="5" s="1"/>
  <c r="Z889" i="5" s="1"/>
  <c r="AB889" i="5" s="1"/>
  <c r="V79" i="5"/>
  <c r="W79" i="5" s="1"/>
  <c r="X79" i="5" s="1"/>
  <c r="Z79" i="5" s="1"/>
  <c r="AB79" i="5" s="1"/>
  <c r="V17" i="5"/>
  <c r="W17" i="5" s="1"/>
  <c r="X17" i="5" s="1"/>
  <c r="Z17" i="5" s="1"/>
  <c r="AB17" i="5" s="1"/>
  <c r="V602" i="5"/>
  <c r="W602" i="5" s="1"/>
  <c r="X602" i="5" s="1"/>
  <c r="Z602" i="5" s="1"/>
  <c r="AB602" i="5" s="1"/>
  <c r="V222" i="5"/>
  <c r="W222" i="5" s="1"/>
  <c r="X222" i="5" s="1"/>
  <c r="Z222" i="5" s="1"/>
  <c r="AB222" i="5" s="1"/>
  <c r="V188" i="5"/>
  <c r="W188" i="5" s="1"/>
  <c r="X188" i="5" s="1"/>
  <c r="Z188" i="5" s="1"/>
  <c r="AB188" i="5" s="1"/>
  <c r="V606" i="5"/>
  <c r="W606" i="5" s="1"/>
  <c r="X606" i="5" s="1"/>
  <c r="Z606" i="5" s="1"/>
  <c r="AB606" i="5" s="1"/>
  <c r="V837" i="5"/>
  <c r="W837" i="5" s="1"/>
  <c r="X837" i="5" s="1"/>
  <c r="Z837" i="5" s="1"/>
  <c r="AB837" i="5" s="1"/>
  <c r="V444" i="5"/>
  <c r="W444" i="5" s="1"/>
  <c r="X444" i="5" s="1"/>
  <c r="Z444" i="5" s="1"/>
  <c r="AB444" i="5" s="1"/>
  <c r="V345" i="5"/>
  <c r="W345" i="5" s="1"/>
  <c r="X345" i="5" s="1"/>
  <c r="Z345" i="5" s="1"/>
  <c r="AB345" i="5" s="1"/>
  <c r="V563" i="5"/>
  <c r="W563" i="5" s="1"/>
  <c r="X563" i="5" s="1"/>
  <c r="Z563" i="5" s="1"/>
  <c r="AB563" i="5" s="1"/>
  <c r="V642" i="5"/>
  <c r="W642" i="5" s="1"/>
  <c r="X642" i="5" s="1"/>
  <c r="Z642" i="5" s="1"/>
  <c r="AB642" i="5" s="1"/>
  <c r="V826" i="5"/>
  <c r="W826" i="5" s="1"/>
  <c r="X826" i="5" s="1"/>
  <c r="Z826" i="5" s="1"/>
  <c r="AB826" i="5" s="1"/>
  <c r="V445" i="5"/>
  <c r="W445" i="5" s="1"/>
  <c r="X445" i="5" s="1"/>
  <c r="Z445" i="5" s="1"/>
  <c r="AB445" i="5" s="1"/>
  <c r="V578" i="5"/>
  <c r="W578" i="5" s="1"/>
  <c r="X578" i="5" s="1"/>
  <c r="Z578" i="5" s="1"/>
  <c r="AB578" i="5" s="1"/>
  <c r="V591" i="5"/>
  <c r="W591" i="5" s="1"/>
  <c r="X591" i="5" s="1"/>
  <c r="Z591" i="5" s="1"/>
  <c r="AB591" i="5" s="1"/>
  <c r="V714" i="5"/>
  <c r="W714" i="5" s="1"/>
  <c r="X714" i="5" s="1"/>
  <c r="Z714" i="5" s="1"/>
  <c r="AB714" i="5" s="1"/>
  <c r="V403" i="5"/>
  <c r="W403" i="5" s="1"/>
  <c r="X403" i="5" s="1"/>
  <c r="Z403" i="5" s="1"/>
  <c r="AB403" i="5" s="1"/>
  <c r="V352" i="5"/>
  <c r="W352" i="5" s="1"/>
  <c r="X352" i="5" s="1"/>
  <c r="Z352" i="5" s="1"/>
  <c r="AB352" i="5" s="1"/>
  <c r="V155" i="5"/>
  <c r="W155" i="5" s="1"/>
  <c r="X155" i="5" s="1"/>
  <c r="Z155" i="5" s="1"/>
  <c r="AB155" i="5" s="1"/>
  <c r="V25" i="5"/>
  <c r="W25" i="5" s="1"/>
  <c r="X25" i="5" s="1"/>
  <c r="Z25" i="5" s="1"/>
  <c r="AB25" i="5" s="1"/>
  <c r="V98" i="5"/>
  <c r="W98" i="5" s="1"/>
  <c r="X98" i="5" s="1"/>
  <c r="Z98" i="5" s="1"/>
  <c r="AB98" i="5" s="1"/>
  <c r="V308" i="5"/>
  <c r="V330" i="5"/>
  <c r="W330" i="5" s="1"/>
  <c r="X330" i="5" s="1"/>
  <c r="Z330" i="5" s="1"/>
  <c r="AB330" i="5" s="1"/>
  <c r="V585" i="5"/>
  <c r="W585" i="5" s="1"/>
  <c r="X585" i="5" s="1"/>
  <c r="Z585" i="5" s="1"/>
  <c r="AB585" i="5" s="1"/>
  <c r="V301" i="5"/>
  <c r="W301" i="5" s="1"/>
  <c r="X301" i="5" s="1"/>
  <c r="Z301" i="5" s="1"/>
  <c r="AB301" i="5" s="1"/>
  <c r="V338" i="5"/>
  <c r="W338" i="5" s="1"/>
  <c r="X338" i="5" s="1"/>
  <c r="Z338" i="5" s="1"/>
  <c r="AB338" i="5" s="1"/>
  <c r="V22" i="5"/>
  <c r="W22" i="5" s="1"/>
  <c r="X22" i="5" s="1"/>
  <c r="Z22" i="5" s="1"/>
  <c r="AB22" i="5" s="1"/>
  <c r="V122" i="5"/>
  <c r="W122" i="5" s="1"/>
  <c r="X122" i="5" s="1"/>
  <c r="Z122" i="5" s="1"/>
  <c r="AB122" i="5" s="1"/>
  <c r="V534" i="5"/>
  <c r="W534" i="5" s="1"/>
  <c r="X534" i="5" s="1"/>
  <c r="Z534" i="5" s="1"/>
  <c r="AB534" i="5" s="1"/>
  <c r="V689" i="5"/>
  <c r="W689" i="5" s="1"/>
  <c r="X689" i="5" s="1"/>
  <c r="Z689" i="5" s="1"/>
  <c r="AB689" i="5" s="1"/>
  <c r="V701" i="5"/>
  <c r="W701" i="5" s="1"/>
  <c r="X701" i="5" s="1"/>
  <c r="Z701" i="5" s="1"/>
  <c r="AB701" i="5" s="1"/>
  <c r="V518" i="5"/>
  <c r="W518" i="5" s="1"/>
  <c r="X518" i="5" s="1"/>
  <c r="Z518" i="5" s="1"/>
  <c r="AB518" i="5" s="1"/>
  <c r="V793" i="5"/>
  <c r="W793" i="5" s="1"/>
  <c r="X793" i="5" s="1"/>
  <c r="Z793" i="5" s="1"/>
  <c r="AB793" i="5" s="1"/>
  <c r="V150" i="5"/>
  <c r="W150" i="5" s="1"/>
  <c r="X150" i="5" s="1"/>
  <c r="Z150" i="5" s="1"/>
  <c r="AB150" i="5" s="1"/>
  <c r="V124" i="5"/>
  <c r="W124" i="5" s="1"/>
  <c r="X124" i="5" s="1"/>
  <c r="Z124" i="5" s="1"/>
  <c r="AB124" i="5" s="1"/>
  <c r="V74" i="5"/>
  <c r="W74" i="5" s="1"/>
  <c r="X74" i="5" s="1"/>
  <c r="Z74" i="5" s="1"/>
  <c r="AB74" i="5" s="1"/>
  <c r="V31" i="5"/>
  <c r="W31" i="5" s="1"/>
  <c r="X31" i="5" s="1"/>
  <c r="Z31" i="5" s="1"/>
  <c r="AB31" i="5" s="1"/>
  <c r="X840" i="5" l="1"/>
  <c r="Z840" i="5" s="1"/>
  <c r="AB840" i="5" s="1"/>
  <c r="AB3" i="5"/>
  <c r="W741" i="5"/>
  <c r="X741" i="5" s="1"/>
  <c r="Z741" i="5" s="1"/>
  <c r="AB741" i="5" s="1"/>
  <c r="W362" i="5"/>
  <c r="X362" i="5" s="1"/>
  <c r="Z362" i="5" s="1"/>
  <c r="AB362" i="5" s="1"/>
  <c r="W511" i="5"/>
  <c r="X511" i="5" s="1"/>
  <c r="Z511" i="5" s="1"/>
  <c r="AB511" i="5" s="1"/>
  <c r="W169" i="5"/>
  <c r="X169" i="5" s="1"/>
  <c r="Z169" i="5" s="1"/>
  <c r="AB169" i="5" s="1"/>
  <c r="W190" i="5"/>
  <c r="X190" i="5" s="1"/>
  <c r="Z190" i="5" s="1"/>
  <c r="AB190" i="5" s="1"/>
  <c r="W308" i="5"/>
  <c r="X308" i="5" s="1"/>
  <c r="Z308" i="5" s="1"/>
  <c r="AB308" i="5" s="1"/>
  <c r="W762" i="5"/>
  <c r="X762" i="5" s="1"/>
  <c r="Z762" i="5" s="1"/>
  <c r="AB762" i="5" s="1"/>
  <c r="W817" i="5"/>
  <c r="X817" i="5" s="1"/>
  <c r="Z817" i="5" s="1"/>
  <c r="AB817" i="5" s="1"/>
  <c r="W397" i="5"/>
  <c r="X397" i="5" s="1"/>
  <c r="Z397" i="5" s="1"/>
  <c r="AB397" i="5" s="1"/>
  <c r="W986" i="5"/>
  <c r="X986" i="5" s="1"/>
  <c r="Z986" i="5" s="1"/>
  <c r="AB986" i="5" s="1"/>
  <c r="AG7" i="5" l="1"/>
  <c r="AE7" i="5" s="1"/>
  <c r="AG13" i="5"/>
  <c r="AG4" i="5"/>
  <c r="AG15" i="5"/>
  <c r="AF7" i="5"/>
  <c r="AG5" i="5"/>
  <c r="AG3" i="5"/>
  <c r="AG2" i="5"/>
  <c r="AG9" i="5"/>
  <c r="AG10" i="5"/>
  <c r="AG8" i="5"/>
  <c r="AG16" i="5"/>
  <c r="AG11" i="5"/>
  <c r="B21" i="5" s="1"/>
  <c r="AG12" i="5"/>
  <c r="AG6" i="5"/>
  <c r="AG14" i="5"/>
  <c r="B22" i="5" l="1"/>
  <c r="AE12" i="5"/>
  <c r="AF12" i="5"/>
  <c r="AF14" i="5"/>
  <c r="AE14" i="5"/>
  <c r="AE16" i="5"/>
  <c r="AF16" i="5"/>
  <c r="AF2" i="5"/>
  <c r="AE2" i="5"/>
  <c r="AE8" i="5"/>
  <c r="AF8" i="5"/>
  <c r="AF3" i="5"/>
  <c r="AE3" i="5"/>
  <c r="AF15" i="5"/>
  <c r="AE15" i="5"/>
  <c r="AF10" i="5"/>
  <c r="AE10" i="5"/>
  <c r="AE5" i="5"/>
  <c r="AF5" i="5"/>
  <c r="AF4" i="5"/>
  <c r="AE4" i="5"/>
  <c r="AE6" i="5"/>
  <c r="AF6" i="5"/>
  <c r="AE11" i="5"/>
  <c r="AF11" i="5"/>
  <c r="AF9" i="5"/>
  <c r="AE9" i="5"/>
  <c r="AE13" i="5"/>
  <c r="AF13" i="5"/>
</calcChain>
</file>

<file path=xl/sharedStrings.xml><?xml version="1.0" encoding="utf-8"?>
<sst xmlns="http://schemas.openxmlformats.org/spreadsheetml/2006/main" count="133" uniqueCount="75">
  <si>
    <t>USD</t>
  </si>
  <si>
    <t>1Y Vol</t>
  </si>
  <si>
    <t>Date</t>
  </si>
  <si>
    <t>FX Spot</t>
  </si>
  <si>
    <t>EUR Rate</t>
  </si>
  <si>
    <t>USD Rate</t>
  </si>
  <si>
    <t>EUR Rate (q)</t>
  </si>
  <si>
    <t>USD Rate (r)</t>
  </si>
  <si>
    <t>FX Spot (S)</t>
  </si>
  <si>
    <t>Strike (K)</t>
  </si>
  <si>
    <t>Sim Date</t>
  </si>
  <si>
    <t>Vol</t>
  </si>
  <si>
    <t>d1</t>
  </si>
  <si>
    <t>d2</t>
  </si>
  <si>
    <t>Delta</t>
  </si>
  <si>
    <t>Spot Hedge</t>
  </si>
  <si>
    <t>EUR</t>
  </si>
  <si>
    <t>Hedge</t>
  </si>
  <si>
    <t>Mean</t>
  </si>
  <si>
    <t>Sigma</t>
  </si>
  <si>
    <t>Mu</t>
  </si>
  <si>
    <t>DoF</t>
  </si>
  <si>
    <t>Sample Correlation</t>
  </si>
  <si>
    <t>LRG Parameters</t>
  </si>
  <si>
    <t>Seed</t>
  </si>
  <si>
    <t>Seed Mult</t>
  </si>
  <si>
    <t>G</t>
  </si>
  <si>
    <t>N</t>
  </si>
  <si>
    <t>U(0, 1)</t>
  </si>
  <si>
    <t>A =</t>
  </si>
  <si>
    <t>L =</t>
  </si>
  <si>
    <t>L^T =</t>
  </si>
  <si>
    <t>L*L^T =</t>
  </si>
  <si>
    <t>Cholesky Decomposition</t>
  </si>
  <si>
    <t>N(0,1)</t>
  </si>
  <si>
    <t>Ex. Kurt.</t>
  </si>
  <si>
    <t>Rank</t>
  </si>
  <si>
    <t>Call Option Parameters</t>
  </si>
  <si>
    <t>Pricing</t>
  </si>
  <si>
    <t>PV, USD</t>
  </si>
  <si>
    <t>1% VaR, USD</t>
  </si>
  <si>
    <t>Option</t>
  </si>
  <si>
    <t>Total</t>
  </si>
  <si>
    <t>New Market Values</t>
  </si>
  <si>
    <t>New PV, USD</t>
  </si>
  <si>
    <t>Profit'n'Loss, USD</t>
  </si>
  <si>
    <t>Changes in Market Data</t>
  </si>
  <si>
    <t>Market Values</t>
  </si>
  <si>
    <t>Scaled Changes</t>
  </si>
  <si>
    <t>VaR Contribution</t>
  </si>
  <si>
    <t>Average</t>
  </si>
  <si>
    <t>1% Expected Shortfall, USD</t>
  </si>
  <si>
    <t>Notional, Euro</t>
  </si>
  <si>
    <t>State</t>
  </si>
  <si>
    <t>Vol (sigma)</t>
  </si>
  <si>
    <t>Maturity (T)</t>
  </si>
  <si>
    <t>Moment</t>
  </si>
  <si>
    <t>Scaled Student Distribution, X = Mu+Sigma*T(DoF)</t>
  </si>
  <si>
    <t>Historical Sample Moments</t>
  </si>
  <si>
    <t>Random Sample Moments</t>
  </si>
  <si>
    <t>St. Dev.</t>
  </si>
  <si>
    <t>Random Sample Correlation</t>
  </si>
  <si>
    <t>Correlated Random N(0, 1)</t>
  </si>
  <si>
    <t>1% ES, USD</t>
  </si>
  <si>
    <t>Option Pricing</t>
  </si>
  <si>
    <t>Bond</t>
  </si>
  <si>
    <t>5Y</t>
  </si>
  <si>
    <t>10Y</t>
  </si>
  <si>
    <t>DV01, USD/bp</t>
  </si>
  <si>
    <t>Yield Mean Change, bp</t>
  </si>
  <si>
    <t>Yield Change, St Dev</t>
  </si>
  <si>
    <t>Correlation</t>
  </si>
  <si>
    <t>Covariance</t>
  </si>
  <si>
    <t>PnL Mean, USD</t>
  </si>
  <si>
    <t>PnL St Dev, 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</si>
</sst>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00"/>
    <numFmt numFmtId="165" formatCode="#,##0.0000"/>
    <numFmt numFmtId="166" formatCode="0.000%"/>
    <numFmt numFmtId="167" formatCode="#,##0.0"/>
    <numFmt numFmtId="168" formatCode="#,##0.0000;[Red]\-#,##0.0000"/>
    <numFmt numFmtId="169" formatCode="0.00%;[Red]\-0.00%"/>
    <numFmt numFmtId="170" formatCode="#,##0_ ;[Red]\-#,##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15" fontId="0" fillId="0" borderId="0" xfId="0" applyNumberFormat="1"/>
    <xf numFmtId="10" fontId="0" fillId="0" borderId="0" xfId="0" applyNumberFormat="1"/>
    <xf numFmtId="164" fontId="0" fillId="0" borderId="0" xfId="0" applyNumberFormat="1"/>
    <xf numFmtId="165" fontId="0" fillId="0" borderId="0" xfId="0" applyNumberFormat="1"/>
    <xf numFmtId="15" fontId="0" fillId="0" borderId="1" xfId="0" applyNumberFormat="1" applyBorder="1"/>
    <xf numFmtId="165" fontId="0" fillId="0" borderId="1" xfId="0" applyNumberFormat="1" applyBorder="1"/>
    <xf numFmtId="10" fontId="0" fillId="0" borderId="1" xfId="0" applyNumberFormat="1" applyBorder="1"/>
    <xf numFmtId="0" fontId="0" fillId="0" borderId="1" xfId="0" applyBorder="1"/>
    <xf numFmtId="15" fontId="0" fillId="2" borderId="1" xfId="0" applyNumberFormat="1" applyFill="1" applyBorder="1"/>
    <xf numFmtId="165" fontId="0" fillId="2" borderId="1" xfId="0" applyNumberFormat="1" applyFill="1" applyBorder="1"/>
    <xf numFmtId="10" fontId="0" fillId="2" borderId="1" xfId="0" applyNumberFormat="1" applyFill="1" applyBorder="1"/>
    <xf numFmtId="3" fontId="0" fillId="0" borderId="0" xfId="0" applyNumberFormat="1"/>
    <xf numFmtId="0" fontId="0" fillId="0" borderId="0" xfId="0" applyBorder="1"/>
    <xf numFmtId="165" fontId="0" fillId="4" borderId="1" xfId="0" applyNumberFormat="1" applyFill="1" applyBorder="1"/>
    <xf numFmtId="9" fontId="0" fillId="0" borderId="1" xfId="0" applyNumberFormat="1" applyBorder="1"/>
    <xf numFmtId="9" fontId="0" fillId="4" borderId="1" xfId="0" applyNumberFormat="1" applyFill="1" applyBorder="1"/>
    <xf numFmtId="10" fontId="0" fillId="4" borderId="1" xfId="0" applyNumberFormat="1" applyFill="1" applyBorder="1"/>
    <xf numFmtId="168" fontId="0" fillId="0" borderId="1" xfId="0" applyNumberFormat="1" applyBorder="1"/>
    <xf numFmtId="168" fontId="0" fillId="4" borderId="1" xfId="0" applyNumberFormat="1" applyFill="1" applyBorder="1"/>
    <xf numFmtId="168" fontId="0" fillId="0" borderId="0" xfId="0" applyNumberFormat="1"/>
    <xf numFmtId="169" fontId="0" fillId="0" borderId="1" xfId="0" applyNumberFormat="1" applyBorder="1"/>
    <xf numFmtId="169" fontId="0" fillId="4" borderId="1" xfId="0" applyNumberFormat="1" applyFill="1" applyBorder="1"/>
    <xf numFmtId="169" fontId="0" fillId="0" borderId="0" xfId="0" applyNumberFormat="1"/>
    <xf numFmtId="4" fontId="0" fillId="0" borderId="1" xfId="0" applyNumberFormat="1" applyBorder="1"/>
    <xf numFmtId="0" fontId="0" fillId="2" borderId="1" xfId="0" applyFill="1" applyBorder="1"/>
    <xf numFmtId="3" fontId="0" fillId="2" borderId="1" xfId="0" applyNumberFormat="1" applyFill="1" applyBorder="1"/>
    <xf numFmtId="3" fontId="0" fillId="0" borderId="1" xfId="0" applyNumberFormat="1" applyFill="1" applyBorder="1"/>
    <xf numFmtId="2" fontId="0" fillId="0" borderId="0" xfId="0" applyNumberFormat="1"/>
    <xf numFmtId="2" fontId="0" fillId="4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4" borderId="7" xfId="0" applyNumberFormat="1" applyFill="1" applyBorder="1"/>
    <xf numFmtId="2" fontId="0" fillId="4" borderId="1" xfId="0" applyNumberFormat="1" applyFill="1" applyBorder="1"/>
    <xf numFmtId="2" fontId="0" fillId="2" borderId="1" xfId="0" applyNumberFormat="1" applyFill="1" applyBorder="1"/>
    <xf numFmtId="2" fontId="0" fillId="2" borderId="8" xfId="0" applyNumberFormat="1" applyFill="1" applyBorder="1"/>
    <xf numFmtId="2" fontId="0" fillId="4" borderId="9" xfId="0" applyNumberFormat="1" applyFill="1" applyBorder="1"/>
    <xf numFmtId="2" fontId="0" fillId="4" borderId="10" xfId="0" applyNumberFormat="1" applyFill="1" applyBorder="1"/>
    <xf numFmtId="2" fontId="0" fillId="4" borderId="11" xfId="0" applyNumberFormat="1" applyFill="1" applyBorder="1"/>
    <xf numFmtId="0" fontId="0" fillId="0" borderId="0" xfId="0" applyFill="1"/>
    <xf numFmtId="2" fontId="0" fillId="0" borderId="1" xfId="0" applyNumberFormat="1" applyBorder="1"/>
    <xf numFmtId="0" fontId="0" fillId="5" borderId="12" xfId="0" applyFill="1" applyBorder="1"/>
    <xf numFmtId="2" fontId="0" fillId="0" borderId="2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0" fontId="0" fillId="5" borderId="1" xfId="0" applyFill="1" applyBorder="1"/>
    <xf numFmtId="0" fontId="0" fillId="0" borderId="0" xfId="0" applyAlignment="1">
      <alignment horizontal="right" vertical="center"/>
    </xf>
    <xf numFmtId="1" fontId="0" fillId="5" borderId="1" xfId="0" applyNumberFormat="1" applyFill="1" applyBorder="1"/>
    <xf numFmtId="1" fontId="0" fillId="0" borderId="0" xfId="0" applyNumberFormat="1"/>
    <xf numFmtId="0" fontId="0" fillId="0" borderId="0" xfId="0" applyBorder="1" applyAlignment="1"/>
    <xf numFmtId="2" fontId="0" fillId="0" borderId="0" xfId="0" applyNumberFormat="1" applyBorder="1" applyAlignment="1"/>
    <xf numFmtId="2" fontId="0" fillId="0" borderId="13" xfId="0" applyNumberFormat="1" applyBorder="1"/>
    <xf numFmtId="3" fontId="0" fillId="0" borderId="1" xfId="0" applyNumberFormat="1" applyBorder="1"/>
    <xf numFmtId="165" fontId="0" fillId="3" borderId="1" xfId="0" applyNumberFormat="1" applyFill="1" applyBorder="1"/>
    <xf numFmtId="0" fontId="0" fillId="0" borderId="1" xfId="0" quotePrefix="1" applyBorder="1"/>
    <xf numFmtId="4" fontId="0" fillId="2" borderId="1" xfId="0" applyNumberFormat="1" applyFill="1" applyBorder="1"/>
    <xf numFmtId="0" fontId="0" fillId="0" borderId="1" xfId="0" applyBorder="1" applyAlignment="1">
      <alignment horizontal="center"/>
    </xf>
    <xf numFmtId="9" fontId="0" fillId="6" borderId="1" xfId="0" applyNumberFormat="1" applyFill="1" applyBorder="1"/>
    <xf numFmtId="4" fontId="0" fillId="4" borderId="1" xfId="0" applyNumberFormat="1" applyFill="1" applyBorder="1"/>
    <xf numFmtId="3" fontId="0" fillId="4" borderId="1" xfId="0" applyNumberFormat="1" applyFill="1" applyBorder="1"/>
    <xf numFmtId="0" fontId="0" fillId="4" borderId="1" xfId="0" applyFill="1" applyBorder="1"/>
    <xf numFmtId="3" fontId="1" fillId="4" borderId="1" xfId="0" applyNumberFormat="1" applyFont="1" applyFill="1" applyBorder="1"/>
    <xf numFmtId="170" fontId="0" fillId="6" borderId="1" xfId="0" applyNumberFormat="1" applyFill="1" applyBorder="1"/>
    <xf numFmtId="3" fontId="1" fillId="0" borderId="1" xfId="0" applyNumberFormat="1" applyFont="1" applyBorder="1"/>
    <xf numFmtId="170" fontId="1" fillId="6" borderId="1" xfId="0" applyNumberFormat="1" applyFont="1" applyFill="1" applyBorder="1"/>
    <xf numFmtId="169" fontId="0" fillId="0" borderId="1" xfId="0" applyNumberFormat="1" applyFill="1" applyBorder="1"/>
    <xf numFmtId="15" fontId="0" fillId="4" borderId="1" xfId="0" applyNumberFormat="1" applyFill="1" applyBorder="1"/>
    <xf numFmtId="15" fontId="0" fillId="7" borderId="1" xfId="0" applyNumberFormat="1" applyFill="1" applyBorder="1"/>
    <xf numFmtId="3" fontId="0" fillId="7" borderId="1" xfId="0" applyNumberFormat="1" applyFill="1" applyBorder="1"/>
    <xf numFmtId="3" fontId="1" fillId="7" borderId="1" xfId="0" applyNumberFormat="1" applyFont="1" applyFill="1" applyBorder="1"/>
    <xf numFmtId="9" fontId="1" fillId="7" borderId="1" xfId="0" applyNumberFormat="1" applyFont="1" applyFill="1" applyBorder="1"/>
    <xf numFmtId="166" fontId="0" fillId="4" borderId="1" xfId="0" applyNumberFormat="1" applyFill="1" applyBorder="1"/>
    <xf numFmtId="167" fontId="0" fillId="4" borderId="1" xfId="0" applyNumberFormat="1" applyFill="1" applyBorder="1"/>
    <xf numFmtId="9" fontId="0" fillId="0" borderId="1" xfId="0" applyNumberFormat="1" applyFill="1" applyBorder="1"/>
    <xf numFmtId="166" fontId="0" fillId="6" borderId="1" xfId="0" applyNumberFormat="1" applyFill="1" applyBorder="1"/>
    <xf numFmtId="167" fontId="0" fillId="6" borderId="1" xfId="0" applyNumberFormat="1" applyFill="1" applyBorder="1"/>
    <xf numFmtId="168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5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/>
    <xf numFmtId="165" fontId="0" fillId="0" borderId="1" xfId="0" applyNumberFormat="1" applyFill="1" applyBorder="1"/>
    <xf numFmtId="10" fontId="0" fillId="3" borderId="1" xfId="0" applyNumberFormat="1" applyFill="1" applyBorder="1"/>
    <xf numFmtId="170" fontId="0" fillId="7" borderId="1" xfId="0" applyNumberFormat="1" applyFill="1" applyBorder="1"/>
    <xf numFmtId="170" fontId="1" fillId="7" borderId="1" xfId="0" applyNumberFormat="1" applyFont="1" applyFill="1" applyBorder="1"/>
    <xf numFmtId="170" fontId="0" fillId="4" borderId="1" xfId="0" applyNumberFormat="1" applyFill="1" applyBorder="1"/>
    <xf numFmtId="170" fontId="1" fillId="4" borderId="1" xfId="0" applyNumberFormat="1" applyFont="1" applyFill="1" applyBorder="1"/>
    <xf numFmtId="9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3"/>
  <sheetViews>
    <sheetView workbookViewId="0">
      <selection activeCell="E2" sqref="E2"/>
    </sheetView>
  </sheetViews>
  <sheetFormatPr defaultRowHeight="15" x14ac:dyDescent="0.25"/>
  <cols>
    <col min="1" max="1" width="10.140625" style="1" bestFit="1" customWidth="1"/>
    <col min="2" max="2" width="9.140625" style="4"/>
    <col min="3" max="4" width="9.140625" style="2"/>
    <col min="5" max="5" width="10.85546875" bestFit="1" customWidth="1"/>
    <col min="6" max="6" width="10.85546875" style="20" customWidth="1"/>
    <col min="7" max="9" width="10.85546875" style="23" customWidth="1"/>
  </cols>
  <sheetData>
    <row r="1" spans="1:9" x14ac:dyDescent="0.25">
      <c r="A1" s="84" t="s">
        <v>2</v>
      </c>
      <c r="B1" s="83" t="s">
        <v>47</v>
      </c>
      <c r="C1" s="83"/>
      <c r="D1" s="83"/>
      <c r="E1" s="83"/>
      <c r="F1" s="82" t="s">
        <v>48</v>
      </c>
      <c r="G1" s="82"/>
      <c r="H1" s="82"/>
      <c r="I1" s="82"/>
    </row>
    <row r="2" spans="1:9" x14ac:dyDescent="0.25">
      <c r="A2" s="84"/>
      <c r="B2" s="6" t="s">
        <v>3</v>
      </c>
      <c r="C2" s="7" t="s">
        <v>4</v>
      </c>
      <c r="D2" s="7" t="s">
        <v>5</v>
      </c>
      <c r="E2" s="8" t="s">
        <v>1</v>
      </c>
      <c r="F2" s="18" t="str">
        <f>B2</f>
        <v>FX Spot</v>
      </c>
      <c r="G2" s="21" t="str">
        <f t="shared" ref="G2:I2" si="0">C2</f>
        <v>EUR Rate</v>
      </c>
      <c r="H2" s="21" t="str">
        <f t="shared" si="0"/>
        <v>USD Rate</v>
      </c>
      <c r="I2" s="21" t="str">
        <f t="shared" si="0"/>
        <v>1Y Vol</v>
      </c>
    </row>
    <row r="3" spans="1:9" x14ac:dyDescent="0.25">
      <c r="A3" s="9">
        <v>43564</v>
      </c>
      <c r="B3" s="10">
        <v>1.127305</v>
      </c>
      <c r="C3" s="11">
        <v>-4.6674399286933494E-3</v>
      </c>
      <c r="D3" s="11">
        <v>2.550178519192103E-2</v>
      </c>
      <c r="E3" s="11">
        <v>6.3055703129288002E-2</v>
      </c>
      <c r="F3" s="17">
        <f>(B3/B4-1) / ($A3 - $A4)</f>
        <v>1.0522857244343875E-3</v>
      </c>
      <c r="G3" s="22">
        <f t="shared" ref="G3:I18" si="1">(C3 - C4) / ($A3 - $A4)</f>
        <v>-1.7892086406376233E-5</v>
      </c>
      <c r="H3" s="22">
        <f t="shared" si="1"/>
        <v>-4.0995971335663212E-5</v>
      </c>
      <c r="I3" s="22">
        <f t="shared" si="1"/>
        <v>-1.6917450872509787E-4</v>
      </c>
    </row>
    <row r="4" spans="1:9" x14ac:dyDescent="0.25">
      <c r="A4" s="9">
        <v>43563</v>
      </c>
      <c r="B4" s="10">
        <v>1.12612</v>
      </c>
      <c r="C4" s="11">
        <v>-4.6495478422869732E-3</v>
      </c>
      <c r="D4" s="11">
        <v>2.5542781163256693E-2</v>
      </c>
      <c r="E4" s="11">
        <v>6.3224877638013099E-2</v>
      </c>
      <c r="F4" s="17">
        <f t="shared" ref="F4:F67" si="2">(B4/B5-1) / ($A4 - $A5)</f>
        <v>1.0928572277062454E-3</v>
      </c>
      <c r="G4" s="22">
        <f t="shared" si="1"/>
        <v>-2.5779081800767916E-5</v>
      </c>
      <c r="H4" s="22">
        <f t="shared" si="1"/>
        <v>-8.9354024397948761E-6</v>
      </c>
      <c r="I4" s="22">
        <f t="shared" si="1"/>
        <v>5.2318384305633882E-5</v>
      </c>
    </row>
    <row r="5" spans="1:9" x14ac:dyDescent="0.25">
      <c r="A5" s="9">
        <v>43560</v>
      </c>
      <c r="B5" s="10">
        <v>1.1224400000000001</v>
      </c>
      <c r="C5" s="11">
        <v>-4.5722105968846695E-3</v>
      </c>
      <c r="D5" s="11">
        <v>2.5569587370576078E-2</v>
      </c>
      <c r="E5" s="11">
        <v>6.3067922485096198E-2</v>
      </c>
      <c r="F5" s="17">
        <f t="shared" si="2"/>
        <v>6.7755509592770657E-4</v>
      </c>
      <c r="G5" s="22">
        <f t="shared" si="1"/>
        <v>-1.0746135031291376E-4</v>
      </c>
      <c r="H5" s="22">
        <f t="shared" si="1"/>
        <v>3.1571513118132388E-5</v>
      </c>
      <c r="I5" s="22">
        <f t="shared" si="1"/>
        <v>-1.5165071180629069E-3</v>
      </c>
    </row>
    <row r="6" spans="1:9" x14ac:dyDescent="0.25">
      <c r="A6" s="9">
        <v>43559</v>
      </c>
      <c r="B6" s="10">
        <v>1.12168</v>
      </c>
      <c r="C6" s="11">
        <v>-4.4647492465717557E-3</v>
      </c>
      <c r="D6" s="11">
        <v>2.5538015857457946E-2</v>
      </c>
      <c r="E6" s="11">
        <v>6.4584429603159105E-2</v>
      </c>
      <c r="F6" s="17">
        <f t="shared" si="2"/>
        <v>-1.1754229741762767E-3</v>
      </c>
      <c r="G6" s="22">
        <f t="shared" si="1"/>
        <v>-5.3289504576524427E-5</v>
      </c>
      <c r="H6" s="22">
        <f t="shared" si="1"/>
        <v>1.2977714728898415E-6</v>
      </c>
      <c r="I6" s="22">
        <f t="shared" si="1"/>
        <v>-6.0877912950188517E-5</v>
      </c>
    </row>
    <row r="7" spans="1:9" x14ac:dyDescent="0.25">
      <c r="A7" s="9">
        <v>43558</v>
      </c>
      <c r="B7" s="10">
        <v>1.123</v>
      </c>
      <c r="C7" s="11">
        <v>-4.4114597419952313E-3</v>
      </c>
      <c r="D7" s="11">
        <v>2.5536718085985056E-2</v>
      </c>
      <c r="E7" s="11">
        <v>6.4645307516109293E-2</v>
      </c>
      <c r="F7" s="17">
        <f t="shared" si="2"/>
        <v>3.4714930994579341E-3</v>
      </c>
      <c r="G7" s="22">
        <f t="shared" si="1"/>
        <v>3.2563832484983068E-5</v>
      </c>
      <c r="H7" s="22">
        <f t="shared" si="1"/>
        <v>1.4064183072864597E-4</v>
      </c>
      <c r="I7" s="22">
        <f t="shared" si="1"/>
        <v>-4.7949046699302666E-5</v>
      </c>
    </row>
    <row r="8" spans="1:9" x14ac:dyDescent="0.25">
      <c r="A8" s="9">
        <v>43557</v>
      </c>
      <c r="B8" s="10">
        <v>1.1191150000000001</v>
      </c>
      <c r="C8" s="11">
        <v>-4.4440235744802143E-3</v>
      </c>
      <c r="D8" s="11">
        <v>2.539607625525641E-2</v>
      </c>
      <c r="E8" s="11">
        <v>6.4693256562808596E-2</v>
      </c>
      <c r="F8" s="17">
        <f t="shared" si="2"/>
        <v>-2.6335255376223055E-3</v>
      </c>
      <c r="G8" s="22">
        <f t="shared" si="1"/>
        <v>-2.8245132485807574E-5</v>
      </c>
      <c r="H8" s="22">
        <f t="shared" si="1"/>
        <v>-8.6360698929234536E-5</v>
      </c>
      <c r="I8" s="22">
        <f t="shared" si="1"/>
        <v>2.2473625064418912E-4</v>
      </c>
    </row>
    <row r="9" spans="1:9" x14ac:dyDescent="0.25">
      <c r="A9" s="9">
        <v>43556</v>
      </c>
      <c r="B9" s="10">
        <v>1.1220699999999999</v>
      </c>
      <c r="C9" s="11">
        <v>-4.4157784419944068E-3</v>
      </c>
      <c r="D9" s="11">
        <v>2.5482436954185644E-2</v>
      </c>
      <c r="E9" s="11">
        <v>6.4468520312164407E-2</v>
      </c>
      <c r="F9" s="17">
        <f t="shared" si="2"/>
        <v>-2.2413703530532736E-4</v>
      </c>
      <c r="G9" s="22">
        <f t="shared" si="1"/>
        <v>-7.4723357317609445E-6</v>
      </c>
      <c r="H9" s="22">
        <f t="shared" si="1"/>
        <v>7.6809323821375411E-5</v>
      </c>
      <c r="I9" s="22">
        <f t="shared" si="1"/>
        <v>-4.0169959644919634E-4</v>
      </c>
    </row>
    <row r="10" spans="1:9" x14ac:dyDescent="0.25">
      <c r="A10" s="9">
        <v>43553</v>
      </c>
      <c r="B10" s="10">
        <v>1.122825</v>
      </c>
      <c r="C10" s="11">
        <v>-4.3933614347991239E-3</v>
      </c>
      <c r="D10" s="11">
        <v>2.5252008982721518E-2</v>
      </c>
      <c r="E10" s="11">
        <v>6.5673619101511996E-2</v>
      </c>
      <c r="F10" s="17">
        <f t="shared" si="2"/>
        <v>-6.8085333618150834E-4</v>
      </c>
      <c r="G10" s="22">
        <f t="shared" si="1"/>
        <v>-4.3406955040374215E-5</v>
      </c>
      <c r="H10" s="22">
        <f t="shared" si="1"/>
        <v>2.2947891306905263E-4</v>
      </c>
      <c r="I10" s="22">
        <f t="shared" si="1"/>
        <v>-2.5159216191995987E-3</v>
      </c>
    </row>
    <row r="11" spans="1:9" x14ac:dyDescent="0.25">
      <c r="A11" s="9">
        <v>43552</v>
      </c>
      <c r="B11" s="10">
        <v>1.1235900000000001</v>
      </c>
      <c r="C11" s="11">
        <v>-4.3499544797587497E-3</v>
      </c>
      <c r="D11" s="11">
        <v>2.5022530069652466E-2</v>
      </c>
      <c r="E11" s="11">
        <v>6.8189540720711594E-2</v>
      </c>
      <c r="F11" s="17">
        <f t="shared" si="2"/>
        <v>-1.3598549488053058E-3</v>
      </c>
      <c r="G11" s="22">
        <f t="shared" si="1"/>
        <v>1.352108656302994E-4</v>
      </c>
      <c r="H11" s="22">
        <f t="shared" si="1"/>
        <v>2.8821792941694999E-4</v>
      </c>
      <c r="I11" s="22">
        <f t="shared" si="1"/>
        <v>6.2690002449410087E-4</v>
      </c>
    </row>
    <row r="12" spans="1:9" x14ac:dyDescent="0.25">
      <c r="A12" s="9">
        <v>43551</v>
      </c>
      <c r="B12" s="10">
        <v>1.1251199999999999</v>
      </c>
      <c r="C12" s="11">
        <v>-4.4851653453890491E-3</v>
      </c>
      <c r="D12" s="11">
        <v>2.4734312140235516E-2</v>
      </c>
      <c r="E12" s="11">
        <v>6.7562640696217494E-2</v>
      </c>
      <c r="F12" s="17">
        <f t="shared" si="2"/>
        <v>-2.504554743360754E-3</v>
      </c>
      <c r="G12" s="22">
        <f t="shared" si="1"/>
        <v>-7.3521331004486844E-5</v>
      </c>
      <c r="H12" s="22">
        <f t="shared" si="1"/>
        <v>-5.1863137330184633E-4</v>
      </c>
      <c r="I12" s="22">
        <f t="shared" si="1"/>
        <v>2.3243367044499946E-3</v>
      </c>
    </row>
    <row r="13" spans="1:9" x14ac:dyDescent="0.25">
      <c r="A13" s="9">
        <v>43550</v>
      </c>
      <c r="B13" s="10">
        <v>1.127945</v>
      </c>
      <c r="C13" s="11">
        <v>-4.4116440143845623E-3</v>
      </c>
      <c r="D13" s="11">
        <v>2.5252943513537362E-2</v>
      </c>
      <c r="E13" s="11">
        <v>6.5238303991767499E-2</v>
      </c>
      <c r="F13" s="17">
        <f t="shared" si="2"/>
        <v>-3.7405712872511376E-3</v>
      </c>
      <c r="G13" s="22">
        <f t="shared" si="1"/>
        <v>-7.5780578043530694E-5</v>
      </c>
      <c r="H13" s="22">
        <f t="shared" si="1"/>
        <v>5.5590844221346802E-5</v>
      </c>
      <c r="I13" s="22">
        <f t="shared" si="1"/>
        <v>2.6701341992130256E-4</v>
      </c>
    </row>
    <row r="14" spans="1:9" x14ac:dyDescent="0.25">
      <c r="A14" s="9">
        <v>43549</v>
      </c>
      <c r="B14" s="10">
        <v>1.13218</v>
      </c>
      <c r="C14" s="11">
        <v>-4.3358634363410316E-3</v>
      </c>
      <c r="D14" s="11">
        <v>2.5197352669316015E-2</v>
      </c>
      <c r="E14" s="11">
        <v>6.4971290571846196E-2</v>
      </c>
      <c r="F14" s="17">
        <f t="shared" si="2"/>
        <v>1.1403384382680699E-3</v>
      </c>
      <c r="G14" s="22">
        <f t="shared" si="1"/>
        <v>-4.6153044019863155E-6</v>
      </c>
      <c r="H14" s="22">
        <f t="shared" si="1"/>
        <v>-3.8831519184551418E-5</v>
      </c>
      <c r="I14" s="22">
        <f t="shared" si="1"/>
        <v>-2.5180676133440089E-4</v>
      </c>
    </row>
    <row r="15" spans="1:9" x14ac:dyDescent="0.25">
      <c r="A15" s="9">
        <v>43546</v>
      </c>
      <c r="B15" s="10">
        <v>1.12832</v>
      </c>
      <c r="C15" s="11">
        <v>-4.3220175231350726E-3</v>
      </c>
      <c r="D15" s="11">
        <v>2.5313847226869669E-2</v>
      </c>
      <c r="E15" s="11">
        <v>6.5726710855849399E-2</v>
      </c>
      <c r="F15" s="17">
        <f t="shared" si="2"/>
        <v>-6.804277980722695E-3</v>
      </c>
      <c r="G15" s="22">
        <f t="shared" si="1"/>
        <v>2.9457242088979166E-5</v>
      </c>
      <c r="H15" s="22">
        <f t="shared" si="1"/>
        <v>-6.6234076014271351E-4</v>
      </c>
      <c r="I15" s="22">
        <f t="shared" si="1"/>
        <v>5.7697911337799279E-4</v>
      </c>
    </row>
    <row r="16" spans="1:9" x14ac:dyDescent="0.25">
      <c r="A16" s="9">
        <v>43545</v>
      </c>
      <c r="B16" s="10">
        <v>1.13605</v>
      </c>
      <c r="C16" s="11">
        <v>-4.3514747652240518E-3</v>
      </c>
      <c r="D16" s="11">
        <v>2.5976187987012383E-2</v>
      </c>
      <c r="E16" s="11">
        <v>6.5149731742471406E-2</v>
      </c>
      <c r="F16" s="17">
        <f t="shared" si="2"/>
        <v>7.3113581508432723E-4</v>
      </c>
      <c r="G16" s="22">
        <f t="shared" si="1"/>
        <v>-1.3319117808386054E-4</v>
      </c>
      <c r="H16" s="22">
        <f t="shared" si="1"/>
        <v>-2.2861032369197662E-4</v>
      </c>
      <c r="I16" s="22">
        <f t="shared" si="1"/>
        <v>1.5236297808007004E-3</v>
      </c>
    </row>
    <row r="17" spans="1:9" x14ac:dyDescent="0.25">
      <c r="A17" s="9">
        <v>43544</v>
      </c>
      <c r="B17" s="10">
        <v>1.1352199999999999</v>
      </c>
      <c r="C17" s="11">
        <v>-4.2182835871401913E-3</v>
      </c>
      <c r="D17" s="11">
        <v>2.6204798310704359E-2</v>
      </c>
      <c r="E17" s="11">
        <v>6.3626101961670706E-2</v>
      </c>
      <c r="F17" s="17">
        <f t="shared" si="2"/>
        <v>5.1117535077183085E-4</v>
      </c>
      <c r="G17" s="22">
        <f t="shared" si="1"/>
        <v>-1.6286548475792466E-5</v>
      </c>
      <c r="H17" s="22">
        <f t="shared" si="1"/>
        <v>-8.5073515069488542E-5</v>
      </c>
      <c r="I17" s="22">
        <f t="shared" si="1"/>
        <v>-2.9164995230079871E-4</v>
      </c>
    </row>
    <row r="18" spans="1:9" x14ac:dyDescent="0.25">
      <c r="A18" s="9">
        <v>43543</v>
      </c>
      <c r="B18" s="10">
        <v>1.1346400000000001</v>
      </c>
      <c r="C18" s="11">
        <v>-4.2019970386643988E-3</v>
      </c>
      <c r="D18" s="11">
        <v>2.6289871825773848E-2</v>
      </c>
      <c r="E18" s="11">
        <v>6.3917751913971504E-2</v>
      </c>
      <c r="F18" s="17">
        <f t="shared" si="2"/>
        <v>7.9383280117140131E-4</v>
      </c>
      <c r="G18" s="22">
        <f t="shared" si="1"/>
        <v>-4.434008115342461E-5</v>
      </c>
      <c r="H18" s="22">
        <f t="shared" si="1"/>
        <v>-3.5126864295742521E-5</v>
      </c>
      <c r="I18" s="22">
        <f t="shared" si="1"/>
        <v>-1.8571462403789429E-4</v>
      </c>
    </row>
    <row r="19" spans="1:9" x14ac:dyDescent="0.25">
      <c r="A19" s="9">
        <v>43542</v>
      </c>
      <c r="B19" s="10">
        <v>1.13374</v>
      </c>
      <c r="C19" s="11">
        <v>-4.1576569575109742E-3</v>
      </c>
      <c r="D19" s="11">
        <v>2.6324998690069591E-2</v>
      </c>
      <c r="E19" s="11">
        <v>6.4103466538009399E-2</v>
      </c>
      <c r="F19" s="17">
        <f t="shared" si="2"/>
        <v>3.1194453273064582E-4</v>
      </c>
      <c r="G19" s="22">
        <f t="shared" ref="G19:I67" si="3">(C19 - C20) / ($A19 - $A20)</f>
        <v>8.2329519609696325E-6</v>
      </c>
      <c r="H19" s="22">
        <f t="shared" si="3"/>
        <v>1.047509347149265E-5</v>
      </c>
      <c r="I19" s="22">
        <f t="shared" si="3"/>
        <v>-3.9633438265016901E-4</v>
      </c>
    </row>
    <row r="20" spans="1:9" x14ac:dyDescent="0.25">
      <c r="A20" s="9">
        <v>43539</v>
      </c>
      <c r="B20" s="10">
        <v>1.1326799999999999</v>
      </c>
      <c r="C20" s="11">
        <v>-4.1823558133938831E-3</v>
      </c>
      <c r="D20" s="11">
        <v>2.6293573409655113E-2</v>
      </c>
      <c r="E20" s="11">
        <v>6.5292469685959906E-2</v>
      </c>
      <c r="F20" s="17">
        <f t="shared" si="2"/>
        <v>2.0214172921853013E-3</v>
      </c>
      <c r="G20" s="22">
        <f t="shared" si="3"/>
        <v>3.9146638893312706E-5</v>
      </c>
      <c r="H20" s="22">
        <f t="shared" si="3"/>
        <v>-3.517291451601845E-5</v>
      </c>
      <c r="I20" s="22">
        <f t="shared" si="3"/>
        <v>-1.2282610744217964E-3</v>
      </c>
    </row>
    <row r="21" spans="1:9" x14ac:dyDescent="0.25">
      <c r="A21" s="9">
        <v>43538</v>
      </c>
      <c r="B21" s="10">
        <v>1.130395</v>
      </c>
      <c r="C21" s="11">
        <v>-4.2215024522871958E-3</v>
      </c>
      <c r="D21" s="11">
        <v>2.6328746324171131E-2</v>
      </c>
      <c r="E21" s="11">
        <v>6.6520730760381702E-2</v>
      </c>
      <c r="F21" s="17">
        <f t="shared" si="2"/>
        <v>-4.5096626153395825E-4</v>
      </c>
      <c r="G21" s="22">
        <f t="shared" si="3"/>
        <v>2.5359902614313992E-5</v>
      </c>
      <c r="H21" s="22">
        <f t="shared" si="3"/>
        <v>9.735291951726982E-6</v>
      </c>
      <c r="I21" s="22">
        <f t="shared" si="3"/>
        <v>-1.0666594344441033E-3</v>
      </c>
    </row>
    <row r="22" spans="1:9" x14ac:dyDescent="0.25">
      <c r="A22" s="9">
        <v>43537</v>
      </c>
      <c r="B22" s="10">
        <v>1.130905</v>
      </c>
      <c r="C22" s="11">
        <v>-4.2468623549015098E-3</v>
      </c>
      <c r="D22" s="11">
        <v>2.6319011032219404E-2</v>
      </c>
      <c r="E22" s="11">
        <v>6.7587390194825805E-2</v>
      </c>
      <c r="F22" s="17">
        <f t="shared" si="2"/>
        <v>2.9132154449194037E-3</v>
      </c>
      <c r="G22" s="22">
        <f t="shared" si="3"/>
        <v>6.4314022487614413E-5</v>
      </c>
      <c r="H22" s="22">
        <f t="shared" si="3"/>
        <v>1.1970014050094457E-5</v>
      </c>
      <c r="I22" s="22">
        <f t="shared" si="3"/>
        <v>-3.6159512485479939E-4</v>
      </c>
    </row>
    <row r="23" spans="1:9" x14ac:dyDescent="0.25">
      <c r="A23" s="9">
        <v>43536</v>
      </c>
      <c r="B23" s="10">
        <v>1.1276200000000001</v>
      </c>
      <c r="C23" s="11">
        <v>-4.3111763773891242E-3</v>
      </c>
      <c r="D23" s="11">
        <v>2.630704101816931E-2</v>
      </c>
      <c r="E23" s="11">
        <v>6.7948985319680605E-2</v>
      </c>
      <c r="F23" s="17">
        <f t="shared" si="2"/>
        <v>4.5343999714930749E-3</v>
      </c>
      <c r="G23" s="22">
        <f t="shared" si="3"/>
        <v>3.2466495093435958E-5</v>
      </c>
      <c r="H23" s="22">
        <f t="shared" si="3"/>
        <v>-1.3753450760154232E-4</v>
      </c>
      <c r="I23" s="22">
        <f t="shared" si="3"/>
        <v>-3.0202476738769302E-4</v>
      </c>
    </row>
    <row r="24" spans="1:9" x14ac:dyDescent="0.25">
      <c r="A24" s="9">
        <v>43535</v>
      </c>
      <c r="B24" s="10">
        <v>1.12253</v>
      </c>
      <c r="C24" s="11">
        <v>-4.3436428724825601E-3</v>
      </c>
      <c r="D24" s="11">
        <v>2.6444575525770852E-2</v>
      </c>
      <c r="E24" s="11">
        <v>6.8251010087068298E-2</v>
      </c>
      <c r="F24" s="17">
        <f t="shared" si="2"/>
        <v>-3.2335961742702146E-4</v>
      </c>
      <c r="G24" s="22">
        <f t="shared" si="3"/>
        <v>1.6103413768322795E-5</v>
      </c>
      <c r="H24" s="22">
        <f t="shared" si="3"/>
        <v>2.8831018114642882E-5</v>
      </c>
      <c r="I24" s="22">
        <f t="shared" si="3"/>
        <v>-5.2248307599463606E-4</v>
      </c>
    </row>
    <row r="25" spans="1:9" x14ac:dyDescent="0.25">
      <c r="A25" s="9">
        <v>43532</v>
      </c>
      <c r="B25" s="10">
        <v>1.1236200000000001</v>
      </c>
      <c r="C25" s="11">
        <v>-4.3919531137875285E-3</v>
      </c>
      <c r="D25" s="11">
        <v>2.6358082471426923E-2</v>
      </c>
      <c r="E25" s="11">
        <v>6.9818459315052206E-2</v>
      </c>
      <c r="F25" s="17">
        <f t="shared" si="2"/>
        <v>3.3830704034754078E-4</v>
      </c>
      <c r="G25" s="22">
        <f t="shared" si="3"/>
        <v>-1.0847640138240012E-4</v>
      </c>
      <c r="H25" s="22">
        <f t="shared" si="3"/>
        <v>-7.9087495208993858E-5</v>
      </c>
      <c r="I25" s="22">
        <f t="shared" si="3"/>
        <v>-1.4426286964999702E-4</v>
      </c>
    </row>
    <row r="26" spans="1:9" x14ac:dyDescent="0.25">
      <c r="A26" s="9">
        <v>43531</v>
      </c>
      <c r="B26" s="10">
        <v>1.12324</v>
      </c>
      <c r="C26" s="11">
        <v>-4.2834767124051284E-3</v>
      </c>
      <c r="D26" s="11">
        <v>2.6437169966635917E-2</v>
      </c>
      <c r="E26" s="11">
        <v>6.9962722184702203E-2</v>
      </c>
      <c r="F26" s="17">
        <f t="shared" si="2"/>
        <v>-7.5017892960334009E-3</v>
      </c>
      <c r="G26" s="22">
        <f t="shared" si="3"/>
        <v>-9.8247958358678097E-5</v>
      </c>
      <c r="H26" s="22">
        <f t="shared" si="3"/>
        <v>-1.0140593810623044E-4</v>
      </c>
      <c r="I26" s="22">
        <f t="shared" si="3"/>
        <v>4.3669263524159785E-4</v>
      </c>
    </row>
    <row r="27" spans="1:9" x14ac:dyDescent="0.25">
      <c r="A27" s="9">
        <v>43530</v>
      </c>
      <c r="B27" s="10">
        <v>1.1317299999999999</v>
      </c>
      <c r="C27" s="11">
        <v>-4.1852287540464503E-3</v>
      </c>
      <c r="D27" s="11">
        <v>2.6538575904742148E-2</v>
      </c>
      <c r="E27" s="11">
        <v>6.9526029549460605E-2</v>
      </c>
      <c r="F27" s="17">
        <f t="shared" si="2"/>
        <v>9.4634991951592085E-4</v>
      </c>
      <c r="G27" s="22">
        <f t="shared" si="3"/>
        <v>-2.392012005770789E-5</v>
      </c>
      <c r="H27" s="22">
        <f t="shared" si="3"/>
        <v>-1.3731015707695374E-4</v>
      </c>
      <c r="I27" s="22">
        <f t="shared" si="3"/>
        <v>2.2951003984961194E-4</v>
      </c>
    </row>
    <row r="28" spans="1:9" x14ac:dyDescent="0.25">
      <c r="A28" s="9">
        <v>43529</v>
      </c>
      <c r="B28" s="10">
        <v>1.13066</v>
      </c>
      <c r="C28" s="11">
        <v>-4.1613086339887424E-3</v>
      </c>
      <c r="D28" s="11">
        <v>2.6675886061819101E-2</v>
      </c>
      <c r="E28" s="11">
        <v>6.9296519509610993E-2</v>
      </c>
      <c r="F28" s="17">
        <f t="shared" si="2"/>
        <v>-1.4219223330125264E-3</v>
      </c>
      <c r="G28" s="22">
        <f t="shared" si="3"/>
        <v>2.8034806071781937E-5</v>
      </c>
      <c r="H28" s="22">
        <f t="shared" si="3"/>
        <v>8.3330770664816201E-5</v>
      </c>
      <c r="I28" s="22">
        <f t="shared" si="3"/>
        <v>4.4023089436978635E-4</v>
      </c>
    </row>
    <row r="29" spans="1:9" x14ac:dyDescent="0.25">
      <c r="A29" s="9">
        <v>43528</v>
      </c>
      <c r="B29" s="10">
        <v>1.1322700000000001</v>
      </c>
      <c r="C29" s="11">
        <v>-4.1893434400605244E-3</v>
      </c>
      <c r="D29" s="11">
        <v>2.6592555291154285E-2</v>
      </c>
      <c r="E29" s="11">
        <v>6.8856288615241207E-2</v>
      </c>
      <c r="F29" s="17">
        <f t="shared" si="2"/>
        <v>-1.8662533098550889E-3</v>
      </c>
      <c r="G29" s="22">
        <f t="shared" si="3"/>
        <v>3.0105567337271089E-5</v>
      </c>
      <c r="H29" s="22">
        <f t="shared" si="3"/>
        <v>3.6885838614563599E-5</v>
      </c>
      <c r="I29" s="22">
        <f t="shared" si="3"/>
        <v>3.0762110120041708E-6</v>
      </c>
    </row>
    <row r="30" spans="1:9" x14ac:dyDescent="0.25">
      <c r="A30" s="9">
        <v>43525</v>
      </c>
      <c r="B30" s="10">
        <v>1.1386449999999999</v>
      </c>
      <c r="C30" s="11">
        <v>-4.2796601420723376E-3</v>
      </c>
      <c r="D30" s="11">
        <v>2.6481897775310594E-2</v>
      </c>
      <c r="E30" s="11">
        <v>6.8847059982205194E-2</v>
      </c>
      <c r="F30" s="17">
        <f t="shared" si="2"/>
        <v>-1.3173379235342786E-5</v>
      </c>
      <c r="G30" s="22">
        <f t="shared" si="3"/>
        <v>-5.2259674102331059E-5</v>
      </c>
      <c r="H30" s="22">
        <f t="shared" si="3"/>
        <v>1.3278068386669839E-5</v>
      </c>
      <c r="I30" s="22">
        <f t="shared" si="3"/>
        <v>-8.6125677666401557E-5</v>
      </c>
    </row>
    <row r="31" spans="1:9" x14ac:dyDescent="0.25">
      <c r="A31" s="9">
        <v>43524</v>
      </c>
      <c r="B31" s="10">
        <v>1.13866</v>
      </c>
      <c r="C31" s="11">
        <v>-4.2274004679700066E-3</v>
      </c>
      <c r="D31" s="11">
        <v>2.6468619706923924E-2</v>
      </c>
      <c r="E31" s="11">
        <v>6.8933185659871596E-2</v>
      </c>
      <c r="F31" s="17">
        <f t="shared" si="2"/>
        <v>4.3051565231921884E-4</v>
      </c>
      <c r="G31" s="22">
        <f t="shared" si="3"/>
        <v>1.5718738974410812E-6</v>
      </c>
      <c r="H31" s="22">
        <f t="shared" si="3"/>
        <v>1.253067395096813E-4</v>
      </c>
      <c r="I31" s="22">
        <f t="shared" si="3"/>
        <v>-2.7528794202535956E-8</v>
      </c>
    </row>
    <row r="32" spans="1:9" x14ac:dyDescent="0.25">
      <c r="A32" s="9">
        <v>43523</v>
      </c>
      <c r="B32" s="10">
        <v>1.1381699999999999</v>
      </c>
      <c r="C32" s="11">
        <v>-4.2289723418674477E-3</v>
      </c>
      <c r="D32" s="11">
        <v>2.6343312967414243E-2</v>
      </c>
      <c r="E32" s="11">
        <v>6.8933213188665798E-2</v>
      </c>
      <c r="F32" s="17">
        <f t="shared" si="2"/>
        <v>2.0072366162215971E-3</v>
      </c>
      <c r="G32" s="22">
        <f t="shared" si="3"/>
        <v>1.808973219587966E-4</v>
      </c>
      <c r="H32" s="22">
        <f t="shared" si="3"/>
        <v>2.2192383431964002E-5</v>
      </c>
      <c r="I32" s="22">
        <f t="shared" si="3"/>
        <v>1.6418733690150983E-3</v>
      </c>
    </row>
    <row r="33" spans="1:9" x14ac:dyDescent="0.25">
      <c r="A33" s="9">
        <v>43522</v>
      </c>
      <c r="B33" s="10">
        <v>1.1358900000000001</v>
      </c>
      <c r="C33" s="11">
        <v>-4.4098696638262443E-3</v>
      </c>
      <c r="D33" s="11">
        <v>2.6321120583982279E-2</v>
      </c>
      <c r="E33" s="11">
        <v>6.72913398196507E-2</v>
      </c>
      <c r="F33" s="17">
        <f t="shared" si="2"/>
        <v>1.1193174807424544E-3</v>
      </c>
      <c r="G33" s="22">
        <f t="shared" si="3"/>
        <v>-1.9358029976646735E-7</v>
      </c>
      <c r="H33" s="22">
        <f t="shared" si="3"/>
        <v>-1.5071348602627155E-4</v>
      </c>
      <c r="I33" s="22">
        <f t="shared" si="3"/>
        <v>-1.2879430828107025E-3</v>
      </c>
    </row>
    <row r="34" spans="1:9" x14ac:dyDescent="0.25">
      <c r="A34" s="9">
        <v>43521</v>
      </c>
      <c r="B34" s="10">
        <v>1.13462</v>
      </c>
      <c r="C34" s="11">
        <v>-4.4096760835264778E-3</v>
      </c>
      <c r="D34" s="11">
        <v>2.6471834070008551E-2</v>
      </c>
      <c r="E34" s="11">
        <v>6.8579282902461403E-2</v>
      </c>
      <c r="F34" s="17">
        <f t="shared" si="2"/>
        <v>1.8518681822587979E-4</v>
      </c>
      <c r="G34" s="22">
        <f t="shared" si="3"/>
        <v>-4.1859671983411036E-6</v>
      </c>
      <c r="H34" s="22">
        <f t="shared" si="3"/>
        <v>-5.0166762892144929E-6</v>
      </c>
      <c r="I34" s="22">
        <f t="shared" si="3"/>
        <v>-2.7607030758453055E-4</v>
      </c>
    </row>
    <row r="35" spans="1:9" x14ac:dyDescent="0.25">
      <c r="A35" s="9">
        <v>43518</v>
      </c>
      <c r="B35" s="10">
        <v>1.1339900000000001</v>
      </c>
      <c r="C35" s="11">
        <v>-4.3971181819314545E-3</v>
      </c>
      <c r="D35" s="11">
        <v>2.6486884098876194E-2</v>
      </c>
      <c r="E35" s="11">
        <v>6.9407493825214994E-2</v>
      </c>
      <c r="F35" s="17">
        <f t="shared" si="2"/>
        <v>-6.7415433287354443E-4</v>
      </c>
      <c r="G35" s="22">
        <f t="shared" si="3"/>
        <v>3.443479988624043E-6</v>
      </c>
      <c r="H35" s="22">
        <f t="shared" si="3"/>
        <v>-7.5884729179982041E-5</v>
      </c>
      <c r="I35" s="22">
        <f t="shared" si="3"/>
        <v>-5.700998288523107E-4</v>
      </c>
    </row>
    <row r="36" spans="1:9" x14ac:dyDescent="0.25">
      <c r="A36" s="9">
        <v>43517</v>
      </c>
      <c r="B36" s="10">
        <v>1.134755</v>
      </c>
      <c r="C36" s="11">
        <v>-4.4005616619200785E-3</v>
      </c>
      <c r="D36" s="11">
        <v>2.6562768828056176E-2</v>
      </c>
      <c r="E36" s="11">
        <v>6.9977593654067305E-2</v>
      </c>
      <c r="F36" s="17">
        <f t="shared" si="2"/>
        <v>-1.6740899338740789E-4</v>
      </c>
      <c r="G36" s="22">
        <f t="shared" si="3"/>
        <v>8.2998915976679848E-5</v>
      </c>
      <c r="H36" s="22">
        <f t="shared" si="3"/>
        <v>4.8296700844833312E-5</v>
      </c>
      <c r="I36" s="22">
        <f t="shared" si="3"/>
        <v>6.2820209374703229E-5</v>
      </c>
    </row>
    <row r="37" spans="1:9" x14ac:dyDescent="0.25">
      <c r="A37" s="9">
        <v>43516</v>
      </c>
      <c r="B37" s="10">
        <v>1.1349450000000001</v>
      </c>
      <c r="C37" s="11">
        <v>-4.4835605778967584E-3</v>
      </c>
      <c r="D37" s="11">
        <v>2.6514472127211343E-2</v>
      </c>
      <c r="E37" s="11">
        <v>6.9914773444692602E-2</v>
      </c>
      <c r="F37" s="17">
        <f t="shared" si="2"/>
        <v>1.3896609227348478E-3</v>
      </c>
      <c r="G37" s="22">
        <f t="shared" si="3"/>
        <v>1.4528136293893903E-4</v>
      </c>
      <c r="H37" s="22">
        <f t="shared" si="3"/>
        <v>-2.3392300045894932E-5</v>
      </c>
      <c r="I37" s="22">
        <f t="shared" si="3"/>
        <v>-5.6199518875199583E-4</v>
      </c>
    </row>
    <row r="38" spans="1:9" x14ac:dyDescent="0.25">
      <c r="A38" s="9">
        <v>43515</v>
      </c>
      <c r="B38" s="10">
        <v>1.13337</v>
      </c>
      <c r="C38" s="11">
        <v>-4.6288419408356974E-3</v>
      </c>
      <c r="D38" s="11">
        <v>2.6537864427257238E-2</v>
      </c>
      <c r="E38" s="11">
        <v>7.0476768633444598E-2</v>
      </c>
      <c r="F38" s="17">
        <f t="shared" si="2"/>
        <v>2.3525041787901824E-3</v>
      </c>
      <c r="G38" s="22">
        <f t="shared" si="3"/>
        <v>-1.5905243349559339E-5</v>
      </c>
      <c r="H38" s="22">
        <f t="shared" si="3"/>
        <v>-8.4819287263865339E-5</v>
      </c>
      <c r="I38" s="22">
        <f t="shared" si="3"/>
        <v>-1.0082065687271047E-3</v>
      </c>
    </row>
    <row r="39" spans="1:9" x14ac:dyDescent="0.25">
      <c r="A39" s="9">
        <v>43514</v>
      </c>
      <c r="B39" s="10">
        <v>1.1307100000000001</v>
      </c>
      <c r="C39" s="11">
        <v>-4.6129366974861381E-3</v>
      </c>
      <c r="D39" s="11">
        <v>2.6622683714521103E-2</v>
      </c>
      <c r="E39" s="11">
        <v>7.1484975202171702E-2</v>
      </c>
      <c r="F39" s="17">
        <f t="shared" si="2"/>
        <v>1.2813911231852604E-3</v>
      </c>
      <c r="G39" s="22">
        <f t="shared" si="3"/>
        <v>-4.7244473971537471E-5</v>
      </c>
      <c r="H39" s="22">
        <f t="shared" si="3"/>
        <v>-8.5152022846680941E-5</v>
      </c>
      <c r="I39" s="22">
        <f t="shared" si="3"/>
        <v>-3.2108791836116718E-4</v>
      </c>
    </row>
    <row r="40" spans="1:9" x14ac:dyDescent="0.25">
      <c r="A40" s="9">
        <v>43511</v>
      </c>
      <c r="B40" s="10">
        <v>1.1263799999999999</v>
      </c>
      <c r="C40" s="11">
        <v>-4.4712032755715257E-3</v>
      </c>
      <c r="D40" s="11">
        <v>2.6878139783061146E-2</v>
      </c>
      <c r="E40" s="11">
        <v>7.2448238957255204E-2</v>
      </c>
      <c r="F40" s="17">
        <f t="shared" si="2"/>
        <v>-1.1218069516559792E-3</v>
      </c>
      <c r="G40" s="22">
        <f t="shared" si="3"/>
        <v>-6.0083399487576537E-5</v>
      </c>
      <c r="H40" s="22">
        <f t="shared" si="3"/>
        <v>2.1628628518139542E-5</v>
      </c>
      <c r="I40" s="22">
        <f t="shared" si="3"/>
        <v>1.1624815785310494E-4</v>
      </c>
    </row>
    <row r="41" spans="1:9" x14ac:dyDescent="0.25">
      <c r="A41" s="9">
        <v>43510</v>
      </c>
      <c r="B41" s="10">
        <v>1.127645</v>
      </c>
      <c r="C41" s="11">
        <v>-4.4111198760839491E-3</v>
      </c>
      <c r="D41" s="11">
        <v>2.6856511154543006E-2</v>
      </c>
      <c r="E41" s="11">
        <v>7.2331990799402099E-2</v>
      </c>
      <c r="F41" s="17">
        <f t="shared" si="2"/>
        <v>-9.0814852879939068E-4</v>
      </c>
      <c r="G41" s="22">
        <f t="shared" si="3"/>
        <v>1.2031234527220842E-4</v>
      </c>
      <c r="H41" s="22">
        <f t="shared" si="3"/>
        <v>-7.5031860575742321E-5</v>
      </c>
      <c r="I41" s="22">
        <f t="shared" si="3"/>
        <v>1.0912011898201041E-3</v>
      </c>
    </row>
    <row r="42" spans="1:9" x14ac:dyDescent="0.25">
      <c r="A42" s="9">
        <v>43509</v>
      </c>
      <c r="B42" s="10">
        <v>1.1286700000000001</v>
      </c>
      <c r="C42" s="11">
        <v>-4.5314322213561575E-3</v>
      </c>
      <c r="D42" s="11">
        <v>2.6931543015118749E-2</v>
      </c>
      <c r="E42" s="11">
        <v>7.1240789609581995E-2</v>
      </c>
      <c r="F42" s="17">
        <f t="shared" si="2"/>
        <v>-1.0753306752456782E-3</v>
      </c>
      <c r="G42" s="22">
        <f t="shared" si="3"/>
        <v>-7.2178824625374061E-6</v>
      </c>
      <c r="H42" s="22">
        <f t="shared" si="3"/>
        <v>8.659081353910511E-5</v>
      </c>
      <c r="I42" s="22">
        <f t="shared" si="3"/>
        <v>-7.756679368054048E-4</v>
      </c>
    </row>
    <row r="43" spans="1:9" x14ac:dyDescent="0.25">
      <c r="A43" s="9">
        <v>43508</v>
      </c>
      <c r="B43" s="10">
        <v>1.129885</v>
      </c>
      <c r="C43" s="11">
        <v>-4.5242143388936201E-3</v>
      </c>
      <c r="D43" s="11">
        <v>2.6844952201579644E-2</v>
      </c>
      <c r="E43" s="11">
        <v>7.20164575463874E-2</v>
      </c>
      <c r="F43" s="17">
        <f t="shared" si="2"/>
        <v>2.0175415258822937E-3</v>
      </c>
      <c r="G43" s="22">
        <f t="shared" si="3"/>
        <v>-4.8171164857600292E-5</v>
      </c>
      <c r="H43" s="22">
        <f t="shared" si="3"/>
        <v>7.9072498598720814E-5</v>
      </c>
      <c r="I43" s="22">
        <f t="shared" si="3"/>
        <v>-5.9911002482189446E-4</v>
      </c>
    </row>
    <row r="44" spans="1:9" x14ac:dyDescent="0.25">
      <c r="A44" s="9">
        <v>43507</v>
      </c>
      <c r="B44" s="10">
        <v>1.12761</v>
      </c>
      <c r="C44" s="11">
        <v>-4.4760431740360198E-3</v>
      </c>
      <c r="D44" s="11">
        <v>2.6765879702980923E-2</v>
      </c>
      <c r="E44" s="11">
        <v>7.2615567571209294E-2</v>
      </c>
      <c r="F44" s="17">
        <f t="shared" si="2"/>
        <v>-1.547691556253894E-3</v>
      </c>
      <c r="G44" s="22">
        <f t="shared" si="3"/>
        <v>-1.9092466331460493E-5</v>
      </c>
      <c r="H44" s="22">
        <f t="shared" si="3"/>
        <v>2.604941804067289E-5</v>
      </c>
      <c r="I44" s="22">
        <f t="shared" si="3"/>
        <v>1.2609153454083236E-4</v>
      </c>
    </row>
    <row r="45" spans="1:9" x14ac:dyDescent="0.25">
      <c r="A45" s="9">
        <v>43504</v>
      </c>
      <c r="B45" s="10">
        <v>1.13287</v>
      </c>
      <c r="C45" s="11">
        <v>-4.4187657750416384E-3</v>
      </c>
      <c r="D45" s="11">
        <v>2.6687731448858904E-2</v>
      </c>
      <c r="E45" s="11">
        <v>7.2237292967586797E-2</v>
      </c>
      <c r="F45" s="17">
        <f t="shared" si="2"/>
        <v>-2.4742885319808394E-3</v>
      </c>
      <c r="G45" s="22">
        <f t="shared" si="3"/>
        <v>-1.7798767512802738E-5</v>
      </c>
      <c r="H45" s="22">
        <f t="shared" si="3"/>
        <v>-1.4589217068595658E-4</v>
      </c>
      <c r="I45" s="22">
        <f t="shared" si="3"/>
        <v>3.8338315738289941E-4</v>
      </c>
    </row>
    <row r="46" spans="1:9" x14ac:dyDescent="0.25">
      <c r="A46" s="9">
        <v>43503</v>
      </c>
      <c r="B46" s="10">
        <v>1.13568</v>
      </c>
      <c r="C46" s="11">
        <v>-4.4009670075288356E-3</v>
      </c>
      <c r="D46" s="11">
        <v>2.6833623619544861E-2</v>
      </c>
      <c r="E46" s="11">
        <v>7.1853909810203898E-2</v>
      </c>
      <c r="F46" s="17">
        <f t="shared" si="2"/>
        <v>-1.78428597797331E-3</v>
      </c>
      <c r="G46" s="22">
        <f t="shared" si="3"/>
        <v>-1.4704096964500684E-4</v>
      </c>
      <c r="H46" s="22">
        <f t="shared" si="3"/>
        <v>-3.0619168365664598E-4</v>
      </c>
      <c r="I46" s="22">
        <f t="shared" si="3"/>
        <v>1.8545395627973943E-3</v>
      </c>
    </row>
    <row r="47" spans="1:9" x14ac:dyDescent="0.25">
      <c r="A47" s="9">
        <v>43502</v>
      </c>
      <c r="B47" s="10">
        <v>1.13771</v>
      </c>
      <c r="C47" s="11">
        <v>-4.2539260378838288E-3</v>
      </c>
      <c r="D47" s="11">
        <v>2.7139815303201507E-2</v>
      </c>
      <c r="E47" s="11">
        <v>6.9999370247406503E-2</v>
      </c>
      <c r="F47" s="17">
        <f t="shared" si="2"/>
        <v>-2.6124538656426832E-3</v>
      </c>
      <c r="G47" s="22">
        <f t="shared" si="3"/>
        <v>2.3263759494676281E-5</v>
      </c>
      <c r="H47" s="22">
        <f t="shared" si="3"/>
        <v>3.8066458509240786E-5</v>
      </c>
      <c r="I47" s="22">
        <f t="shared" si="3"/>
        <v>3.3749749314480881E-4</v>
      </c>
    </row>
    <row r="48" spans="1:9" x14ac:dyDescent="0.25">
      <c r="A48" s="9">
        <v>43501</v>
      </c>
      <c r="B48" s="10">
        <v>1.14069</v>
      </c>
      <c r="C48" s="11">
        <v>-4.2771897973785051E-3</v>
      </c>
      <c r="D48" s="11">
        <v>2.7101748844692266E-2</v>
      </c>
      <c r="E48" s="11">
        <v>6.9661872754261694E-2</v>
      </c>
      <c r="F48" s="17">
        <f t="shared" si="2"/>
        <v>-1.9424101635300284E-3</v>
      </c>
      <c r="G48" s="22">
        <f t="shared" si="3"/>
        <v>8.5173747290904524E-5</v>
      </c>
      <c r="H48" s="22">
        <f t="shared" si="3"/>
        <v>2.6982119560092777E-5</v>
      </c>
      <c r="I48" s="22">
        <f t="shared" si="3"/>
        <v>2.696654301110879E-4</v>
      </c>
    </row>
    <row r="49" spans="1:9" x14ac:dyDescent="0.25">
      <c r="A49" s="9">
        <v>43500</v>
      </c>
      <c r="B49" s="10">
        <v>1.1429100000000001</v>
      </c>
      <c r="C49" s="11">
        <v>-4.3623635446694096E-3</v>
      </c>
      <c r="D49" s="11">
        <v>2.7074766725132173E-2</v>
      </c>
      <c r="E49" s="11">
        <v>6.9392207324150607E-2</v>
      </c>
      <c r="F49" s="17">
        <f t="shared" si="2"/>
        <v>-1.1509586962776819E-3</v>
      </c>
      <c r="G49" s="22">
        <f t="shared" si="3"/>
        <v>4.6348951356821903E-6</v>
      </c>
      <c r="H49" s="22">
        <f t="shared" si="3"/>
        <v>3.3318785408749385E-5</v>
      </c>
      <c r="I49" s="22">
        <f t="shared" si="3"/>
        <v>-6.763421315349645E-5</v>
      </c>
    </row>
    <row r="50" spans="1:9" x14ac:dyDescent="0.25">
      <c r="A50" s="9">
        <v>43497</v>
      </c>
      <c r="B50" s="10">
        <v>1.1468700000000001</v>
      </c>
      <c r="C50" s="11">
        <v>-4.3762682300764561E-3</v>
      </c>
      <c r="D50" s="11">
        <v>2.6974810368905925E-2</v>
      </c>
      <c r="E50" s="11">
        <v>6.9595109963611096E-2</v>
      </c>
      <c r="F50" s="17">
        <f t="shared" si="2"/>
        <v>-5.7514836213423681E-4</v>
      </c>
      <c r="G50" s="22">
        <f t="shared" si="3"/>
        <v>-1.4458887708224816E-5</v>
      </c>
      <c r="H50" s="22">
        <f t="shared" si="3"/>
        <v>1.0215126122228163E-4</v>
      </c>
      <c r="I50" s="22">
        <f t="shared" si="3"/>
        <v>-7.2802133649080281E-4</v>
      </c>
    </row>
    <row r="51" spans="1:9" x14ac:dyDescent="0.25">
      <c r="A51" s="9">
        <v>43496</v>
      </c>
      <c r="B51" s="10">
        <v>1.1475299999999999</v>
      </c>
      <c r="C51" s="11">
        <v>-4.3618093423682313E-3</v>
      </c>
      <c r="D51" s="11">
        <v>2.6872659107683643E-2</v>
      </c>
      <c r="E51" s="11">
        <v>7.0323131300101899E-2</v>
      </c>
      <c r="F51" s="17">
        <f t="shared" si="2"/>
        <v>4.4026258205687174E-3</v>
      </c>
      <c r="G51" s="22">
        <f t="shared" si="3"/>
        <v>-5.7358620393512146E-5</v>
      </c>
      <c r="H51" s="22">
        <f t="shared" si="3"/>
        <v>-6.0509159026741685E-4</v>
      </c>
      <c r="I51" s="22">
        <f t="shared" si="3"/>
        <v>-7.0362332375109582E-4</v>
      </c>
    </row>
    <row r="52" spans="1:9" x14ac:dyDescent="0.25">
      <c r="A52" s="9">
        <v>43495</v>
      </c>
      <c r="B52" s="10">
        <v>1.1425000000000001</v>
      </c>
      <c r="C52" s="11">
        <v>-4.3044507219747192E-3</v>
      </c>
      <c r="D52" s="11">
        <v>2.747775069795106E-2</v>
      </c>
      <c r="E52" s="11">
        <v>7.1026754623852995E-2</v>
      </c>
      <c r="F52" s="17">
        <f t="shared" si="2"/>
        <v>8.0590059391383306E-4</v>
      </c>
      <c r="G52" s="22">
        <f t="shared" si="3"/>
        <v>-9.3416331213708181E-6</v>
      </c>
      <c r="H52" s="22">
        <f t="shared" si="3"/>
        <v>7.6525818289031183E-5</v>
      </c>
      <c r="I52" s="22">
        <f t="shared" si="3"/>
        <v>1.6522680640769505E-4</v>
      </c>
    </row>
    <row r="53" spans="1:9" x14ac:dyDescent="0.25">
      <c r="A53" s="9">
        <v>43494</v>
      </c>
      <c r="B53" s="10">
        <v>1.14158</v>
      </c>
      <c r="C53" s="11">
        <v>-4.2951090888533484E-3</v>
      </c>
      <c r="D53" s="11">
        <v>2.7401224879662029E-2</v>
      </c>
      <c r="E53" s="11">
        <v>7.0861527817445299E-2</v>
      </c>
      <c r="F53" s="17">
        <f t="shared" si="2"/>
        <v>-1.7750806656114948E-3</v>
      </c>
      <c r="G53" s="22">
        <f t="shared" si="3"/>
        <v>-8.4456550296000722E-5</v>
      </c>
      <c r="H53" s="22">
        <f t="shared" si="3"/>
        <v>-8.6690594643865776E-5</v>
      </c>
      <c r="I53" s="22">
        <f t="shared" si="3"/>
        <v>-4.782597330993954E-4</v>
      </c>
    </row>
    <row r="54" spans="1:9" x14ac:dyDescent="0.25">
      <c r="A54" s="9">
        <v>43493</v>
      </c>
      <c r="B54" s="10">
        <v>1.14361</v>
      </c>
      <c r="C54" s="11">
        <v>-4.2106525385573476E-3</v>
      </c>
      <c r="D54" s="11">
        <v>2.7487915474305895E-2</v>
      </c>
      <c r="E54" s="11">
        <v>7.1339787550544695E-2</v>
      </c>
      <c r="F54" s="17">
        <f t="shared" si="2"/>
        <v>1.1347716856916861E-3</v>
      </c>
      <c r="G54" s="22">
        <f t="shared" si="3"/>
        <v>-6.4279557714970693E-6</v>
      </c>
      <c r="H54" s="22">
        <f t="shared" si="3"/>
        <v>-3.7848082526503041E-5</v>
      </c>
      <c r="I54" s="22">
        <f t="shared" si="3"/>
        <v>1.9102195427046312E-4</v>
      </c>
    </row>
    <row r="55" spans="1:9" x14ac:dyDescent="0.25">
      <c r="A55" s="9">
        <v>43490</v>
      </c>
      <c r="B55" s="10">
        <v>1.1397299999999999</v>
      </c>
      <c r="C55" s="11">
        <v>-4.1913686712428564E-3</v>
      </c>
      <c r="D55" s="11">
        <v>2.7601459721885404E-2</v>
      </c>
      <c r="E55" s="11">
        <v>7.0766721687733306E-2</v>
      </c>
      <c r="F55" s="17">
        <f t="shared" si="2"/>
        <v>3.8136339615992831E-3</v>
      </c>
      <c r="G55" s="22">
        <f t="shared" si="3"/>
        <v>-3.1517692064298233E-5</v>
      </c>
      <c r="H55" s="22">
        <f t="shared" si="3"/>
        <v>5.6414161688073811E-5</v>
      </c>
      <c r="I55" s="22">
        <f t="shared" si="3"/>
        <v>-8.4848612345889141E-4</v>
      </c>
    </row>
    <row r="56" spans="1:9" x14ac:dyDescent="0.25">
      <c r="A56" s="9">
        <v>43489</v>
      </c>
      <c r="B56" s="10">
        <v>1.1354</v>
      </c>
      <c r="C56" s="11">
        <v>-4.1598509791785582E-3</v>
      </c>
      <c r="D56" s="11">
        <v>2.754504556019733E-2</v>
      </c>
      <c r="E56" s="11">
        <v>7.1615207811192197E-2</v>
      </c>
      <c r="F56" s="17">
        <f t="shared" si="2"/>
        <v>-2.2364877037115427E-3</v>
      </c>
      <c r="G56" s="22">
        <f t="shared" si="3"/>
        <v>-3.5458186437373716E-5</v>
      </c>
      <c r="H56" s="22">
        <f t="shared" si="3"/>
        <v>-8.5020408116833618E-5</v>
      </c>
      <c r="I56" s="22">
        <f t="shared" si="3"/>
        <v>-6.2665779919569842E-4</v>
      </c>
    </row>
    <row r="57" spans="1:9" x14ac:dyDescent="0.25">
      <c r="A57" s="9">
        <v>43488</v>
      </c>
      <c r="B57" s="10">
        <v>1.137945</v>
      </c>
      <c r="C57" s="11">
        <v>-4.1243927927411845E-3</v>
      </c>
      <c r="D57" s="11">
        <v>2.7630065968314164E-2</v>
      </c>
      <c r="E57" s="11">
        <v>7.2241865610387895E-2</v>
      </c>
      <c r="F57" s="17">
        <f t="shared" si="2"/>
        <v>1.9635207776598218E-3</v>
      </c>
      <c r="G57" s="22">
        <f t="shared" si="3"/>
        <v>-4.5790715204959906E-5</v>
      </c>
      <c r="H57" s="22">
        <f t="shared" si="3"/>
        <v>-2.7942445540368038E-5</v>
      </c>
      <c r="I57" s="22">
        <f t="shared" si="3"/>
        <v>-6.9894441183090961E-4</v>
      </c>
    </row>
    <row r="58" spans="1:9" x14ac:dyDescent="0.25">
      <c r="A58" s="9">
        <v>43487</v>
      </c>
      <c r="B58" s="10">
        <v>1.135715</v>
      </c>
      <c r="C58" s="11">
        <v>-4.0786020775362246E-3</v>
      </c>
      <c r="D58" s="11">
        <v>2.7658008413854532E-2</v>
      </c>
      <c r="E58" s="11">
        <v>7.2940810022218805E-2</v>
      </c>
      <c r="F58" s="17">
        <f t="shared" si="2"/>
        <v>-5.5880670568042579E-4</v>
      </c>
      <c r="G58" s="22">
        <f t="shared" si="3"/>
        <v>-5.3701956522003713E-5</v>
      </c>
      <c r="H58" s="22">
        <f t="shared" si="3"/>
        <v>-9.4488414880865984E-5</v>
      </c>
      <c r="I58" s="22">
        <f t="shared" si="3"/>
        <v>-7.102908429559851E-5</v>
      </c>
    </row>
    <row r="59" spans="1:9" x14ac:dyDescent="0.25">
      <c r="A59" s="9">
        <v>43486</v>
      </c>
      <c r="B59" s="10">
        <v>1.13635</v>
      </c>
      <c r="C59" s="11">
        <v>-4.0249001210142209E-3</v>
      </c>
      <c r="D59" s="11">
        <v>2.7752496828735398E-2</v>
      </c>
      <c r="E59" s="11">
        <v>7.3011839106514403E-2</v>
      </c>
      <c r="F59" s="17">
        <f t="shared" si="2"/>
        <v>-1.0849930795035305E-4</v>
      </c>
      <c r="G59" s="22">
        <f t="shared" si="3"/>
        <v>1.5624262987954583E-5</v>
      </c>
      <c r="H59" s="22">
        <f t="shared" si="3"/>
        <v>1.3523080019996654E-6</v>
      </c>
      <c r="I59" s="22">
        <f t="shared" si="3"/>
        <v>-2.1631932920866681E-4</v>
      </c>
    </row>
    <row r="60" spans="1:9" x14ac:dyDescent="0.25">
      <c r="A60" s="9">
        <v>43483</v>
      </c>
      <c r="B60" s="10">
        <v>1.13672</v>
      </c>
      <c r="C60" s="11">
        <v>-4.0717729099780846E-3</v>
      </c>
      <c r="D60" s="11">
        <v>2.7748439904729399E-2</v>
      </c>
      <c r="E60" s="11">
        <v>7.3660797094140404E-2</v>
      </c>
      <c r="F60" s="17">
        <f t="shared" si="2"/>
        <v>-1.1818305632808057E-3</v>
      </c>
      <c r="G60" s="22">
        <f t="shared" si="3"/>
        <v>-5.2263146011648394E-5</v>
      </c>
      <c r="H60" s="22">
        <f t="shared" si="3"/>
        <v>2.0697997500213408E-4</v>
      </c>
      <c r="I60" s="22">
        <f t="shared" si="3"/>
        <v>9.4431081604798295E-5</v>
      </c>
    </row>
    <row r="61" spans="1:9" x14ac:dyDescent="0.25">
      <c r="A61" s="9">
        <v>43482</v>
      </c>
      <c r="B61" s="10">
        <v>1.1380650000000001</v>
      </c>
      <c r="C61" s="11">
        <v>-4.0195097639664362E-3</v>
      </c>
      <c r="D61" s="11">
        <v>2.7541459929727265E-2</v>
      </c>
      <c r="E61" s="11">
        <v>7.3566366012535606E-2</v>
      </c>
      <c r="F61" s="17">
        <f t="shared" si="2"/>
        <v>-1.2198814345454334E-3</v>
      </c>
      <c r="G61" s="22">
        <f t="shared" si="3"/>
        <v>1.5166528694611145E-5</v>
      </c>
      <c r="H61" s="22">
        <f t="shared" si="3"/>
        <v>5.5457997607082088E-6</v>
      </c>
      <c r="I61" s="22">
        <f t="shared" si="3"/>
        <v>-5.3096929320189945E-4</v>
      </c>
    </row>
    <row r="62" spans="1:9" x14ac:dyDescent="0.25">
      <c r="A62" s="9">
        <v>43481</v>
      </c>
      <c r="B62" s="10">
        <v>1.1394550000000001</v>
      </c>
      <c r="C62" s="11">
        <v>-4.0346762926610474E-3</v>
      </c>
      <c r="D62" s="11">
        <v>2.7535914129966556E-2</v>
      </c>
      <c r="E62" s="11">
        <v>7.4097335305737505E-2</v>
      </c>
      <c r="F62" s="17">
        <f t="shared" si="2"/>
        <v>-3.9119526544454386E-3</v>
      </c>
      <c r="G62" s="22">
        <f t="shared" si="3"/>
        <v>7.8208998193616923E-5</v>
      </c>
      <c r="H62" s="22">
        <f t="shared" si="3"/>
        <v>1.2042356036081822E-4</v>
      </c>
      <c r="I62" s="22">
        <f t="shared" si="3"/>
        <v>5.4937946530608794E-5</v>
      </c>
    </row>
    <row r="63" spans="1:9" x14ac:dyDescent="0.25">
      <c r="A63" s="9">
        <v>43480</v>
      </c>
      <c r="B63" s="10">
        <v>1.1439299999999999</v>
      </c>
      <c r="C63" s="11">
        <v>-4.1128852908546643E-3</v>
      </c>
      <c r="D63" s="11">
        <v>2.7415490569605738E-2</v>
      </c>
      <c r="E63" s="11">
        <v>7.4042397359206896E-2</v>
      </c>
      <c r="F63" s="17">
        <f t="shared" si="2"/>
        <v>-2.4504246821426268E-3</v>
      </c>
      <c r="G63" s="22">
        <f t="shared" si="3"/>
        <v>-1.0546899745066726E-4</v>
      </c>
      <c r="H63" s="22">
        <f t="shared" si="3"/>
        <v>-8.1992318746806209E-5</v>
      </c>
      <c r="I63" s="22">
        <f t="shared" si="3"/>
        <v>6.4355957381340145E-4</v>
      </c>
    </row>
    <row r="64" spans="1:9" x14ac:dyDescent="0.25">
      <c r="A64" s="9">
        <v>43479</v>
      </c>
      <c r="B64" s="10">
        <v>1.1467400000000001</v>
      </c>
      <c r="C64" s="11">
        <v>-4.007416293403997E-3</v>
      </c>
      <c r="D64" s="11">
        <v>2.7497482888352544E-2</v>
      </c>
      <c r="E64" s="11">
        <v>7.3398837785393495E-2</v>
      </c>
      <c r="F64" s="17">
        <f t="shared" si="2"/>
        <v>-2.9767998385262412E-4</v>
      </c>
      <c r="G64" s="22">
        <f t="shared" si="3"/>
        <v>-3.9159676201326685E-5</v>
      </c>
      <c r="H64" s="22">
        <f t="shared" si="3"/>
        <v>-7.1833768875567694E-7</v>
      </c>
      <c r="I64" s="22">
        <f t="shared" si="3"/>
        <v>-2.9528084434733242E-5</v>
      </c>
    </row>
    <row r="65" spans="1:9" x14ac:dyDescent="0.25">
      <c r="A65" s="9">
        <v>43476</v>
      </c>
      <c r="B65" s="10">
        <v>1.1477649999999999</v>
      </c>
      <c r="C65" s="11">
        <v>-3.889937264800017E-3</v>
      </c>
      <c r="D65" s="11">
        <v>2.7499637901418812E-2</v>
      </c>
      <c r="E65" s="11">
        <v>7.3487422038697695E-2</v>
      </c>
      <c r="F65" s="17">
        <f t="shared" si="2"/>
        <v>-3.9269628305375059E-3</v>
      </c>
      <c r="G65" s="22">
        <f t="shared" si="3"/>
        <v>-8.6521006902228782E-5</v>
      </c>
      <c r="H65" s="22">
        <f t="shared" si="3"/>
        <v>-6.6687164700953566E-5</v>
      </c>
      <c r="I65" s="22">
        <f t="shared" si="3"/>
        <v>-1.884402185633044E-4</v>
      </c>
    </row>
    <row r="66" spans="1:9" x14ac:dyDescent="0.25">
      <c r="A66" s="9">
        <v>43475</v>
      </c>
      <c r="B66" s="10">
        <v>1.15229</v>
      </c>
      <c r="C66" s="11">
        <v>-3.8034162578977882E-3</v>
      </c>
      <c r="D66" s="11">
        <v>2.7566325066119765E-2</v>
      </c>
      <c r="E66" s="11">
        <v>7.3675862257260999E-2</v>
      </c>
      <c r="F66" s="17">
        <f t="shared" si="2"/>
        <v>1.0816258269659151E-3</v>
      </c>
      <c r="G66" s="22">
        <f t="shared" si="3"/>
        <v>-9.0921278133195612E-5</v>
      </c>
      <c r="H66" s="22">
        <f t="shared" si="3"/>
        <v>-4.6125391426763557E-5</v>
      </c>
      <c r="I66" s="22">
        <f t="shared" si="3"/>
        <v>4.9563126133703173E-5</v>
      </c>
    </row>
    <row r="67" spans="1:9" x14ac:dyDescent="0.25">
      <c r="A67" s="9">
        <v>43474</v>
      </c>
      <c r="B67" s="10">
        <v>1.1510450000000001</v>
      </c>
      <c r="C67" s="11">
        <v>-3.7124949797645926E-3</v>
      </c>
      <c r="D67" s="11">
        <v>2.7612450457546529E-2</v>
      </c>
      <c r="E67" s="11">
        <v>7.3626299131127296E-2</v>
      </c>
      <c r="F67" s="17">
        <f t="shared" si="2"/>
        <v>6.0394970873194342E-3</v>
      </c>
      <c r="G67" s="22">
        <f t="shared" si="3"/>
        <v>1.0571287317384355E-4</v>
      </c>
      <c r="H67" s="22">
        <f t="shared" si="3"/>
        <v>1.0406819100139408E-4</v>
      </c>
      <c r="I67" s="22">
        <f t="shared" si="3"/>
        <v>-8.2737548338050748E-4</v>
      </c>
    </row>
    <row r="68" spans="1:9" x14ac:dyDescent="0.25">
      <c r="A68" s="9">
        <v>43473</v>
      </c>
      <c r="B68" s="10">
        <v>1.1441349999999999</v>
      </c>
      <c r="C68" s="11">
        <v>-3.8182078529384361E-3</v>
      </c>
      <c r="D68" s="11">
        <v>2.7508382266545135E-2</v>
      </c>
      <c r="E68" s="11">
        <v>7.4453674614507803E-2</v>
      </c>
      <c r="F68" s="17">
        <f t="shared" ref="F68:F131" si="4">(B68/B69-1) / ($A68 - $A69)</f>
        <v>-1.9409260616212176E-3</v>
      </c>
      <c r="G68" s="22">
        <f t="shared" ref="G68:I131" si="5">(C68 - C69) / ($A68 - $A69)</f>
        <v>9.0756637021959918E-5</v>
      </c>
      <c r="H68" s="22">
        <f t="shared" si="5"/>
        <v>1.5904675013092909E-4</v>
      </c>
      <c r="I68" s="22">
        <f t="shared" si="5"/>
        <v>3.9986833967829705E-4</v>
      </c>
    </row>
    <row r="69" spans="1:9" x14ac:dyDescent="0.25">
      <c r="A69" s="9">
        <v>43472</v>
      </c>
      <c r="B69" s="10">
        <v>1.14636</v>
      </c>
      <c r="C69" s="11">
        <v>-3.9089644899603961E-3</v>
      </c>
      <c r="D69" s="11">
        <v>2.7349335516414205E-2</v>
      </c>
      <c r="E69" s="11">
        <v>7.4053806274829506E-2</v>
      </c>
      <c r="F69" s="17">
        <f t="shared" si="4"/>
        <v>1.5453331814290945E-3</v>
      </c>
      <c r="G69" s="22">
        <f t="shared" si="5"/>
        <v>-1.3166523471489755E-5</v>
      </c>
      <c r="H69" s="22">
        <f t="shared" si="5"/>
        <v>-2.2022958587162207E-5</v>
      </c>
      <c r="I69" s="22">
        <f t="shared" si="5"/>
        <v>-7.0131991186046328E-4</v>
      </c>
    </row>
    <row r="70" spans="1:9" x14ac:dyDescent="0.25">
      <c r="A70" s="9">
        <v>43469</v>
      </c>
      <c r="B70" s="10">
        <v>1.14107</v>
      </c>
      <c r="C70" s="11">
        <v>-3.8694649195459268E-3</v>
      </c>
      <c r="D70" s="11">
        <v>2.7415404392175692E-2</v>
      </c>
      <c r="E70" s="11">
        <v>7.6157766010410896E-2</v>
      </c>
      <c r="F70" s="17">
        <f t="shared" si="4"/>
        <v>1.5600983423706971E-3</v>
      </c>
      <c r="G70" s="22">
        <f t="shared" si="5"/>
        <v>1.0542030255284579E-4</v>
      </c>
      <c r="H70" s="22">
        <f t="shared" si="5"/>
        <v>5.7253210912320066E-4</v>
      </c>
      <c r="I70" s="22">
        <f t="shared" si="5"/>
        <v>-2.1447945288977088E-3</v>
      </c>
    </row>
    <row r="71" spans="1:9" x14ac:dyDescent="0.25">
      <c r="A71" s="9">
        <v>43468</v>
      </c>
      <c r="B71" s="10">
        <v>1.1392925915165</v>
      </c>
      <c r="C71" s="11">
        <v>-3.9748852220987726E-3</v>
      </c>
      <c r="D71" s="11">
        <v>2.6842872283052491E-2</v>
      </c>
      <c r="E71" s="11">
        <v>7.8302560539308605E-2</v>
      </c>
      <c r="F71" s="17">
        <f t="shared" si="4"/>
        <v>3.413214825301214E-3</v>
      </c>
      <c r="G71" s="22">
        <f t="shared" si="5"/>
        <v>-4.9015351146848053E-5</v>
      </c>
      <c r="H71" s="22">
        <f t="shared" si="5"/>
        <v>-6.0782421267734435E-4</v>
      </c>
      <c r="I71" s="22">
        <f t="shared" si="5"/>
        <v>4.7849453407630693E-4</v>
      </c>
    </row>
    <row r="72" spans="1:9" x14ac:dyDescent="0.25">
      <c r="A72" s="9">
        <v>43467</v>
      </c>
      <c r="B72" s="10">
        <v>1.1354171688030399</v>
      </c>
      <c r="C72" s="11">
        <v>-3.9258698709519245E-3</v>
      </c>
      <c r="D72" s="11">
        <v>2.7450696495729836E-2</v>
      </c>
      <c r="E72" s="11">
        <v>7.7824066005232298E-2</v>
      </c>
      <c r="F72" s="17">
        <f t="shared" si="4"/>
        <v>-6.1962826543263683E-3</v>
      </c>
      <c r="G72" s="22">
        <f t="shared" si="5"/>
        <v>7.9894574834917138E-5</v>
      </c>
      <c r="H72" s="22">
        <f t="shared" si="5"/>
        <v>5.8790526296197132E-6</v>
      </c>
      <c r="I72" s="22">
        <f t="shared" si="5"/>
        <v>1.0822589137630956E-3</v>
      </c>
    </row>
    <row r="73" spans="1:9" x14ac:dyDescent="0.25">
      <c r="A73" s="9">
        <v>43466</v>
      </c>
      <c r="B73" s="10">
        <v>1.14249639942543</v>
      </c>
      <c r="C73" s="11">
        <v>-4.0057644457868417E-3</v>
      </c>
      <c r="D73" s="11">
        <v>2.7444817443100216E-2</v>
      </c>
      <c r="E73" s="11">
        <v>7.6741807091469202E-2</v>
      </c>
      <c r="F73" s="17">
        <f t="shared" si="4"/>
        <v>-7.9182761839580174E-4</v>
      </c>
      <c r="G73" s="22">
        <f t="shared" si="5"/>
        <v>-5.7788017354538403E-5</v>
      </c>
      <c r="H73" s="22">
        <f t="shared" si="5"/>
        <v>-8.8560834172982106E-5</v>
      </c>
      <c r="I73" s="22">
        <f t="shared" si="5"/>
        <v>7.006137608350782E-5</v>
      </c>
    </row>
    <row r="74" spans="1:9" x14ac:dyDescent="0.25">
      <c r="A74" s="9">
        <v>43465</v>
      </c>
      <c r="B74" s="10">
        <v>1.1434017765310101</v>
      </c>
      <c r="C74" s="11">
        <v>-3.9479764284323033E-3</v>
      </c>
      <c r="D74" s="11">
        <v>2.7533378277273198E-2</v>
      </c>
      <c r="E74" s="11">
        <v>7.6671745715385695E-2</v>
      </c>
      <c r="F74" s="17">
        <f t="shared" si="4"/>
        <v>-1.1329712875333502E-4</v>
      </c>
      <c r="G74" s="22">
        <f t="shared" si="5"/>
        <v>5.7396434466719326E-5</v>
      </c>
      <c r="H74" s="22">
        <f t="shared" si="5"/>
        <v>4.0493386256095637E-5</v>
      </c>
      <c r="I74" s="22">
        <f t="shared" si="5"/>
        <v>-1.3612747780773296E-4</v>
      </c>
    </row>
    <row r="75" spans="1:9" x14ac:dyDescent="0.25">
      <c r="A75" s="9">
        <v>43462</v>
      </c>
      <c r="B75" s="10">
        <v>1.14379054108361</v>
      </c>
      <c r="C75" s="11">
        <v>-4.1201657318324612E-3</v>
      </c>
      <c r="D75" s="11">
        <v>2.7411898118504911E-2</v>
      </c>
      <c r="E75" s="11">
        <v>7.7080128148808894E-2</v>
      </c>
      <c r="F75" s="17">
        <f t="shared" si="4"/>
        <v>3.323154669523154E-3</v>
      </c>
      <c r="G75" s="22">
        <f t="shared" si="5"/>
        <v>-1.4588698772051694E-4</v>
      </c>
      <c r="H75" s="22">
        <f t="shared" si="5"/>
        <v>-7.9281817934848814E-5</v>
      </c>
      <c r="I75" s="22">
        <f t="shared" si="5"/>
        <v>-2.1234728762230259E-4</v>
      </c>
    </row>
    <row r="76" spans="1:9" x14ac:dyDescent="0.25">
      <c r="A76" s="9">
        <v>43461</v>
      </c>
      <c r="B76" s="10">
        <v>1.1400021376565901</v>
      </c>
      <c r="C76" s="11">
        <v>-3.9742787441119443E-3</v>
      </c>
      <c r="D76" s="11">
        <v>2.749117993643976E-2</v>
      </c>
      <c r="E76" s="11">
        <v>7.7292475436431196E-2</v>
      </c>
      <c r="F76" s="17">
        <f t="shared" si="4"/>
        <v>-5.7561634522984573E-4</v>
      </c>
      <c r="G76" s="22">
        <f t="shared" si="5"/>
        <v>1.9552023632939293E-5</v>
      </c>
      <c r="H76" s="22">
        <f t="shared" si="5"/>
        <v>-4.4605207230895283E-5</v>
      </c>
      <c r="I76" s="22">
        <f t="shared" si="5"/>
        <v>-3.1296121953197642E-5</v>
      </c>
    </row>
    <row r="77" spans="1:9" x14ac:dyDescent="0.25">
      <c r="A77" s="9">
        <v>43460</v>
      </c>
      <c r="B77" s="10">
        <v>1.1406587194598401</v>
      </c>
      <c r="C77" s="11">
        <v>-3.9938307677448836E-3</v>
      </c>
      <c r="D77" s="11">
        <v>2.7535785143670655E-2</v>
      </c>
      <c r="E77" s="11">
        <v>7.7323771558384394E-2</v>
      </c>
      <c r="F77" s="17">
        <f t="shared" si="4"/>
        <v>1.4124338444387874E-3</v>
      </c>
      <c r="G77" s="22">
        <f t="shared" si="5"/>
        <v>2.1284071960399331E-5</v>
      </c>
      <c r="H77" s="22">
        <f t="shared" si="5"/>
        <v>-1.5391056541005574E-4</v>
      </c>
      <c r="I77" s="22">
        <f t="shared" si="5"/>
        <v>7.9120551446749954E-4</v>
      </c>
    </row>
    <row r="78" spans="1:9" x14ac:dyDescent="0.25">
      <c r="A78" s="9">
        <v>43459</v>
      </c>
      <c r="B78" s="10">
        <v>1.1390498868491501</v>
      </c>
      <c r="C78" s="11">
        <v>-4.0151148397052829E-3</v>
      </c>
      <c r="D78" s="11">
        <v>2.7689695709080711E-2</v>
      </c>
      <c r="E78" s="11">
        <v>7.6532566043916894E-2</v>
      </c>
      <c r="F78" s="17">
        <f t="shared" si="4"/>
        <v>-2.0304267542137211E-3</v>
      </c>
      <c r="G78" s="22">
        <f t="shared" si="5"/>
        <v>7.6130840009104583E-6</v>
      </c>
      <c r="H78" s="22">
        <f t="shared" si="5"/>
        <v>-1.8173227687783011E-4</v>
      </c>
      <c r="I78" s="22">
        <f t="shared" si="5"/>
        <v>1.8593044075729259E-4</v>
      </c>
    </row>
    <row r="79" spans="1:9" x14ac:dyDescent="0.25">
      <c r="A79" s="9">
        <v>43458</v>
      </c>
      <c r="B79" s="10">
        <v>1.14136734965227</v>
      </c>
      <c r="C79" s="11">
        <v>-4.0227279237061934E-3</v>
      </c>
      <c r="D79" s="11">
        <v>2.7871427985958541E-2</v>
      </c>
      <c r="E79" s="11">
        <v>7.6346635603159602E-2</v>
      </c>
      <c r="F79" s="17">
        <f t="shared" si="4"/>
        <v>-2.6065011001256504E-5</v>
      </c>
      <c r="G79" s="22">
        <f t="shared" si="5"/>
        <v>-2.1128846883494066E-5</v>
      </c>
      <c r="H79" s="22">
        <f t="shared" si="5"/>
        <v>-1.356576807350999E-4</v>
      </c>
      <c r="I79" s="22">
        <f t="shared" si="5"/>
        <v>5.7871412497416863E-4</v>
      </c>
    </row>
    <row r="80" spans="1:9" x14ac:dyDescent="0.25">
      <c r="A80" s="9">
        <v>43455</v>
      </c>
      <c r="B80" s="10">
        <v>1.1414566058892399</v>
      </c>
      <c r="C80" s="11">
        <v>-3.9593413830557112E-3</v>
      </c>
      <c r="D80" s="11">
        <v>2.8278401028163841E-2</v>
      </c>
      <c r="E80" s="11">
        <v>7.4610493228237096E-2</v>
      </c>
      <c r="F80" s="17">
        <f t="shared" si="4"/>
        <v>-1.6714326992106621E-4</v>
      </c>
      <c r="G80" s="22">
        <f t="shared" si="5"/>
        <v>1.3338956291073824E-4</v>
      </c>
      <c r="H80" s="22">
        <f t="shared" si="5"/>
        <v>-5.8416673735902508E-5</v>
      </c>
      <c r="I80" s="22">
        <f t="shared" si="5"/>
        <v>-7.3536254187120398E-4</v>
      </c>
    </row>
    <row r="81" spans="1:9" x14ac:dyDescent="0.25">
      <c r="A81" s="9">
        <v>43454</v>
      </c>
      <c r="B81" s="10">
        <v>1.14164742457288</v>
      </c>
      <c r="C81" s="11">
        <v>-4.0927309459664494E-3</v>
      </c>
      <c r="D81" s="11">
        <v>2.8336817701899743E-2</v>
      </c>
      <c r="E81" s="11">
        <v>7.53458557701083E-2</v>
      </c>
      <c r="F81" s="17">
        <f t="shared" si="4"/>
        <v>-4.1298208565887506E-4</v>
      </c>
      <c r="G81" s="22">
        <f t="shared" si="5"/>
        <v>1.6289016421850832E-4</v>
      </c>
      <c r="H81" s="22">
        <f t="shared" si="5"/>
        <v>4.550945765891927E-4</v>
      </c>
      <c r="I81" s="22">
        <f t="shared" si="5"/>
        <v>-1.1476335532960014E-3</v>
      </c>
    </row>
    <row r="82" spans="1:9" x14ac:dyDescent="0.25">
      <c r="A82" s="9">
        <v>43453</v>
      </c>
      <c r="B82" s="10">
        <v>1.1421190993005801</v>
      </c>
      <c r="C82" s="11">
        <v>-4.2556211101849577E-3</v>
      </c>
      <c r="D82" s="11">
        <v>2.7881723125310551E-2</v>
      </c>
      <c r="E82" s="11">
        <v>7.6493489323404301E-2</v>
      </c>
      <c r="F82" s="17">
        <f t="shared" si="4"/>
        <v>4.960075730442437E-3</v>
      </c>
      <c r="G82" s="22">
        <f t="shared" si="5"/>
        <v>-2.6158762550067792E-4</v>
      </c>
      <c r="H82" s="22">
        <f t="shared" si="5"/>
        <v>-9.0538521972712699E-5</v>
      </c>
      <c r="I82" s="22">
        <f t="shared" si="5"/>
        <v>6.795082721107043E-4</v>
      </c>
    </row>
    <row r="83" spans="1:9" x14ac:dyDescent="0.25">
      <c r="A83" s="9">
        <v>43452</v>
      </c>
      <c r="B83" s="10">
        <v>1.1364820622057501</v>
      </c>
      <c r="C83" s="11">
        <v>-3.9940334846842798E-3</v>
      </c>
      <c r="D83" s="11">
        <v>2.7972261647283263E-2</v>
      </c>
      <c r="E83" s="11">
        <v>7.5813981051293597E-2</v>
      </c>
      <c r="F83" s="17">
        <f t="shared" si="4"/>
        <v>2.4791382507078907E-3</v>
      </c>
      <c r="G83" s="22">
        <f t="shared" si="5"/>
        <v>-1.643040872662282E-4</v>
      </c>
      <c r="H83" s="22">
        <f t="shared" si="5"/>
        <v>-4.2174005432987771E-4</v>
      </c>
      <c r="I83" s="22">
        <f t="shared" si="5"/>
        <v>5.4097968326909107E-4</v>
      </c>
    </row>
    <row r="84" spans="1:9" x14ac:dyDescent="0.25">
      <c r="A84" s="9">
        <v>43451</v>
      </c>
      <c r="B84" s="10">
        <v>1.1336715337427099</v>
      </c>
      <c r="C84" s="11">
        <v>-3.8297293974180516E-3</v>
      </c>
      <c r="D84" s="11">
        <v>2.8394001701613141E-2</v>
      </c>
      <c r="E84" s="11">
        <v>7.5273001368024506E-2</v>
      </c>
      <c r="F84" s="17">
        <f t="shared" si="4"/>
        <v>1.1692816448323946E-3</v>
      </c>
      <c r="G84" s="22">
        <f t="shared" si="5"/>
        <v>2.1643279402606384E-5</v>
      </c>
      <c r="H84" s="22">
        <f t="shared" si="5"/>
        <v>-3.3630069919464663E-5</v>
      </c>
      <c r="I84" s="22">
        <f t="shared" si="5"/>
        <v>-1.4172330743256653E-4</v>
      </c>
    </row>
    <row r="85" spans="1:9" x14ac:dyDescent="0.25">
      <c r="A85" s="9">
        <v>43448</v>
      </c>
      <c r="B85" s="10">
        <v>1.1297086908341101</v>
      </c>
      <c r="C85" s="11">
        <v>-3.8946592356258708E-3</v>
      </c>
      <c r="D85" s="11">
        <v>2.8494891911371535E-2</v>
      </c>
      <c r="E85" s="11">
        <v>7.5698171290322205E-2</v>
      </c>
      <c r="F85" s="17">
        <f t="shared" si="4"/>
        <v>-4.4361427707930723E-3</v>
      </c>
      <c r="G85" s="22">
        <f t="shared" si="5"/>
        <v>-2.0004205543425711E-4</v>
      </c>
      <c r="H85" s="22">
        <f t="shared" si="5"/>
        <v>-8.4549627699607305E-5</v>
      </c>
      <c r="I85" s="22">
        <f t="shared" si="5"/>
        <v>4.5405132658220271E-4</v>
      </c>
    </row>
    <row r="86" spans="1:9" x14ac:dyDescent="0.25">
      <c r="A86" s="9">
        <v>43447</v>
      </c>
      <c r="B86" s="10">
        <v>1.1347425708866601</v>
      </c>
      <c r="C86" s="11">
        <v>-3.6946171801916137E-3</v>
      </c>
      <c r="D86" s="11">
        <v>2.8579441539071142E-2</v>
      </c>
      <c r="E86" s="11">
        <v>7.5244119963740003E-2</v>
      </c>
      <c r="F86" s="17">
        <f t="shared" si="4"/>
        <v>-1.6064247154765621E-3</v>
      </c>
      <c r="G86" s="22">
        <f t="shared" si="5"/>
        <v>9.6316562669255309E-5</v>
      </c>
      <c r="H86" s="22">
        <f t="shared" si="5"/>
        <v>2.6687464728471916E-5</v>
      </c>
      <c r="I86" s="22">
        <f t="shared" si="5"/>
        <v>-1.8817162682787936E-3</v>
      </c>
    </row>
    <row r="87" spans="1:9" x14ac:dyDescent="0.25">
      <c r="A87" s="9">
        <v>43446</v>
      </c>
      <c r="B87" s="10">
        <v>1.1365683824270201</v>
      </c>
      <c r="C87" s="11">
        <v>-3.790933742860869E-3</v>
      </c>
      <c r="D87" s="11">
        <v>2.8552754074342671E-2</v>
      </c>
      <c r="E87" s="11">
        <v>7.7125836232018796E-2</v>
      </c>
      <c r="F87" s="17">
        <f t="shared" si="4"/>
        <v>3.832440513931612E-3</v>
      </c>
      <c r="G87" s="22">
        <f t="shared" si="5"/>
        <v>5.8936442116186861E-5</v>
      </c>
      <c r="H87" s="22">
        <f t="shared" si="5"/>
        <v>1.3967000060307114E-4</v>
      </c>
      <c r="I87" s="22">
        <f t="shared" si="5"/>
        <v>4.6377086166199399E-5</v>
      </c>
    </row>
    <row r="88" spans="1:9" x14ac:dyDescent="0.25">
      <c r="A88" s="9">
        <v>43445</v>
      </c>
      <c r="B88" s="10">
        <v>1.1322291814410099</v>
      </c>
      <c r="C88" s="11">
        <v>-3.8498701849770558E-3</v>
      </c>
      <c r="D88" s="11">
        <v>2.8413084073739599E-2</v>
      </c>
      <c r="E88" s="11">
        <v>7.7079459145852597E-2</v>
      </c>
      <c r="F88" s="17">
        <f t="shared" si="4"/>
        <v>-4.6489756104388658E-3</v>
      </c>
      <c r="G88" s="22">
        <f t="shared" si="5"/>
        <v>1.6599671582875853E-4</v>
      </c>
      <c r="H88" s="22">
        <f t="shared" si="5"/>
        <v>1.6905104597197268E-4</v>
      </c>
      <c r="I88" s="22">
        <f t="shared" si="5"/>
        <v>2.2327345901919371E-4</v>
      </c>
    </row>
    <row r="89" spans="1:9" x14ac:dyDescent="0.25">
      <c r="A89" s="9">
        <v>43444</v>
      </c>
      <c r="B89" s="10">
        <v>1.13751747242677</v>
      </c>
      <c r="C89" s="11">
        <v>-4.0158669008058144E-3</v>
      </c>
      <c r="D89" s="11">
        <v>2.8244033027767627E-2</v>
      </c>
      <c r="E89" s="11">
        <v>7.6856185686833403E-2</v>
      </c>
      <c r="F89" s="17">
        <f t="shared" si="4"/>
        <v>-4.5820619329258366E-4</v>
      </c>
      <c r="G89" s="22">
        <f t="shared" si="5"/>
        <v>-4.5997225389432256E-5</v>
      </c>
      <c r="H89" s="22">
        <f t="shared" si="5"/>
        <v>-1.256110331181714E-4</v>
      </c>
      <c r="I89" s="22">
        <f t="shared" si="5"/>
        <v>1.1311347371973275E-4</v>
      </c>
    </row>
    <row r="90" spans="1:9" x14ac:dyDescent="0.25">
      <c r="A90" s="9">
        <v>43441</v>
      </c>
      <c r="B90" s="10">
        <v>1.1390832774640001</v>
      </c>
      <c r="C90" s="11">
        <v>-3.8778752246375176E-3</v>
      </c>
      <c r="D90" s="11">
        <v>2.8620866127122141E-2</v>
      </c>
      <c r="E90" s="11">
        <v>7.6516845265674205E-2</v>
      </c>
      <c r="F90" s="17">
        <f t="shared" si="4"/>
        <v>7.3110112905316882E-4</v>
      </c>
      <c r="G90" s="22">
        <f t="shared" si="5"/>
        <v>4.5977213400231077E-5</v>
      </c>
      <c r="H90" s="22">
        <f t="shared" si="5"/>
        <v>3.1470185092691283E-4</v>
      </c>
      <c r="I90" s="22">
        <f t="shared" si="5"/>
        <v>-8.6414622024279242E-4</v>
      </c>
    </row>
    <row r="91" spans="1:9" x14ac:dyDescent="0.25">
      <c r="A91" s="9">
        <v>43440</v>
      </c>
      <c r="B91" s="10">
        <v>1.1382511007990599</v>
      </c>
      <c r="C91" s="11">
        <v>-3.9238524380377487E-3</v>
      </c>
      <c r="D91" s="11">
        <v>2.8306164276195228E-2</v>
      </c>
      <c r="E91" s="11">
        <v>7.7380991485916997E-2</v>
      </c>
      <c r="F91" s="17">
        <f t="shared" si="4"/>
        <v>3.5723080705276633E-3</v>
      </c>
      <c r="G91" s="22">
        <f t="shared" si="5"/>
        <v>9.1569887088979209E-5</v>
      </c>
      <c r="H91" s="22">
        <f t="shared" si="5"/>
        <v>-6.8247667807105547E-4</v>
      </c>
      <c r="I91" s="22">
        <f t="shared" si="5"/>
        <v>1.6600911745961039E-3</v>
      </c>
    </row>
    <row r="92" spans="1:9" x14ac:dyDescent="0.25">
      <c r="A92" s="9">
        <v>43439</v>
      </c>
      <c r="B92" s="10">
        <v>1.13419939116043</v>
      </c>
      <c r="C92" s="11">
        <v>-4.0154223251267279E-3</v>
      </c>
      <c r="D92" s="11">
        <v>2.8988640954266284E-2</v>
      </c>
      <c r="E92" s="11">
        <v>7.5720900311320893E-2</v>
      </c>
      <c r="F92" s="17">
        <f t="shared" si="4"/>
        <v>-7.4889490898355504E-4</v>
      </c>
      <c r="G92" s="22">
        <f t="shared" si="5"/>
        <v>1.6113565404442861E-4</v>
      </c>
      <c r="H92" s="22">
        <f t="shared" si="5"/>
        <v>-6.1821958478033151E-5</v>
      </c>
      <c r="I92" s="22">
        <f t="shared" si="5"/>
        <v>-7.7034802756101306E-5</v>
      </c>
    </row>
    <row r="93" spans="1:9" x14ac:dyDescent="0.25">
      <c r="A93" s="9">
        <v>43438</v>
      </c>
      <c r="B93" s="10">
        <v>1.1350494238954301</v>
      </c>
      <c r="C93" s="11">
        <v>-4.1765579791711565E-3</v>
      </c>
      <c r="D93" s="11">
        <v>2.9050462912744317E-2</v>
      </c>
      <c r="E93" s="11">
        <v>7.5797935114076995E-2</v>
      </c>
      <c r="F93" s="17">
        <f t="shared" si="4"/>
        <v>3.4846413609623816E-4</v>
      </c>
      <c r="G93" s="22">
        <f t="shared" si="5"/>
        <v>7.9729007491984201E-5</v>
      </c>
      <c r="H93" s="22">
        <f t="shared" si="5"/>
        <v>3.846500374118933E-7</v>
      </c>
      <c r="I93" s="22">
        <f t="shared" si="5"/>
        <v>4.7686458638410145E-4</v>
      </c>
    </row>
    <row r="94" spans="1:9" x14ac:dyDescent="0.25">
      <c r="A94" s="9">
        <v>43437</v>
      </c>
      <c r="B94" s="10">
        <v>1.13465403765643</v>
      </c>
      <c r="C94" s="11">
        <v>-4.2562869866631407E-3</v>
      </c>
      <c r="D94" s="11">
        <v>2.9050078262706905E-2</v>
      </c>
      <c r="E94" s="11">
        <v>7.5321070527692893E-2</v>
      </c>
      <c r="F94" s="17">
        <f t="shared" si="4"/>
        <v>6.624610055561142E-4</v>
      </c>
      <c r="G94" s="22">
        <f t="shared" si="5"/>
        <v>-2.2663082677464145E-5</v>
      </c>
      <c r="H94" s="22">
        <f t="shared" si="5"/>
        <v>5.3489352439635658E-5</v>
      </c>
      <c r="I94" s="22">
        <f t="shared" si="5"/>
        <v>7.6314251348866269E-5</v>
      </c>
    </row>
    <row r="95" spans="1:9" x14ac:dyDescent="0.25">
      <c r="A95" s="9">
        <v>43434</v>
      </c>
      <c r="B95" s="10">
        <v>1.13240351813647</v>
      </c>
      <c r="C95" s="11">
        <v>-4.1882977386307483E-3</v>
      </c>
      <c r="D95" s="11">
        <v>2.8889610205387998E-2</v>
      </c>
      <c r="E95" s="11">
        <v>7.5092127773646294E-2</v>
      </c>
      <c r="F95" s="17">
        <f t="shared" si="4"/>
        <v>-5.5053625948177087E-3</v>
      </c>
      <c r="G95" s="22">
        <f t="shared" si="5"/>
        <v>-2.6008220573163054E-4</v>
      </c>
      <c r="H95" s="22">
        <f t="shared" si="5"/>
        <v>1.0159270335642623E-4</v>
      </c>
      <c r="I95" s="22">
        <f t="shared" si="5"/>
        <v>-1.0885114242605021E-3</v>
      </c>
    </row>
    <row r="96" spans="1:9" x14ac:dyDescent="0.25">
      <c r="A96" s="9">
        <v>43433</v>
      </c>
      <c r="B96" s="10">
        <v>1.13867232214657</v>
      </c>
      <c r="C96" s="11">
        <v>-3.9282155328991177E-3</v>
      </c>
      <c r="D96" s="11">
        <v>2.8788017502031572E-2</v>
      </c>
      <c r="E96" s="11">
        <v>7.6180639197906797E-2</v>
      </c>
      <c r="F96" s="17">
        <f t="shared" si="4"/>
        <v>9.8729637444556761E-3</v>
      </c>
      <c r="G96" s="22">
        <f t="shared" si="5"/>
        <v>2.7522020713502317E-4</v>
      </c>
      <c r="H96" s="22">
        <f t="shared" si="5"/>
        <v>-1.8942222117946175E-4</v>
      </c>
      <c r="I96" s="22">
        <f t="shared" si="5"/>
        <v>-1.1643157578430929E-4</v>
      </c>
    </row>
    <row r="97" spans="1:9" x14ac:dyDescent="0.25">
      <c r="A97" s="9">
        <v>43432</v>
      </c>
      <c r="B97" s="10">
        <v>1.1275401590359899</v>
      </c>
      <c r="C97" s="11">
        <v>-4.2034357400341409E-3</v>
      </c>
      <c r="D97" s="11">
        <v>2.8977439723211033E-2</v>
      </c>
      <c r="E97" s="11">
        <v>7.6297070773691106E-2</v>
      </c>
      <c r="F97" s="17">
        <f t="shared" si="4"/>
        <v>-1.3270859139451474E-3</v>
      </c>
      <c r="G97" s="22">
        <f t="shared" si="5"/>
        <v>2.4108550733172723E-5</v>
      </c>
      <c r="H97" s="22">
        <f t="shared" si="5"/>
        <v>1.326948220672225E-5</v>
      </c>
      <c r="I97" s="22">
        <f t="shared" si="5"/>
        <v>-2.6994654412269836E-4</v>
      </c>
    </row>
    <row r="98" spans="1:9" x14ac:dyDescent="0.25">
      <c r="A98" s="9">
        <v>43431</v>
      </c>
      <c r="B98" s="10">
        <v>1.1290384901125201</v>
      </c>
      <c r="C98" s="11">
        <v>-4.2275442907673136E-3</v>
      </c>
      <c r="D98" s="11">
        <v>2.8964170241004311E-2</v>
      </c>
      <c r="E98" s="11">
        <v>7.6567017317813804E-2</v>
      </c>
      <c r="F98" s="17">
        <f t="shared" si="4"/>
        <v>-4.3841259988568471E-3</v>
      </c>
      <c r="G98" s="22">
        <f t="shared" si="5"/>
        <v>2.6316472284690709E-5</v>
      </c>
      <c r="H98" s="22">
        <f t="shared" si="5"/>
        <v>-6.963801470333264E-7</v>
      </c>
      <c r="I98" s="22">
        <f t="shared" si="5"/>
        <v>6.3256757314890388E-4</v>
      </c>
    </row>
    <row r="99" spans="1:9" x14ac:dyDescent="0.25">
      <c r="A99" s="9">
        <v>43430</v>
      </c>
      <c r="B99" s="10">
        <v>1.1340101334214201</v>
      </c>
      <c r="C99" s="11">
        <v>-4.2538607630520043E-3</v>
      </c>
      <c r="D99" s="11">
        <v>2.8964866621151344E-2</v>
      </c>
      <c r="E99" s="11">
        <v>7.59344497446649E-2</v>
      </c>
      <c r="F99" s="17">
        <f t="shared" si="4"/>
        <v>-9.5318337530773497E-5</v>
      </c>
      <c r="G99" s="22">
        <f t="shared" si="5"/>
        <v>5.5727354475164706E-5</v>
      </c>
      <c r="H99" s="22">
        <f t="shared" si="5"/>
        <v>7.0017081074528795E-5</v>
      </c>
      <c r="I99" s="22">
        <f t="shared" si="5"/>
        <v>-3.1113721166433256E-4</v>
      </c>
    </row>
    <row r="100" spans="1:9" x14ac:dyDescent="0.25">
      <c r="A100" s="9">
        <v>43427</v>
      </c>
      <c r="B100" s="10">
        <v>1.13433450205824</v>
      </c>
      <c r="C100" s="11">
        <v>-4.4210428264774984E-3</v>
      </c>
      <c r="D100" s="11">
        <v>2.8754815377927758E-2</v>
      </c>
      <c r="E100" s="11">
        <v>7.6867861379657898E-2</v>
      </c>
      <c r="F100" s="17">
        <f t="shared" si="4"/>
        <v>-5.5328709903366136E-3</v>
      </c>
      <c r="G100" s="22">
        <f t="shared" si="5"/>
        <v>-8.5145209237297639E-6</v>
      </c>
      <c r="H100" s="22">
        <f t="shared" si="5"/>
        <v>-9.1752652703266935E-5</v>
      </c>
      <c r="I100" s="22">
        <f t="shared" si="5"/>
        <v>-8.2941889720106188E-5</v>
      </c>
    </row>
    <row r="101" spans="1:9" x14ac:dyDescent="0.25">
      <c r="A101" s="9">
        <v>43426</v>
      </c>
      <c r="B101" s="10">
        <v>1.1406455467139101</v>
      </c>
      <c r="C101" s="11">
        <v>-4.4125283055537687E-3</v>
      </c>
      <c r="D101" s="11">
        <v>2.8846568030631025E-2</v>
      </c>
      <c r="E101" s="11">
        <v>7.6950803269378004E-2</v>
      </c>
      <c r="F101" s="17">
        <f t="shared" si="4"/>
        <v>1.1043812773252615E-3</v>
      </c>
      <c r="G101" s="22">
        <f t="shared" si="5"/>
        <v>-2.8692300480967665E-5</v>
      </c>
      <c r="H101" s="22">
        <f t="shared" si="5"/>
        <v>4.9223938021470542E-5</v>
      </c>
      <c r="I101" s="22">
        <f t="shared" si="5"/>
        <v>-4.4009487429219618E-4</v>
      </c>
    </row>
    <row r="102" spans="1:9" x14ac:dyDescent="0.25">
      <c r="A102" s="9">
        <v>43425</v>
      </c>
      <c r="B102" s="10">
        <v>1.13938722879081</v>
      </c>
      <c r="C102" s="11">
        <v>-4.383836005072801E-3</v>
      </c>
      <c r="D102" s="11">
        <v>2.8797344092609554E-2</v>
      </c>
      <c r="E102" s="11">
        <v>7.73908981436702E-2</v>
      </c>
      <c r="F102" s="17">
        <f t="shared" si="4"/>
        <v>-1.3950380578137134E-3</v>
      </c>
      <c r="G102" s="22">
        <f t="shared" si="5"/>
        <v>1.2553559626957578E-4</v>
      </c>
      <c r="H102" s="22">
        <f t="shared" si="5"/>
        <v>1.8983518872158628E-4</v>
      </c>
      <c r="I102" s="22">
        <f t="shared" si="5"/>
        <v>6.3718524014649836E-4</v>
      </c>
    </row>
    <row r="103" spans="1:9" x14ac:dyDescent="0.25">
      <c r="A103" s="9">
        <v>43424</v>
      </c>
      <c r="B103" s="10">
        <v>1.1409789378322499</v>
      </c>
      <c r="C103" s="11">
        <v>-4.5093716013423768E-3</v>
      </c>
      <c r="D103" s="11">
        <v>2.8607508903887968E-2</v>
      </c>
      <c r="E103" s="11">
        <v>7.6753712903523702E-2</v>
      </c>
      <c r="F103" s="17">
        <f t="shared" si="4"/>
        <v>-3.8434362814240286E-3</v>
      </c>
      <c r="G103" s="22">
        <f t="shared" si="5"/>
        <v>-1.3985658427501015E-4</v>
      </c>
      <c r="H103" s="22">
        <f t="shared" si="5"/>
        <v>4.8514569851807604E-5</v>
      </c>
      <c r="I103" s="22">
        <f t="shared" si="5"/>
        <v>-1.8875211681519677E-4</v>
      </c>
    </row>
    <row r="104" spans="1:9" x14ac:dyDescent="0.25">
      <c r="A104" s="9">
        <v>43423</v>
      </c>
      <c r="B104" s="10">
        <v>1.1453811372512199</v>
      </c>
      <c r="C104" s="11">
        <v>-4.3695150170673666E-3</v>
      </c>
      <c r="D104" s="11">
        <v>2.8558994334036161E-2</v>
      </c>
      <c r="E104" s="11">
        <v>7.6942465020338899E-2</v>
      </c>
      <c r="F104" s="17">
        <f t="shared" si="4"/>
        <v>1.7296009426490677E-3</v>
      </c>
      <c r="G104" s="22">
        <f t="shared" si="5"/>
        <v>3.3827754307402584E-5</v>
      </c>
      <c r="H104" s="22">
        <f t="shared" si="5"/>
        <v>-8.3545030168064485E-5</v>
      </c>
      <c r="I104" s="22">
        <f t="shared" si="5"/>
        <v>-8.1778858548230138E-4</v>
      </c>
    </row>
    <row r="105" spans="1:9" x14ac:dyDescent="0.25">
      <c r="A105" s="9">
        <v>43420</v>
      </c>
      <c r="B105" s="10">
        <v>1.1394686590507801</v>
      </c>
      <c r="C105" s="11">
        <v>-4.4709982799895744E-3</v>
      </c>
      <c r="D105" s="11">
        <v>2.8809629424540354E-2</v>
      </c>
      <c r="E105" s="11">
        <v>7.9395830776785803E-2</v>
      </c>
      <c r="F105" s="17">
        <f t="shared" si="4"/>
        <v>6.811443240975823E-3</v>
      </c>
      <c r="G105" s="22">
        <f t="shared" si="5"/>
        <v>2.5336534752445992E-4</v>
      </c>
      <c r="H105" s="22">
        <f t="shared" si="5"/>
        <v>-1.3186707772113587E-5</v>
      </c>
      <c r="I105" s="22">
        <f t="shared" si="5"/>
        <v>-1.1122019198991917E-3</v>
      </c>
    </row>
    <row r="106" spans="1:9" x14ac:dyDescent="0.25">
      <c r="A106" s="9">
        <v>43419</v>
      </c>
      <c r="B106" s="10">
        <v>1.13175974180704</v>
      </c>
      <c r="C106" s="11">
        <v>-4.7243636275140343E-3</v>
      </c>
      <c r="D106" s="11">
        <v>2.8822816132312468E-2</v>
      </c>
      <c r="E106" s="11">
        <v>8.0508032696684995E-2</v>
      </c>
      <c r="F106" s="17">
        <f t="shared" si="4"/>
        <v>8.3173192184093914E-4</v>
      </c>
      <c r="G106" s="22">
        <f t="shared" si="5"/>
        <v>1.0336223983267636E-4</v>
      </c>
      <c r="H106" s="22">
        <f t="shared" si="5"/>
        <v>-2.6599393700565271E-4</v>
      </c>
      <c r="I106" s="22">
        <f t="shared" si="5"/>
        <v>1.3279732115408921E-3</v>
      </c>
    </row>
    <row r="107" spans="1:9" x14ac:dyDescent="0.25">
      <c r="A107" s="9">
        <v>43418</v>
      </c>
      <c r="B107" s="10">
        <v>1.13081920337776</v>
      </c>
      <c r="C107" s="11">
        <v>-4.8277258673467107E-3</v>
      </c>
      <c r="D107" s="11">
        <v>2.908881006931812E-2</v>
      </c>
      <c r="E107" s="11">
        <v>7.9180059485144103E-2</v>
      </c>
      <c r="F107" s="17">
        <f t="shared" si="4"/>
        <v>2.4518210203121615E-3</v>
      </c>
      <c r="G107" s="22">
        <f t="shared" si="5"/>
        <v>1.2975316504454642E-4</v>
      </c>
      <c r="H107" s="22">
        <f t="shared" si="5"/>
        <v>2.3994500609660768E-5</v>
      </c>
      <c r="I107" s="22">
        <f t="shared" si="5"/>
        <v>8.8670314097950842E-4</v>
      </c>
    </row>
    <row r="108" spans="1:9" x14ac:dyDescent="0.25">
      <c r="A108" s="9">
        <v>43417</v>
      </c>
      <c r="B108" s="10">
        <v>1.1280534182947499</v>
      </c>
      <c r="C108" s="11">
        <v>-4.9574790323912571E-3</v>
      </c>
      <c r="D108" s="11">
        <v>2.906481556870846E-2</v>
      </c>
      <c r="E108" s="11">
        <v>7.8293356344164594E-2</v>
      </c>
      <c r="F108" s="17">
        <f t="shared" si="4"/>
        <v>2.6796233824368798E-3</v>
      </c>
      <c r="G108" s="22">
        <f t="shared" si="5"/>
        <v>6.1255037557837559E-5</v>
      </c>
      <c r="H108" s="22">
        <f t="shared" si="5"/>
        <v>-5.544296043135874E-5</v>
      </c>
      <c r="I108" s="22">
        <f t="shared" si="5"/>
        <v>7.5353776695889774E-4</v>
      </c>
    </row>
    <row r="109" spans="1:9" x14ac:dyDescent="0.25">
      <c r="A109" s="9">
        <v>43416</v>
      </c>
      <c r="B109" s="10">
        <v>1.1250387381857601</v>
      </c>
      <c r="C109" s="11">
        <v>-5.0187340699490946E-3</v>
      </c>
      <c r="D109" s="11">
        <v>2.9120258529139818E-2</v>
      </c>
      <c r="E109" s="11">
        <v>7.7539818577205696E-2</v>
      </c>
      <c r="F109" s="17">
        <f t="shared" si="4"/>
        <v>-3.0037254805231153E-3</v>
      </c>
      <c r="G109" s="22">
        <f t="shared" si="5"/>
        <v>-3.4022121008501702E-5</v>
      </c>
      <c r="H109" s="22">
        <f t="shared" si="5"/>
        <v>-4.6525405875693974E-5</v>
      </c>
      <c r="I109" s="22">
        <f t="shared" si="5"/>
        <v>4.7288178196973341E-4</v>
      </c>
    </row>
    <row r="110" spans="1:9" x14ac:dyDescent="0.25">
      <c r="A110" s="9">
        <v>43413</v>
      </c>
      <c r="B110" s="10">
        <v>1.1352688460662801</v>
      </c>
      <c r="C110" s="11">
        <v>-4.9166677069235895E-3</v>
      </c>
      <c r="D110" s="11">
        <v>2.92598347467669E-2</v>
      </c>
      <c r="E110" s="11">
        <v>7.6121173231296496E-2</v>
      </c>
      <c r="F110" s="17">
        <f t="shared" si="4"/>
        <v>-6.3967732377016029E-3</v>
      </c>
      <c r="G110" s="22">
        <f t="shared" si="5"/>
        <v>-8.3048506061883867E-5</v>
      </c>
      <c r="H110" s="22">
        <f t="shared" si="5"/>
        <v>-6.9783871516987395E-5</v>
      </c>
      <c r="I110" s="22">
        <f t="shared" si="5"/>
        <v>1.0974101409533948E-3</v>
      </c>
    </row>
    <row r="111" spans="1:9" x14ac:dyDescent="0.25">
      <c r="A111" s="9">
        <v>43412</v>
      </c>
      <c r="B111" s="10">
        <v>1.1425776562397101</v>
      </c>
      <c r="C111" s="11">
        <v>-4.8336192008617057E-3</v>
      </c>
      <c r="D111" s="11">
        <v>2.9329618618283888E-2</v>
      </c>
      <c r="E111" s="11">
        <v>7.5023763090343101E-2</v>
      </c>
      <c r="F111" s="17">
        <f t="shared" si="4"/>
        <v>-3.8744699444622777E-3</v>
      </c>
      <c r="G111" s="22">
        <f t="shared" si="5"/>
        <v>6.0422575583803789E-7</v>
      </c>
      <c r="H111" s="22">
        <f t="shared" si="5"/>
        <v>9.1425569271552654E-5</v>
      </c>
      <c r="I111" s="22">
        <f t="shared" si="5"/>
        <v>-1.8024297844990156E-4</v>
      </c>
    </row>
    <row r="112" spans="1:9" x14ac:dyDescent="0.25">
      <c r="A112" s="9">
        <v>43411</v>
      </c>
      <c r="B112" s="10">
        <v>1.1470217575650401</v>
      </c>
      <c r="C112" s="11">
        <v>-4.8342234266175437E-3</v>
      </c>
      <c r="D112" s="11">
        <v>2.9238193049012335E-2</v>
      </c>
      <c r="E112" s="11">
        <v>7.5204006068793003E-2</v>
      </c>
      <c r="F112" s="17">
        <f t="shared" si="4"/>
        <v>4.699570595719571E-3</v>
      </c>
      <c r="G112" s="22">
        <f t="shared" si="5"/>
        <v>1.4270531320751539E-5</v>
      </c>
      <c r="H112" s="22">
        <f t="shared" si="5"/>
        <v>1.5847701622593441E-4</v>
      </c>
      <c r="I112" s="22">
        <f t="shared" si="5"/>
        <v>-1.1349728982317925E-3</v>
      </c>
    </row>
    <row r="113" spans="1:9" x14ac:dyDescent="0.25">
      <c r="A113" s="9">
        <v>43410</v>
      </c>
      <c r="B113" s="10">
        <v>1.1416564624238199</v>
      </c>
      <c r="C113" s="11">
        <v>-4.8484939579382953E-3</v>
      </c>
      <c r="D113" s="11">
        <v>2.9079716032786401E-2</v>
      </c>
      <c r="E113" s="11">
        <v>7.6338978967024795E-2</v>
      </c>
      <c r="F113" s="17">
        <f t="shared" si="4"/>
        <v>1.5717938106534213E-3</v>
      </c>
      <c r="G113" s="22">
        <f t="shared" si="5"/>
        <v>-1.3953191780087179E-4</v>
      </c>
      <c r="H113" s="22">
        <f t="shared" si="5"/>
        <v>1.4095197614173716E-5</v>
      </c>
      <c r="I113" s="22">
        <f t="shared" si="5"/>
        <v>5.5443120810909352E-4</v>
      </c>
    </row>
    <row r="114" spans="1:9" x14ac:dyDescent="0.25">
      <c r="A114" s="9">
        <v>43409</v>
      </c>
      <c r="B114" s="10">
        <v>1.1398648299391401</v>
      </c>
      <c r="C114" s="11">
        <v>-4.7089620401374235E-3</v>
      </c>
      <c r="D114" s="11">
        <v>2.9065620835172227E-2</v>
      </c>
      <c r="E114" s="11">
        <v>7.5784547758915702E-2</v>
      </c>
      <c r="F114" s="17">
        <f t="shared" si="4"/>
        <v>6.0788223436092359E-4</v>
      </c>
      <c r="G114" s="22">
        <f t="shared" si="5"/>
        <v>-3.4085390018259547E-5</v>
      </c>
      <c r="H114" s="22">
        <f t="shared" si="5"/>
        <v>-7.5734800610317383E-6</v>
      </c>
      <c r="I114" s="22">
        <f t="shared" si="5"/>
        <v>1.9165500100696656E-4</v>
      </c>
    </row>
    <row r="115" spans="1:9" x14ac:dyDescent="0.25">
      <c r="A115" s="9">
        <v>43406</v>
      </c>
      <c r="B115" s="10">
        <v>1.1377899031334899</v>
      </c>
      <c r="C115" s="11">
        <v>-4.6067058700826448E-3</v>
      </c>
      <c r="D115" s="11">
        <v>2.9088341275355322E-2</v>
      </c>
      <c r="E115" s="11">
        <v>7.5209582755894802E-2</v>
      </c>
      <c r="F115" s="17">
        <f t="shared" si="4"/>
        <v>-1.6384428568201326E-3</v>
      </c>
      <c r="G115" s="22">
        <f t="shared" si="5"/>
        <v>1.4429133700614299E-4</v>
      </c>
      <c r="H115" s="22">
        <f t="shared" si="5"/>
        <v>2.1469743244631814E-4</v>
      </c>
      <c r="I115" s="22">
        <f t="shared" si="5"/>
        <v>-9.9357191526079636E-4</v>
      </c>
    </row>
    <row r="116" spans="1:9" x14ac:dyDescent="0.25">
      <c r="A116" s="9">
        <v>43405</v>
      </c>
      <c r="B116" s="10">
        <v>1.1396571662768</v>
      </c>
      <c r="C116" s="11">
        <v>-4.7509972070887878E-3</v>
      </c>
      <c r="D116" s="11">
        <v>2.8873643842909004E-2</v>
      </c>
      <c r="E116" s="11">
        <v>7.6203154671155598E-2</v>
      </c>
      <c r="F116" s="17">
        <f t="shared" si="4"/>
        <v>5.6880051202166104E-3</v>
      </c>
      <c r="G116" s="22">
        <f t="shared" si="5"/>
        <v>2.2502261351190541E-4</v>
      </c>
      <c r="H116" s="22">
        <f t="shared" si="5"/>
        <v>5.4638056249854683E-5</v>
      </c>
      <c r="I116" s="22">
        <f t="shared" si="5"/>
        <v>-9.4183658220270416E-4</v>
      </c>
    </row>
    <row r="117" spans="1:9" x14ac:dyDescent="0.25">
      <c r="A117" s="9">
        <v>43404</v>
      </c>
      <c r="B117" s="10">
        <v>1.1332114537257201</v>
      </c>
      <c r="C117" s="11">
        <v>-4.9760198206006932E-3</v>
      </c>
      <c r="D117" s="11">
        <v>2.8819005786659149E-2</v>
      </c>
      <c r="E117" s="11">
        <v>7.7144991253358303E-2</v>
      </c>
      <c r="F117" s="17">
        <f t="shared" si="4"/>
        <v>-2.792524829494103E-3</v>
      </c>
      <c r="G117" s="22">
        <f t="shared" si="5"/>
        <v>1.2459682231908201E-4</v>
      </c>
      <c r="H117" s="22">
        <f t="shared" si="5"/>
        <v>2.2864638179643723E-4</v>
      </c>
      <c r="I117" s="22">
        <f t="shared" si="5"/>
        <v>2.0873971467390284E-4</v>
      </c>
    </row>
    <row r="118" spans="1:9" x14ac:dyDescent="0.25">
      <c r="A118" s="9">
        <v>43403</v>
      </c>
      <c r="B118" s="10">
        <v>1.13638483659778</v>
      </c>
      <c r="C118" s="11">
        <v>-5.1006166429197752E-3</v>
      </c>
      <c r="D118" s="11">
        <v>2.8590359404862712E-2</v>
      </c>
      <c r="E118" s="11">
        <v>7.69362515386844E-2</v>
      </c>
      <c r="F118" s="17">
        <f t="shared" si="4"/>
        <v>-2.2813179943720341E-3</v>
      </c>
      <c r="G118" s="22">
        <f t="shared" si="5"/>
        <v>-3.9086244100981424E-5</v>
      </c>
      <c r="H118" s="22">
        <f t="shared" si="5"/>
        <v>-2.131917218888349E-5</v>
      </c>
      <c r="I118" s="22">
        <f t="shared" si="5"/>
        <v>1.0770872420830246E-4</v>
      </c>
    </row>
    <row r="119" spans="1:9" x14ac:dyDescent="0.25">
      <c r="A119" s="9">
        <v>43402</v>
      </c>
      <c r="B119" s="10">
        <v>1.13898321951174</v>
      </c>
      <c r="C119" s="11">
        <v>-5.0615303988187938E-3</v>
      </c>
      <c r="D119" s="11">
        <v>2.8611678577051596E-2</v>
      </c>
      <c r="E119" s="11">
        <v>7.6828542814476097E-2</v>
      </c>
      <c r="F119" s="17">
        <f t="shared" si="4"/>
        <v>5.7196145430301237E-4</v>
      </c>
      <c r="G119" s="22">
        <f t="shared" si="5"/>
        <v>-1.0315672140922527E-5</v>
      </c>
      <c r="H119" s="22">
        <f t="shared" si="5"/>
        <v>1.2572585248993412E-4</v>
      </c>
      <c r="I119" s="22">
        <f t="shared" si="5"/>
        <v>-4.2754270735473332E-4</v>
      </c>
    </row>
    <row r="120" spans="1:9" x14ac:dyDescent="0.25">
      <c r="A120" s="9">
        <v>43399</v>
      </c>
      <c r="B120" s="10">
        <v>1.1370322037332301</v>
      </c>
      <c r="C120" s="11">
        <v>-5.0305833823960262E-3</v>
      </c>
      <c r="D120" s="11">
        <v>2.8234501019581793E-2</v>
      </c>
      <c r="E120" s="11">
        <v>7.8111170936540297E-2</v>
      </c>
      <c r="F120" s="17">
        <f t="shared" si="4"/>
        <v>-8.1233930152502243E-4</v>
      </c>
      <c r="G120" s="22">
        <f t="shared" si="5"/>
        <v>-2.1090732014232127E-4</v>
      </c>
      <c r="H120" s="22">
        <f t="shared" si="5"/>
        <v>-4.9088198160006716E-4</v>
      </c>
      <c r="I120" s="22">
        <f t="shared" si="5"/>
        <v>8.2712120509000064E-4</v>
      </c>
    </row>
    <row r="121" spans="1:9" x14ac:dyDescent="0.25">
      <c r="A121" s="9">
        <v>43398</v>
      </c>
      <c r="B121" s="10">
        <v>1.13795661061146</v>
      </c>
      <c r="C121" s="11">
        <v>-4.819676062253705E-3</v>
      </c>
      <c r="D121" s="11">
        <v>2.872538300118186E-2</v>
      </c>
      <c r="E121" s="11">
        <v>7.7284049731450297E-2</v>
      </c>
      <c r="F121" s="17">
        <f t="shared" si="4"/>
        <v>-1.4670870192802221E-3</v>
      </c>
      <c r="G121" s="22">
        <f t="shared" si="5"/>
        <v>-9.1300868749740437E-5</v>
      </c>
      <c r="H121" s="22">
        <f t="shared" si="5"/>
        <v>1.0531187633408198E-4</v>
      </c>
      <c r="I121" s="22">
        <f t="shared" si="5"/>
        <v>-2.8711804943307162E-5</v>
      </c>
    </row>
    <row r="122" spans="1:9" x14ac:dyDescent="0.25">
      <c r="A122" s="9">
        <v>43397</v>
      </c>
      <c r="B122" s="10">
        <v>1.1396285448564201</v>
      </c>
      <c r="C122" s="11">
        <v>-4.7283751935039645E-3</v>
      </c>
      <c r="D122" s="11">
        <v>2.8620071124847778E-2</v>
      </c>
      <c r="E122" s="11">
        <v>7.7312761536393604E-2</v>
      </c>
      <c r="F122" s="17">
        <f t="shared" si="4"/>
        <v>-5.5536679850247683E-3</v>
      </c>
      <c r="G122" s="22">
        <f t="shared" si="5"/>
        <v>1.1213348893763641E-4</v>
      </c>
      <c r="H122" s="22">
        <f t="shared" si="5"/>
        <v>1.6124123782054745E-4</v>
      </c>
      <c r="I122" s="22">
        <f t="shared" si="5"/>
        <v>1.1999827825672077E-3</v>
      </c>
    </row>
    <row r="123" spans="1:9" x14ac:dyDescent="0.25">
      <c r="A123" s="9">
        <v>43396</v>
      </c>
      <c r="B123" s="10">
        <v>1.14599300954459</v>
      </c>
      <c r="C123" s="11">
        <v>-4.8405086824416009E-3</v>
      </c>
      <c r="D123" s="11">
        <v>2.8458829887027231E-2</v>
      </c>
      <c r="E123" s="11">
        <v>7.6112778753826396E-2</v>
      </c>
      <c r="F123" s="17">
        <f t="shared" si="4"/>
        <v>-9.3363688540759604E-4</v>
      </c>
      <c r="G123" s="22">
        <f t="shared" si="5"/>
        <v>1.5314749475633244E-5</v>
      </c>
      <c r="H123" s="22">
        <f t="shared" si="5"/>
        <v>-2.9555941024604973E-4</v>
      </c>
      <c r="I123" s="22">
        <f t="shared" si="5"/>
        <v>6.6046575768179128E-4</v>
      </c>
    </row>
    <row r="124" spans="1:9" x14ac:dyDescent="0.25">
      <c r="A124" s="9">
        <v>43395</v>
      </c>
      <c r="B124" s="10">
        <v>1.14706395075894</v>
      </c>
      <c r="C124" s="11">
        <v>-4.8558234319172342E-3</v>
      </c>
      <c r="D124" s="11">
        <v>2.8754389297273281E-2</v>
      </c>
      <c r="E124" s="11">
        <v>7.5452312996144605E-2</v>
      </c>
      <c r="F124" s="17">
        <f t="shared" si="4"/>
        <v>-7.6459892322574185E-4</v>
      </c>
      <c r="G124" s="22">
        <f t="shared" si="5"/>
        <v>2.310039989886041E-5</v>
      </c>
      <c r="H124" s="22">
        <f t="shared" si="5"/>
        <v>-1.1711717200907357E-6</v>
      </c>
      <c r="I124" s="22">
        <f t="shared" si="5"/>
        <v>-3.0957946708896439E-4</v>
      </c>
    </row>
    <row r="125" spans="1:9" x14ac:dyDescent="0.25">
      <c r="A125" s="9">
        <v>43392</v>
      </c>
      <c r="B125" s="10">
        <v>1.1497011315004699</v>
      </c>
      <c r="C125" s="11">
        <v>-4.9251246316138154E-3</v>
      </c>
      <c r="D125" s="11">
        <v>2.8757902812433553E-2</v>
      </c>
      <c r="E125" s="11">
        <v>7.6381051397411498E-2</v>
      </c>
      <c r="F125" s="17">
        <f t="shared" si="4"/>
        <v>6.2509684209666183E-4</v>
      </c>
      <c r="G125" s="22">
        <f t="shared" si="5"/>
        <v>7.4396419282220932E-5</v>
      </c>
      <c r="H125" s="22">
        <f t="shared" si="5"/>
        <v>-4.5026285601761085E-6</v>
      </c>
      <c r="I125" s="22">
        <f t="shared" si="5"/>
        <v>1.5035189927919967E-4</v>
      </c>
    </row>
    <row r="126" spans="1:9" x14ac:dyDescent="0.25">
      <c r="A126" s="9">
        <v>43391</v>
      </c>
      <c r="B126" s="10">
        <v>1.1489829059143599</v>
      </c>
      <c r="C126" s="11">
        <v>-4.9995210508960363E-3</v>
      </c>
      <c r="D126" s="11">
        <v>2.8762405440993729E-2</v>
      </c>
      <c r="E126" s="11">
        <v>7.6230699498132298E-2</v>
      </c>
      <c r="F126" s="17">
        <f t="shared" si="4"/>
        <v>-3.4563792908528512E-3</v>
      </c>
      <c r="G126" s="22">
        <f t="shared" si="5"/>
        <v>8.5651701877289751E-5</v>
      </c>
      <c r="H126" s="22">
        <f t="shared" si="5"/>
        <v>5.3584648943562699E-4</v>
      </c>
      <c r="I126" s="22">
        <f t="shared" si="5"/>
        <v>1.5249352203776934E-3</v>
      </c>
    </row>
    <row r="127" spans="1:9" x14ac:dyDescent="0.25">
      <c r="A127" s="9">
        <v>43390</v>
      </c>
      <c r="B127" s="10">
        <v>1.15296800063477</v>
      </c>
      <c r="C127" s="11">
        <v>-5.0851727527733261E-3</v>
      </c>
      <c r="D127" s="11">
        <v>2.8226558951558102E-2</v>
      </c>
      <c r="E127" s="11">
        <v>7.4705764277754605E-2</v>
      </c>
      <c r="F127" s="17">
        <f t="shared" si="4"/>
        <v>-4.402476260149113E-3</v>
      </c>
      <c r="G127" s="22">
        <f t="shared" si="5"/>
        <v>-1.5926867309086837E-5</v>
      </c>
      <c r="H127" s="22">
        <f t="shared" si="5"/>
        <v>-2.4399118586346941E-5</v>
      </c>
      <c r="I127" s="22">
        <f t="shared" si="5"/>
        <v>-7.8173612676590842E-5</v>
      </c>
    </row>
    <row r="128" spans="1:9" x14ac:dyDescent="0.25">
      <c r="A128" s="9">
        <v>43389</v>
      </c>
      <c r="B128" s="10">
        <v>1.1580663602936401</v>
      </c>
      <c r="C128" s="11">
        <v>-5.0692458854642393E-3</v>
      </c>
      <c r="D128" s="11">
        <v>2.8250958070144449E-2</v>
      </c>
      <c r="E128" s="11">
        <v>7.4783937890431196E-2</v>
      </c>
      <c r="F128" s="17">
        <f t="shared" si="4"/>
        <v>-3.8143255943334786E-4</v>
      </c>
      <c r="G128" s="22">
        <f t="shared" si="5"/>
        <v>4.8978611335594863E-5</v>
      </c>
      <c r="H128" s="22">
        <f t="shared" si="5"/>
        <v>5.9093751972143921E-5</v>
      </c>
      <c r="I128" s="22">
        <f t="shared" si="5"/>
        <v>-1.9388562061330994E-3</v>
      </c>
    </row>
    <row r="129" spans="1:9" x14ac:dyDescent="0.25">
      <c r="A129" s="9">
        <v>43388</v>
      </c>
      <c r="B129" s="10">
        <v>1.1585082530617301</v>
      </c>
      <c r="C129" s="11">
        <v>-5.1182244967998341E-3</v>
      </c>
      <c r="D129" s="11">
        <v>2.8191864318172305E-2</v>
      </c>
      <c r="E129" s="11">
        <v>7.6722794096564295E-2</v>
      </c>
      <c r="F129" s="17">
        <f t="shared" si="4"/>
        <v>6.7572635933547487E-4</v>
      </c>
      <c r="G129" s="22">
        <f t="shared" si="5"/>
        <v>3.7400236283391515E-5</v>
      </c>
      <c r="H129" s="22">
        <f t="shared" si="5"/>
        <v>3.6905797304679723E-5</v>
      </c>
      <c r="I129" s="22">
        <f t="shared" si="5"/>
        <v>-5.7938118523133873E-5</v>
      </c>
    </row>
    <row r="130" spans="1:9" x14ac:dyDescent="0.25">
      <c r="A130" s="9">
        <v>43385</v>
      </c>
      <c r="B130" s="10">
        <v>1.15616450057543</v>
      </c>
      <c r="C130" s="11">
        <v>-5.2304252056500087E-3</v>
      </c>
      <c r="D130" s="11">
        <v>2.8081146926258266E-2</v>
      </c>
      <c r="E130" s="11">
        <v>7.6896608452133697E-2</v>
      </c>
      <c r="F130" s="17">
        <f t="shared" si="4"/>
        <v>2.7395963982868032E-4</v>
      </c>
      <c r="G130" s="22">
        <f t="shared" si="5"/>
        <v>-1.7862503191958933E-4</v>
      </c>
      <c r="H130" s="22">
        <f t="shared" si="5"/>
        <v>-3.0613739539740725E-6</v>
      </c>
      <c r="I130" s="22">
        <f t="shared" si="5"/>
        <v>-9.8746685132260203E-4</v>
      </c>
    </row>
    <row r="131" spans="1:9" x14ac:dyDescent="0.25">
      <c r="A131" s="9">
        <v>43384</v>
      </c>
      <c r="B131" s="10">
        <v>1.15584784491614</v>
      </c>
      <c r="C131" s="11">
        <v>-5.0518001737304193E-3</v>
      </c>
      <c r="D131" s="11">
        <v>2.808420830021224E-2</v>
      </c>
      <c r="E131" s="11">
        <v>7.7884075303456299E-2</v>
      </c>
      <c r="F131" s="17">
        <f t="shared" si="4"/>
        <v>2.1150917023002869E-3</v>
      </c>
      <c r="G131" s="22">
        <f t="shared" si="5"/>
        <v>-8.2031510166374194E-5</v>
      </c>
      <c r="H131" s="22">
        <f t="shared" si="5"/>
        <v>-3.5245217189859568E-5</v>
      </c>
      <c r="I131" s="22">
        <f t="shared" ref="I131:I194" si="6">(E131 - E132) / ($A131 - $A132)</f>
        <v>4.099254802820973E-4</v>
      </c>
    </row>
    <row r="132" spans="1:9" x14ac:dyDescent="0.25">
      <c r="A132" s="9">
        <v>43383</v>
      </c>
      <c r="B132" s="10">
        <v>1.15340828063241</v>
      </c>
      <c r="C132" s="11">
        <v>-4.9697686635640451E-3</v>
      </c>
      <c r="D132" s="11">
        <v>2.8119453517402099E-2</v>
      </c>
      <c r="E132" s="11">
        <v>7.7474149823174202E-2</v>
      </c>
      <c r="F132" s="17">
        <f t="shared" ref="F132:F195" si="7">(B132/B133-1) / ($A132 - $A133)</f>
        <v>5.6890842423540366E-3</v>
      </c>
      <c r="G132" s="22">
        <f t="shared" ref="G132:I195" si="8">(C132 - C133) / ($A132 - $A133)</f>
        <v>2.8492187137151015E-5</v>
      </c>
      <c r="H132" s="22">
        <f t="shared" si="8"/>
        <v>5.1647834690336097E-5</v>
      </c>
      <c r="I132" s="22">
        <f t="shared" si="6"/>
        <v>-1.5907423182905944E-3</v>
      </c>
    </row>
    <row r="133" spans="1:9" x14ac:dyDescent="0.25">
      <c r="A133" s="9">
        <v>43382</v>
      </c>
      <c r="B133" s="10">
        <v>1.1468835634239201</v>
      </c>
      <c r="C133" s="11">
        <v>-4.9982608507011961E-3</v>
      </c>
      <c r="D133" s="11">
        <v>2.8067805682711763E-2</v>
      </c>
      <c r="E133" s="11">
        <v>7.9064892141464796E-2</v>
      </c>
      <c r="F133" s="17">
        <f t="shared" si="7"/>
        <v>-4.6315986463485448E-4</v>
      </c>
      <c r="G133" s="22">
        <f t="shared" si="8"/>
        <v>-1.7804244242531318E-5</v>
      </c>
      <c r="H133" s="22">
        <f t="shared" si="8"/>
        <v>3.1711732696233785E-5</v>
      </c>
      <c r="I133" s="22">
        <f t="shared" si="6"/>
        <v>1.548075916511002E-3</v>
      </c>
    </row>
    <row r="134" spans="1:9" x14ac:dyDescent="0.25">
      <c r="A134" s="9">
        <v>43381</v>
      </c>
      <c r="B134" s="10">
        <v>1.1474150000000001</v>
      </c>
      <c r="C134" s="11">
        <v>-4.9804566064586648E-3</v>
      </c>
      <c r="D134" s="11">
        <v>2.803609395001553E-2</v>
      </c>
      <c r="E134" s="11">
        <v>7.7516816224953794E-2</v>
      </c>
      <c r="F134" s="17">
        <f t="shared" si="7"/>
        <v>-9.64592503117497E-4</v>
      </c>
      <c r="G134" s="22">
        <f t="shared" si="8"/>
        <v>1.3566515240508691E-5</v>
      </c>
      <c r="H134" s="22">
        <f t="shared" si="8"/>
        <v>2.3747590634461368E-5</v>
      </c>
      <c r="I134" s="22">
        <f t="shared" si="6"/>
        <v>2.3291281259466465E-4</v>
      </c>
    </row>
    <row r="135" spans="1:9" x14ac:dyDescent="0.25">
      <c r="A135" s="9">
        <v>43378</v>
      </c>
      <c r="B135" s="10">
        <v>1.1507449999999999</v>
      </c>
      <c r="C135" s="11">
        <v>-5.0211561521801909E-3</v>
      </c>
      <c r="D135" s="11">
        <v>2.7964851178112145E-2</v>
      </c>
      <c r="E135" s="11">
        <v>7.68180777871698E-2</v>
      </c>
      <c r="F135" s="17">
        <f t="shared" si="7"/>
        <v>-1.3278080319368835E-3</v>
      </c>
      <c r="G135" s="22">
        <f t="shared" si="8"/>
        <v>5.022467719694064E-6</v>
      </c>
      <c r="H135" s="22">
        <f t="shared" si="8"/>
        <v>-5.6856814111688747E-7</v>
      </c>
      <c r="I135" s="22">
        <f t="shared" si="6"/>
        <v>-3.0467215321450247E-4</v>
      </c>
    </row>
    <row r="136" spans="1:9" x14ac:dyDescent="0.25">
      <c r="A136" s="9">
        <v>43377</v>
      </c>
      <c r="B136" s="10">
        <v>1.1522749999999999</v>
      </c>
      <c r="C136" s="11">
        <v>-5.026178619899885E-3</v>
      </c>
      <c r="D136" s="11">
        <v>2.7965419746253262E-2</v>
      </c>
      <c r="E136" s="11">
        <v>7.7122749940384303E-2</v>
      </c>
      <c r="F136" s="17">
        <f t="shared" si="7"/>
        <v>-1.2654552388546847E-3</v>
      </c>
      <c r="G136" s="22">
        <f t="shared" si="8"/>
        <v>2.931434989896127E-5</v>
      </c>
      <c r="H136" s="22">
        <f t="shared" si="8"/>
        <v>1.9141099154757618E-4</v>
      </c>
      <c r="I136" s="22">
        <f t="shared" si="6"/>
        <v>7.3617360435190848E-4</v>
      </c>
    </row>
    <row r="137" spans="1:9" x14ac:dyDescent="0.25">
      <c r="A137" s="9">
        <v>43376</v>
      </c>
      <c r="B137" s="10">
        <v>1.153735</v>
      </c>
      <c r="C137" s="11">
        <v>-5.0554929697988462E-3</v>
      </c>
      <c r="D137" s="11">
        <v>2.7774008754705686E-2</v>
      </c>
      <c r="E137" s="11">
        <v>7.6386576336032394E-2</v>
      </c>
      <c r="F137" s="17">
        <f t="shared" si="7"/>
        <v>-1.6786726372034488E-3</v>
      </c>
      <c r="G137" s="22">
        <f t="shared" si="8"/>
        <v>5.1101643123509753E-5</v>
      </c>
      <c r="H137" s="22">
        <f t="shared" si="8"/>
        <v>1.1943414500609553E-4</v>
      </c>
      <c r="I137" s="22">
        <f t="shared" si="6"/>
        <v>-1.3373350292010533E-4</v>
      </c>
    </row>
    <row r="138" spans="1:9" x14ac:dyDescent="0.25">
      <c r="A138" s="9">
        <v>43375</v>
      </c>
      <c r="B138" s="10">
        <v>1.155675</v>
      </c>
      <c r="C138" s="11">
        <v>-5.106594612922356E-3</v>
      </c>
      <c r="D138" s="11">
        <v>2.7654574609699591E-2</v>
      </c>
      <c r="E138" s="11">
        <v>7.6520309838952499E-2</v>
      </c>
      <c r="F138" s="17">
        <f t="shared" si="7"/>
        <v>-2.4255816864267032E-3</v>
      </c>
      <c r="G138" s="22">
        <f t="shared" si="8"/>
        <v>5.094242083399092E-6</v>
      </c>
      <c r="H138" s="22">
        <f t="shared" si="8"/>
        <v>-5.9758086939296073E-6</v>
      </c>
      <c r="I138" s="22">
        <f t="shared" si="6"/>
        <v>1.3797187000187949E-3</v>
      </c>
    </row>
    <row r="139" spans="1:9" x14ac:dyDescent="0.25">
      <c r="A139" s="9">
        <v>43374</v>
      </c>
      <c r="B139" s="10">
        <v>1.158485</v>
      </c>
      <c r="C139" s="11">
        <v>-5.1116888550057551E-3</v>
      </c>
      <c r="D139" s="11">
        <v>2.766055041839352E-2</v>
      </c>
      <c r="E139" s="11">
        <v>7.5140591138933704E-2</v>
      </c>
      <c r="F139" s="17">
        <f t="shared" si="7"/>
        <v>-8.437910325677459E-4</v>
      </c>
      <c r="G139" s="22">
        <f t="shared" si="8"/>
        <v>-1.0186438228914664E-5</v>
      </c>
      <c r="H139" s="22">
        <f t="shared" si="8"/>
        <v>9.7307399789652947E-6</v>
      </c>
      <c r="I139" s="22">
        <f t="shared" si="6"/>
        <v>-5.3176833817530911E-5</v>
      </c>
    </row>
    <row r="140" spans="1:9" x14ac:dyDescent="0.25">
      <c r="A140" s="9">
        <v>43371</v>
      </c>
      <c r="B140" s="10">
        <v>1.1614249999999999</v>
      </c>
      <c r="C140" s="11">
        <v>-5.0811295403190111E-3</v>
      </c>
      <c r="D140" s="11">
        <v>2.7631358198456624E-2</v>
      </c>
      <c r="E140" s="11">
        <v>7.5300121640386297E-2</v>
      </c>
      <c r="F140" s="17">
        <f t="shared" si="7"/>
        <v>-5.2758471545970576E-3</v>
      </c>
      <c r="G140" s="22">
        <f t="shared" si="8"/>
        <v>-5.0624653442786841E-5</v>
      </c>
      <c r="H140" s="22">
        <f t="shared" si="8"/>
        <v>-9.848613861378544E-5</v>
      </c>
      <c r="I140" s="22">
        <f t="shared" si="6"/>
        <v>1.6540276528667908E-3</v>
      </c>
    </row>
    <row r="141" spans="1:9" x14ac:dyDescent="0.25">
      <c r="A141" s="9">
        <v>43370</v>
      </c>
      <c r="B141" s="10">
        <v>1.1675850000000001</v>
      </c>
      <c r="C141" s="11">
        <v>-5.0305048868762242E-3</v>
      </c>
      <c r="D141" s="11">
        <v>2.772984433707041E-2</v>
      </c>
      <c r="E141" s="11">
        <v>7.3646093987519506E-2</v>
      </c>
      <c r="F141" s="17">
        <f t="shared" si="7"/>
        <v>-6.1626199646754865E-3</v>
      </c>
      <c r="G141" s="22">
        <f t="shared" si="8"/>
        <v>-2.3450875066300531E-4</v>
      </c>
      <c r="H141" s="22">
        <f t="shared" si="8"/>
        <v>-6.5802502221407044E-6</v>
      </c>
      <c r="I141" s="22">
        <f t="shared" si="6"/>
        <v>8.3735128782071178E-4</v>
      </c>
    </row>
    <row r="142" spans="1:9" x14ac:dyDescent="0.25">
      <c r="A142" s="9">
        <v>43369</v>
      </c>
      <c r="B142" s="10">
        <v>1.174825</v>
      </c>
      <c r="C142" s="11">
        <v>-4.7959961362132189E-3</v>
      </c>
      <c r="D142" s="11">
        <v>2.7736424587292551E-2</v>
      </c>
      <c r="E142" s="11">
        <v>7.2808742699698795E-2</v>
      </c>
      <c r="F142" s="17">
        <f t="shared" si="7"/>
        <v>-3.1987239043098636E-3</v>
      </c>
      <c r="G142" s="22">
        <f t="shared" si="8"/>
        <v>-6.2734693710332287E-5</v>
      </c>
      <c r="H142" s="22">
        <f t="shared" si="8"/>
        <v>4.3629720046477194E-6</v>
      </c>
      <c r="I142" s="22">
        <f t="shared" si="6"/>
        <v>-7.0516903861490843E-4</v>
      </c>
    </row>
    <row r="143" spans="1:9" x14ac:dyDescent="0.25">
      <c r="A143" s="9">
        <v>43368</v>
      </c>
      <c r="B143" s="10">
        <v>1.1785950000000001</v>
      </c>
      <c r="C143" s="11">
        <v>-4.7332614425028867E-3</v>
      </c>
      <c r="D143" s="11">
        <v>2.7732061615287903E-2</v>
      </c>
      <c r="E143" s="11">
        <v>7.3513911738313703E-2</v>
      </c>
      <c r="F143" s="17">
        <f t="shared" si="7"/>
        <v>-1.0180578002305651E-4</v>
      </c>
      <c r="G143" s="22">
        <f t="shared" si="8"/>
        <v>9.7215083581760758E-5</v>
      </c>
      <c r="H143" s="22">
        <f t="shared" si="8"/>
        <v>2.077698233933882E-4</v>
      </c>
      <c r="I143" s="22">
        <f t="shared" si="6"/>
        <v>1.4382813376390136E-4</v>
      </c>
    </row>
    <row r="144" spans="1:9" x14ac:dyDescent="0.25">
      <c r="A144" s="9">
        <v>43367</v>
      </c>
      <c r="B144" s="10">
        <v>1.178715</v>
      </c>
      <c r="C144" s="11">
        <v>-4.8304765260846474E-3</v>
      </c>
      <c r="D144" s="11">
        <v>2.7524291791894515E-2</v>
      </c>
      <c r="E144" s="11">
        <v>7.3370083604549802E-2</v>
      </c>
      <c r="F144" s="17">
        <f t="shared" si="7"/>
        <v>8.0223264463219479E-4</v>
      </c>
      <c r="G144" s="22">
        <f t="shared" si="8"/>
        <v>1.5043095545555439E-5</v>
      </c>
      <c r="H144" s="22">
        <f t="shared" si="8"/>
        <v>-1.3589474474266783E-5</v>
      </c>
      <c r="I144" s="22">
        <f t="shared" si="6"/>
        <v>-6.658393693346569E-5</v>
      </c>
    </row>
    <row r="145" spans="1:9" x14ac:dyDescent="0.25">
      <c r="A145" s="9">
        <v>43364</v>
      </c>
      <c r="B145" s="10">
        <v>1.1758850000000001</v>
      </c>
      <c r="C145" s="11">
        <v>-4.8756058127213137E-3</v>
      </c>
      <c r="D145" s="11">
        <v>2.7565060215317315E-2</v>
      </c>
      <c r="E145" s="11">
        <v>7.3569835415350199E-2</v>
      </c>
      <c r="F145" s="17">
        <f t="shared" si="7"/>
        <v>7.233827077490762E-4</v>
      </c>
      <c r="G145" s="22">
        <f t="shared" si="8"/>
        <v>-9.6748518281017729E-5</v>
      </c>
      <c r="H145" s="22">
        <f t="shared" si="8"/>
        <v>-3.6976850760483959E-7</v>
      </c>
      <c r="I145" s="22">
        <f t="shared" si="6"/>
        <v>1.0373795939129515E-4</v>
      </c>
    </row>
    <row r="146" spans="1:9" x14ac:dyDescent="0.25">
      <c r="A146" s="9">
        <v>43363</v>
      </c>
      <c r="B146" s="10">
        <v>1.1750350000000001</v>
      </c>
      <c r="C146" s="11">
        <v>-4.778857294440296E-3</v>
      </c>
      <c r="D146" s="11">
        <v>2.756542998382492E-2</v>
      </c>
      <c r="E146" s="11">
        <v>7.3466097455958904E-2</v>
      </c>
      <c r="F146" s="17">
        <f t="shared" si="7"/>
        <v>7.0361879459217569E-3</v>
      </c>
      <c r="G146" s="22">
        <f t="shared" si="8"/>
        <v>1.3048978057414971E-4</v>
      </c>
      <c r="H146" s="22">
        <f t="shared" si="8"/>
        <v>1.8128742725188537E-4</v>
      </c>
      <c r="I146" s="22">
        <f t="shared" si="6"/>
        <v>-4.3719165219169298E-4</v>
      </c>
    </row>
    <row r="147" spans="1:9" x14ac:dyDescent="0.25">
      <c r="A147" s="9">
        <v>43362</v>
      </c>
      <c r="B147" s="10">
        <v>1.166825</v>
      </c>
      <c r="C147" s="11">
        <v>-4.9093470750144457E-3</v>
      </c>
      <c r="D147" s="11">
        <v>2.7384142556573034E-2</v>
      </c>
      <c r="E147" s="11">
        <v>7.3903289108150597E-2</v>
      </c>
      <c r="F147" s="17">
        <f t="shared" si="7"/>
        <v>-2.7008893276410095E-3</v>
      </c>
      <c r="G147" s="22">
        <f t="shared" si="8"/>
        <v>9.5419638856146169E-6</v>
      </c>
      <c r="H147" s="22">
        <f t="shared" si="8"/>
        <v>2.0735299095403156E-4</v>
      </c>
      <c r="I147" s="22">
        <f t="shared" si="6"/>
        <v>-5.3368823994109915E-4</v>
      </c>
    </row>
    <row r="148" spans="1:9" x14ac:dyDescent="0.25">
      <c r="A148" s="9">
        <v>43361</v>
      </c>
      <c r="B148" s="10">
        <v>1.1699850000000001</v>
      </c>
      <c r="C148" s="11">
        <v>-4.9188890389000603E-3</v>
      </c>
      <c r="D148" s="11">
        <v>2.7176789565619003E-2</v>
      </c>
      <c r="E148" s="11">
        <v>7.4436977348091696E-2</v>
      </c>
      <c r="F148" s="17">
        <f t="shared" si="7"/>
        <v>8.2119715147244143E-4</v>
      </c>
      <c r="G148" s="22">
        <f t="shared" si="8"/>
        <v>-6.1088924210440758E-5</v>
      </c>
      <c r="H148" s="22">
        <f t="shared" si="8"/>
        <v>-2.2192170222635338E-5</v>
      </c>
      <c r="I148" s="22">
        <f t="shared" si="6"/>
        <v>-7.1576408487206145E-5</v>
      </c>
    </row>
    <row r="149" spans="1:9" x14ac:dyDescent="0.25">
      <c r="A149" s="9">
        <v>43360</v>
      </c>
      <c r="B149" s="10">
        <v>1.169025</v>
      </c>
      <c r="C149" s="11">
        <v>-4.8578001146896196E-3</v>
      </c>
      <c r="D149" s="11">
        <v>2.7198981735841638E-2</v>
      </c>
      <c r="E149" s="11">
        <v>7.4508553756578902E-2</v>
      </c>
      <c r="F149" s="17">
        <f t="shared" si="7"/>
        <v>6.6140400499414831E-4</v>
      </c>
      <c r="G149" s="22">
        <f t="shared" si="8"/>
        <v>1.6200570821718087E-5</v>
      </c>
      <c r="H149" s="22">
        <f t="shared" si="8"/>
        <v>-2.0182915987863637E-5</v>
      </c>
      <c r="I149" s="22">
        <f t="shared" si="6"/>
        <v>-2.631115223196423E-5</v>
      </c>
    </row>
    <row r="150" spans="1:9" x14ac:dyDescent="0.25">
      <c r="A150" s="9">
        <v>43357</v>
      </c>
      <c r="B150" s="10">
        <v>1.1667099999999999</v>
      </c>
      <c r="C150" s="11">
        <v>-4.9064018271547738E-3</v>
      </c>
      <c r="D150" s="11">
        <v>2.7259530483805229E-2</v>
      </c>
      <c r="E150" s="11">
        <v>7.4587487213274795E-2</v>
      </c>
      <c r="F150" s="17">
        <f t="shared" si="7"/>
        <v>-7.3229327703383529E-4</v>
      </c>
      <c r="G150" s="22">
        <f t="shared" si="8"/>
        <v>3.0944758292279426E-6</v>
      </c>
      <c r="H150" s="22">
        <f t="shared" si="8"/>
        <v>1.3818086477752553E-4</v>
      </c>
      <c r="I150" s="22">
        <f t="shared" si="6"/>
        <v>-6.9940162830905983E-5</v>
      </c>
    </row>
    <row r="151" spans="1:9" x14ac:dyDescent="0.25">
      <c r="A151" s="9">
        <v>43356</v>
      </c>
      <c r="B151" s="10">
        <v>1.167565</v>
      </c>
      <c r="C151" s="11">
        <v>-4.9094963029840018E-3</v>
      </c>
      <c r="D151" s="11">
        <v>2.7121349619027704E-2</v>
      </c>
      <c r="E151" s="11">
        <v>7.4657427376105701E-2</v>
      </c>
      <c r="F151" s="17">
        <f t="shared" si="7"/>
        <v>4.3699488595552172E-3</v>
      </c>
      <c r="G151" s="22">
        <f t="shared" si="8"/>
        <v>-6.825625281135176E-5</v>
      </c>
      <c r="H151" s="22">
        <f t="shared" si="8"/>
        <v>2.8730830631321785E-5</v>
      </c>
      <c r="I151" s="22">
        <f t="shared" si="6"/>
        <v>-1.4326335859801004E-3</v>
      </c>
    </row>
    <row r="152" spans="1:9" x14ac:dyDescent="0.25">
      <c r="A152" s="9">
        <v>43355</v>
      </c>
      <c r="B152" s="10">
        <v>1.162485</v>
      </c>
      <c r="C152" s="11">
        <v>-4.84124005017265E-3</v>
      </c>
      <c r="D152" s="11">
        <v>2.7092618788396382E-2</v>
      </c>
      <c r="E152" s="11">
        <v>7.6090060962085801E-2</v>
      </c>
      <c r="F152" s="17">
        <f t="shared" si="7"/>
        <v>3.4917647871275381E-3</v>
      </c>
      <c r="G152" s="22">
        <f t="shared" si="8"/>
        <v>-1.044242783841895E-4</v>
      </c>
      <c r="H152" s="22">
        <f t="shared" si="8"/>
        <v>-4.1659856713987392E-5</v>
      </c>
      <c r="I152" s="22">
        <f t="shared" si="6"/>
        <v>-9.1972973695389482E-4</v>
      </c>
    </row>
    <row r="153" spans="1:9" x14ac:dyDescent="0.25">
      <c r="A153" s="9">
        <v>43354</v>
      </c>
      <c r="B153" s="10">
        <v>1.1584399999999999</v>
      </c>
      <c r="C153" s="11">
        <v>-4.7368157717884605E-3</v>
      </c>
      <c r="D153" s="11">
        <v>2.7134278645110369E-2</v>
      </c>
      <c r="E153" s="11">
        <v>7.7009790699039696E-2</v>
      </c>
      <c r="F153" s="17">
        <f t="shared" si="7"/>
        <v>-1.8052019111877149E-3</v>
      </c>
      <c r="G153" s="22">
        <f t="shared" si="8"/>
        <v>-4.0050936030406638E-5</v>
      </c>
      <c r="H153" s="22">
        <f t="shared" si="8"/>
        <v>1.25359565979484E-4</v>
      </c>
      <c r="I153" s="22">
        <f t="shared" si="6"/>
        <v>-1.3199604582479763E-4</v>
      </c>
    </row>
    <row r="154" spans="1:9" x14ac:dyDescent="0.25">
      <c r="A154" s="9">
        <v>43353</v>
      </c>
      <c r="B154" s="10">
        <v>1.1605350000000001</v>
      </c>
      <c r="C154" s="11">
        <v>-4.6967648357580539E-3</v>
      </c>
      <c r="D154" s="11">
        <v>2.7008919079130885E-2</v>
      </c>
      <c r="E154" s="11">
        <v>7.7141786744864493E-2</v>
      </c>
      <c r="F154" s="17">
        <f t="shared" si="7"/>
        <v>6.5471770874703239E-4</v>
      </c>
      <c r="G154" s="22">
        <f t="shared" si="8"/>
        <v>3.8619817584485223E-6</v>
      </c>
      <c r="H154" s="22">
        <f t="shared" si="8"/>
        <v>2.7658987818966519E-5</v>
      </c>
      <c r="I154" s="22">
        <f t="shared" si="6"/>
        <v>5.4219825826864097E-5</v>
      </c>
    </row>
    <row r="155" spans="1:9" x14ac:dyDescent="0.25">
      <c r="A155" s="9">
        <v>43350</v>
      </c>
      <c r="B155" s="10">
        <v>1.1582600000000001</v>
      </c>
      <c r="C155" s="11">
        <v>-4.7083507810333994E-3</v>
      </c>
      <c r="D155" s="11">
        <v>2.6925942115673986E-2</v>
      </c>
      <c r="E155" s="11">
        <v>7.6979127267383901E-2</v>
      </c>
      <c r="F155" s="17">
        <f t="shared" si="7"/>
        <v>-4.1998203147500801E-3</v>
      </c>
      <c r="G155" s="22">
        <f t="shared" si="8"/>
        <v>7.3239122643216012E-5</v>
      </c>
      <c r="H155" s="22">
        <f t="shared" si="8"/>
        <v>3.9108109741630911E-4</v>
      </c>
      <c r="I155" s="22">
        <f t="shared" si="6"/>
        <v>2.7454800970770632E-4</v>
      </c>
    </row>
    <row r="156" spans="1:9" x14ac:dyDescent="0.25">
      <c r="A156" s="9">
        <v>43349</v>
      </c>
      <c r="B156" s="10">
        <v>1.1631450000000001</v>
      </c>
      <c r="C156" s="11">
        <v>-4.7815899036766155E-3</v>
      </c>
      <c r="D156" s="11">
        <v>2.6534861018257676E-2</v>
      </c>
      <c r="E156" s="11">
        <v>7.6704579257676195E-2</v>
      </c>
      <c r="F156" s="17">
        <f t="shared" si="7"/>
        <v>5.2471538491305481E-4</v>
      </c>
      <c r="G156" s="22">
        <f t="shared" si="8"/>
        <v>-9.8937229251588529E-5</v>
      </c>
      <c r="H156" s="22">
        <f t="shared" si="8"/>
        <v>-2.072839592590428E-5</v>
      </c>
      <c r="I156" s="22">
        <f t="shared" si="6"/>
        <v>-2.021911651459013E-4</v>
      </c>
    </row>
    <row r="157" spans="1:9" x14ac:dyDescent="0.25">
      <c r="A157" s="9">
        <v>43348</v>
      </c>
      <c r="B157" s="10">
        <v>1.1625350000000001</v>
      </c>
      <c r="C157" s="11">
        <v>-4.6826526744250269E-3</v>
      </c>
      <c r="D157" s="11">
        <v>2.6555589414183581E-2</v>
      </c>
      <c r="E157" s="11">
        <v>7.6906770422822096E-2</v>
      </c>
      <c r="F157" s="17">
        <f t="shared" si="7"/>
        <v>6.0360344767906859E-3</v>
      </c>
      <c r="G157" s="22">
        <f t="shared" si="8"/>
        <v>-2.0406250275333167E-5</v>
      </c>
      <c r="H157" s="22">
        <f t="shared" si="8"/>
        <v>-2.0963579176719316E-5</v>
      </c>
      <c r="I157" s="22">
        <f t="shared" si="6"/>
        <v>-1.7042042259950013E-3</v>
      </c>
    </row>
    <row r="158" spans="1:9" x14ac:dyDescent="0.25">
      <c r="A158" s="9">
        <v>43347</v>
      </c>
      <c r="B158" s="10">
        <v>1.1555599999999999</v>
      </c>
      <c r="C158" s="11">
        <v>-4.6622464241496938E-3</v>
      </c>
      <c r="D158" s="11">
        <v>2.65765529933603E-2</v>
      </c>
      <c r="E158" s="11">
        <v>7.8610974648817097E-2</v>
      </c>
      <c r="F158" s="17">
        <f t="shared" si="7"/>
        <v>-6.1750692330186929E-3</v>
      </c>
      <c r="G158" s="22">
        <f t="shared" si="8"/>
        <v>-4.6122608999815858E-5</v>
      </c>
      <c r="H158" s="22">
        <f t="shared" si="8"/>
        <v>1.2181301279241136E-4</v>
      </c>
      <c r="I158" s="22">
        <f t="shared" si="6"/>
        <v>2.2019098285017968E-3</v>
      </c>
    </row>
    <row r="159" spans="1:9" x14ac:dyDescent="0.25">
      <c r="A159" s="9">
        <v>43346</v>
      </c>
      <c r="B159" s="10">
        <v>1.1627400000000001</v>
      </c>
      <c r="C159" s="11">
        <v>-4.6161238151498779E-3</v>
      </c>
      <c r="D159" s="11">
        <v>2.6454739980567889E-2</v>
      </c>
      <c r="E159" s="11">
        <v>7.6409064820315301E-2</v>
      </c>
      <c r="F159" s="17">
        <f t="shared" si="7"/>
        <v>-1.8910091112252689E-4</v>
      </c>
      <c r="G159" s="22">
        <f t="shared" si="8"/>
        <v>4.4443630021056651E-7</v>
      </c>
      <c r="H159" s="22">
        <f t="shared" si="8"/>
        <v>-8.490053271450795E-6</v>
      </c>
      <c r="I159" s="22">
        <f t="shared" si="6"/>
        <v>2.2984944288480247E-4</v>
      </c>
    </row>
    <row r="160" spans="1:9" x14ac:dyDescent="0.25">
      <c r="A160" s="9">
        <v>43343</v>
      </c>
      <c r="B160" s="10">
        <v>1.1634</v>
      </c>
      <c r="C160" s="11">
        <v>-4.6174571240505096E-3</v>
      </c>
      <c r="D160" s="11">
        <v>2.6480210140382241E-2</v>
      </c>
      <c r="E160" s="11">
        <v>7.5719516491660893E-2</v>
      </c>
      <c r="F160" s="17">
        <f t="shared" si="7"/>
        <v>-1.998747565902903E-3</v>
      </c>
      <c r="G160" s="22">
        <f t="shared" si="8"/>
        <v>-4.0753840095013663E-6</v>
      </c>
      <c r="H160" s="22">
        <f t="shared" si="8"/>
        <v>-1.0734331693527249E-4</v>
      </c>
      <c r="I160" s="22">
        <f t="shared" si="6"/>
        <v>1.1997813115439959E-4</v>
      </c>
    </row>
    <row r="161" spans="1:9" x14ac:dyDescent="0.25">
      <c r="A161" s="9">
        <v>43342</v>
      </c>
      <c r="B161" s="10">
        <v>1.1657299999999999</v>
      </c>
      <c r="C161" s="11">
        <v>-4.6133817400410082E-3</v>
      </c>
      <c r="D161" s="11">
        <v>2.6587553457317514E-2</v>
      </c>
      <c r="E161" s="11">
        <v>7.5599538360506494E-2</v>
      </c>
      <c r="F161" s="17">
        <f t="shared" si="7"/>
        <v>-3.117049706039654E-3</v>
      </c>
      <c r="G161" s="22">
        <f t="shared" si="8"/>
        <v>2.8147591122974422E-5</v>
      </c>
      <c r="H161" s="22">
        <f t="shared" si="8"/>
        <v>-4.7286299082946459E-7</v>
      </c>
      <c r="I161" s="22">
        <f t="shared" si="6"/>
        <v>2.4361988462119621E-4</v>
      </c>
    </row>
    <row r="162" spans="1:9" x14ac:dyDescent="0.25">
      <c r="A162" s="9">
        <v>43341</v>
      </c>
      <c r="B162" s="10">
        <v>1.1693750000000001</v>
      </c>
      <c r="C162" s="11">
        <v>-4.6415293311639827E-3</v>
      </c>
      <c r="D162" s="11">
        <v>2.6588026320308343E-2</v>
      </c>
      <c r="E162" s="11">
        <v>7.5355918475885297E-2</v>
      </c>
      <c r="F162" s="17">
        <f t="shared" si="7"/>
        <v>-1.7926118781877998E-3</v>
      </c>
      <c r="G162" s="22">
        <f t="shared" si="8"/>
        <v>-6.1788917292528514E-5</v>
      </c>
      <c r="H162" s="22">
        <f t="shared" si="8"/>
        <v>8.8807695390907826E-5</v>
      </c>
      <c r="I162" s="22">
        <f t="shared" si="6"/>
        <v>8.6333687609459198E-4</v>
      </c>
    </row>
    <row r="163" spans="1:9" x14ac:dyDescent="0.25">
      <c r="A163" s="9">
        <v>43340</v>
      </c>
      <c r="B163" s="10">
        <v>1.171475</v>
      </c>
      <c r="C163" s="11">
        <v>-4.5797404138714541E-3</v>
      </c>
      <c r="D163" s="11">
        <v>2.6499218624917435E-2</v>
      </c>
      <c r="E163" s="11">
        <v>7.4492581599790705E-2</v>
      </c>
      <c r="F163" s="17">
        <f t="shared" si="7"/>
        <v>3.7615083734261479E-3</v>
      </c>
      <c r="G163" s="22">
        <f t="shared" si="8"/>
        <v>1.1336180133636117E-5</v>
      </c>
      <c r="H163" s="22">
        <f t="shared" si="8"/>
        <v>1.3143633715715156E-4</v>
      </c>
      <c r="I163" s="22">
        <f t="shared" si="6"/>
        <v>-2.3465309882239882E-3</v>
      </c>
    </row>
    <row r="164" spans="1:9" x14ac:dyDescent="0.25">
      <c r="A164" s="9">
        <v>43339</v>
      </c>
      <c r="B164" s="10">
        <v>1.1670849999999999</v>
      </c>
      <c r="C164" s="11">
        <v>-4.5910765940050903E-3</v>
      </c>
      <c r="D164" s="11">
        <v>2.6367782287760284E-2</v>
      </c>
      <c r="E164" s="11">
        <v>7.6839112588014694E-2</v>
      </c>
      <c r="F164" s="17">
        <f t="shared" si="7"/>
        <v>1.2283568398119282E-3</v>
      </c>
      <c r="G164" s="22">
        <f t="shared" si="8"/>
        <v>1.2830046777972833E-6</v>
      </c>
      <c r="H164" s="22">
        <f t="shared" si="8"/>
        <v>3.1022323319066882E-5</v>
      </c>
      <c r="I164" s="22">
        <f t="shared" si="6"/>
        <v>-3.5441888912123482E-4</v>
      </c>
    </row>
    <row r="165" spans="1:9" x14ac:dyDescent="0.25">
      <c r="A165" s="9">
        <v>43336</v>
      </c>
      <c r="B165" s="10">
        <v>1.1628000000000001</v>
      </c>
      <c r="C165" s="11">
        <v>-4.5949256080384821E-3</v>
      </c>
      <c r="D165" s="11">
        <v>2.6274715317803083E-2</v>
      </c>
      <c r="E165" s="11">
        <v>7.7902369255378398E-2</v>
      </c>
      <c r="F165" s="17">
        <f t="shared" si="7"/>
        <v>4.5311021938483353E-3</v>
      </c>
      <c r="G165" s="22">
        <f t="shared" si="8"/>
        <v>2.4037033596436587E-5</v>
      </c>
      <c r="H165" s="22">
        <f t="shared" si="8"/>
        <v>1.425161534473092E-4</v>
      </c>
      <c r="I165" s="22">
        <f t="shared" si="6"/>
        <v>-3.4642945429790017E-4</v>
      </c>
    </row>
    <row r="166" spans="1:9" x14ac:dyDescent="0.25">
      <c r="A166" s="9">
        <v>43335</v>
      </c>
      <c r="B166" s="10">
        <v>1.1575549999999999</v>
      </c>
      <c r="C166" s="11">
        <v>-4.6189626416349187E-3</v>
      </c>
      <c r="D166" s="11">
        <v>2.6132199164355774E-2</v>
      </c>
      <c r="E166" s="11">
        <v>7.8248798709676298E-2</v>
      </c>
      <c r="F166" s="17">
        <f t="shared" si="7"/>
        <v>-1.9873088131325822E-3</v>
      </c>
      <c r="G166" s="22">
        <f t="shared" si="8"/>
        <v>9.5400133044883095E-6</v>
      </c>
      <c r="H166" s="22">
        <f t="shared" si="8"/>
        <v>3.8653838138790614E-5</v>
      </c>
      <c r="I166" s="22">
        <f t="shared" si="6"/>
        <v>8.7670090475780449E-4</v>
      </c>
    </row>
    <row r="167" spans="1:9" x14ac:dyDescent="0.25">
      <c r="A167" s="9">
        <v>43334</v>
      </c>
      <c r="B167" s="10">
        <v>1.1598599999999999</v>
      </c>
      <c r="C167" s="11">
        <v>-4.628502654939407E-3</v>
      </c>
      <c r="D167" s="11">
        <v>2.6093545326216983E-2</v>
      </c>
      <c r="E167" s="11">
        <v>7.7372097804918494E-2</v>
      </c>
      <c r="F167" s="17">
        <f t="shared" si="7"/>
        <v>6.8491366962681877E-3</v>
      </c>
      <c r="G167" s="22">
        <f t="shared" si="8"/>
        <v>2.3320260101603735E-5</v>
      </c>
      <c r="H167" s="22">
        <f t="shared" si="8"/>
        <v>-1.9066207315412975E-5</v>
      </c>
      <c r="I167" s="22">
        <f t="shared" si="6"/>
        <v>2.6462785424659352E-4</v>
      </c>
    </row>
    <row r="168" spans="1:9" x14ac:dyDescent="0.25">
      <c r="A168" s="9">
        <v>43333</v>
      </c>
      <c r="B168" s="10">
        <v>1.1519699999999999</v>
      </c>
      <c r="C168" s="11">
        <v>-4.6518229150410107E-3</v>
      </c>
      <c r="D168" s="11">
        <v>2.6112611533532396E-2</v>
      </c>
      <c r="E168" s="11">
        <v>7.71074699506719E-2</v>
      </c>
      <c r="F168" s="17">
        <f t="shared" si="7"/>
        <v>7.6670413442907481E-3</v>
      </c>
      <c r="G168" s="22">
        <f t="shared" si="8"/>
        <v>4.3973499431257737E-5</v>
      </c>
      <c r="H168" s="22">
        <f t="shared" si="8"/>
        <v>7.0231668980572787E-5</v>
      </c>
      <c r="I168" s="22">
        <f t="shared" si="6"/>
        <v>-8.2155363954179716E-4</v>
      </c>
    </row>
    <row r="169" spans="1:9" x14ac:dyDescent="0.25">
      <c r="A169" s="9">
        <v>43332</v>
      </c>
      <c r="B169" s="10">
        <v>1.143205</v>
      </c>
      <c r="C169" s="11">
        <v>-4.6957964144722685E-3</v>
      </c>
      <c r="D169" s="11">
        <v>2.6042379864551823E-2</v>
      </c>
      <c r="E169" s="11">
        <v>7.7929023590213697E-2</v>
      </c>
      <c r="F169" s="17">
        <f t="shared" si="7"/>
        <v>6.5148958858281725E-4</v>
      </c>
      <c r="G169" s="22">
        <f t="shared" si="8"/>
        <v>6.1015378875284645E-6</v>
      </c>
      <c r="H169" s="22">
        <f t="shared" si="8"/>
        <v>-4.4508734064382015E-5</v>
      </c>
      <c r="I169" s="22">
        <f t="shared" si="6"/>
        <v>-2.9307554893826898E-4</v>
      </c>
    </row>
    <row r="170" spans="1:9" x14ac:dyDescent="0.25">
      <c r="A170" s="9">
        <v>43329</v>
      </c>
      <c r="B170" s="10">
        <v>1.1409750000000001</v>
      </c>
      <c r="C170" s="11">
        <v>-4.7141010281348539E-3</v>
      </c>
      <c r="D170" s="11">
        <v>2.6175906066744969E-2</v>
      </c>
      <c r="E170" s="11">
        <v>7.8808250237028504E-2</v>
      </c>
      <c r="F170" s="17">
        <f t="shared" si="7"/>
        <v>1.6240535498739384E-3</v>
      </c>
      <c r="G170" s="22">
        <f t="shared" si="8"/>
        <v>-9.6607813805601322E-5</v>
      </c>
      <c r="H170" s="22">
        <f t="shared" si="8"/>
        <v>-1.0696137301768882E-4</v>
      </c>
      <c r="I170" s="22">
        <f t="shared" si="6"/>
        <v>1.8228820007280822E-4</v>
      </c>
    </row>
    <row r="171" spans="1:9" x14ac:dyDescent="0.25">
      <c r="A171" s="9">
        <v>43328</v>
      </c>
      <c r="B171" s="10">
        <v>1.1391249999999999</v>
      </c>
      <c r="C171" s="11">
        <v>-4.6174932143292526E-3</v>
      </c>
      <c r="D171" s="11">
        <v>2.6282867439762658E-2</v>
      </c>
      <c r="E171" s="11">
        <v>7.8625962036955696E-2</v>
      </c>
      <c r="F171" s="17">
        <f t="shared" si="7"/>
        <v>7.0058345120225241E-3</v>
      </c>
      <c r="G171" s="22">
        <f t="shared" si="8"/>
        <v>1.5828046009404295E-4</v>
      </c>
      <c r="H171" s="22">
        <f t="shared" si="8"/>
        <v>2.5108321544204878E-4</v>
      </c>
      <c r="I171" s="22">
        <f t="shared" si="6"/>
        <v>-3.30282647636021E-3</v>
      </c>
    </row>
    <row r="172" spans="1:9" x14ac:dyDescent="0.25">
      <c r="A172" s="9">
        <v>43327</v>
      </c>
      <c r="B172" s="10">
        <v>1.1312</v>
      </c>
      <c r="C172" s="11">
        <v>-4.7757736744232955E-3</v>
      </c>
      <c r="D172" s="11">
        <v>2.6031784224320609E-2</v>
      </c>
      <c r="E172" s="11">
        <v>8.1928788513315906E-2</v>
      </c>
      <c r="F172" s="17">
        <f t="shared" si="7"/>
        <v>-5.289237303412353E-3</v>
      </c>
      <c r="G172" s="22">
        <f t="shared" si="8"/>
        <v>-9.0495708755665601E-5</v>
      </c>
      <c r="H172" s="22">
        <f t="shared" si="8"/>
        <v>-1.5894976799659538E-4</v>
      </c>
      <c r="I172" s="22">
        <f t="shared" si="6"/>
        <v>1.9922244450829019E-3</v>
      </c>
    </row>
    <row r="173" spans="1:9" x14ac:dyDescent="0.25">
      <c r="A173" s="9">
        <v>43326</v>
      </c>
      <c r="B173" s="10">
        <v>1.1372150000000001</v>
      </c>
      <c r="C173" s="11">
        <v>-4.6852779656676299E-3</v>
      </c>
      <c r="D173" s="11">
        <v>2.6190733992317205E-2</v>
      </c>
      <c r="E173" s="11">
        <v>7.9936564068233004E-2</v>
      </c>
      <c r="F173" s="17">
        <f t="shared" si="7"/>
        <v>-4.0635632370134012E-3</v>
      </c>
      <c r="G173" s="22">
        <f t="shared" si="8"/>
        <v>3.8590190308951562E-5</v>
      </c>
      <c r="H173" s="22">
        <f t="shared" si="8"/>
        <v>9.9736540622154257E-5</v>
      </c>
      <c r="I173" s="22">
        <f t="shared" si="6"/>
        <v>8.0668981055670441E-4</v>
      </c>
    </row>
    <row r="174" spans="1:9" x14ac:dyDescent="0.25">
      <c r="A174" s="9">
        <v>43325</v>
      </c>
      <c r="B174" s="10">
        <v>1.1418550000000001</v>
      </c>
      <c r="C174" s="11">
        <v>-4.7238681559765815E-3</v>
      </c>
      <c r="D174" s="11">
        <v>2.6090997451695051E-2</v>
      </c>
      <c r="E174" s="11">
        <v>7.91298742576763E-2</v>
      </c>
      <c r="F174" s="17">
        <f t="shared" si="7"/>
        <v>-4.4749968660440231E-4</v>
      </c>
      <c r="G174" s="22">
        <f t="shared" si="8"/>
        <v>-2.4569033658477662E-5</v>
      </c>
      <c r="H174" s="22">
        <f t="shared" si="8"/>
        <v>6.4136745755276336E-6</v>
      </c>
      <c r="I174" s="22">
        <f t="shared" si="6"/>
        <v>-3.2639915234393413E-4</v>
      </c>
    </row>
    <row r="175" spans="1:9" x14ac:dyDescent="0.25">
      <c r="A175" s="9">
        <v>43322</v>
      </c>
      <c r="B175" s="10">
        <v>1.1433899999999999</v>
      </c>
      <c r="C175" s="11">
        <v>-4.6501610550011485E-3</v>
      </c>
      <c r="D175" s="11">
        <v>2.6071756427968468E-2</v>
      </c>
      <c r="E175" s="11">
        <v>8.0109071714708102E-2</v>
      </c>
      <c r="F175" s="17">
        <f t="shared" si="7"/>
        <v>-1.2083378334593498E-2</v>
      </c>
      <c r="G175" s="22">
        <f t="shared" si="8"/>
        <v>-2.3524814479741144E-4</v>
      </c>
      <c r="H175" s="22">
        <f t="shared" si="8"/>
        <v>-3.4110002697231023E-4</v>
      </c>
      <c r="I175" s="22">
        <f t="shared" si="6"/>
        <v>4.1262460551907965E-3</v>
      </c>
    </row>
    <row r="176" spans="1:9" x14ac:dyDescent="0.25">
      <c r="A176" s="9">
        <v>43321</v>
      </c>
      <c r="B176" s="10">
        <v>1.157375</v>
      </c>
      <c r="C176" s="11">
        <v>-4.414912910203737E-3</v>
      </c>
      <c r="D176" s="11">
        <v>2.6412856454940778E-2</v>
      </c>
      <c r="E176" s="11">
        <v>7.5982825659517306E-2</v>
      </c>
      <c r="F176" s="17">
        <f t="shared" si="7"/>
        <v>-2.3016348503721584E-3</v>
      </c>
      <c r="G176" s="22">
        <f t="shared" si="8"/>
        <v>6.1149057007909603E-5</v>
      </c>
      <c r="H176" s="22">
        <f t="shared" si="8"/>
        <v>-1.0389005905799692E-4</v>
      </c>
      <c r="I176" s="22">
        <f t="shared" si="6"/>
        <v>-2.1429285161389533E-4</v>
      </c>
    </row>
    <row r="177" spans="1:9" x14ac:dyDescent="0.25">
      <c r="A177" s="9">
        <v>43320</v>
      </c>
      <c r="B177" s="10">
        <v>1.160045</v>
      </c>
      <c r="C177" s="11">
        <v>-4.4760619672116466E-3</v>
      </c>
      <c r="D177" s="11">
        <v>2.6516746513998775E-2</v>
      </c>
      <c r="E177" s="11">
        <v>7.6197118511131201E-2</v>
      </c>
      <c r="F177" s="17">
        <f t="shared" si="7"/>
        <v>7.0736914749081059E-4</v>
      </c>
      <c r="G177" s="22">
        <f t="shared" si="8"/>
        <v>-7.2466406222800386E-5</v>
      </c>
      <c r="H177" s="22">
        <f t="shared" si="8"/>
        <v>-5.7004166156709307E-5</v>
      </c>
      <c r="I177" s="22">
        <f t="shared" si="6"/>
        <v>9.8183173924830391E-4</v>
      </c>
    </row>
    <row r="178" spans="1:9" x14ac:dyDescent="0.25">
      <c r="A178" s="9">
        <v>43319</v>
      </c>
      <c r="B178" s="10">
        <v>1.1592249999999999</v>
      </c>
      <c r="C178" s="11">
        <v>-4.4035955609888463E-3</v>
      </c>
      <c r="D178" s="11">
        <v>2.6573750680155484E-2</v>
      </c>
      <c r="E178" s="11">
        <v>7.5215286771882897E-2</v>
      </c>
      <c r="F178" s="17">
        <f t="shared" si="7"/>
        <v>2.9763321032889589E-3</v>
      </c>
      <c r="G178" s="22">
        <f t="shared" si="8"/>
        <v>-1.3704731050923503E-4</v>
      </c>
      <c r="H178" s="22">
        <f t="shared" si="8"/>
        <v>3.3294506264464063E-5</v>
      </c>
      <c r="I178" s="22">
        <f t="shared" si="6"/>
        <v>-1.0848892668978011E-3</v>
      </c>
    </row>
    <row r="179" spans="1:9" x14ac:dyDescent="0.25">
      <c r="A179" s="9">
        <v>43318</v>
      </c>
      <c r="B179" s="10">
        <v>1.1557850000000001</v>
      </c>
      <c r="C179" s="11">
        <v>-4.2665482504796112E-3</v>
      </c>
      <c r="D179" s="11">
        <v>2.654045617389102E-2</v>
      </c>
      <c r="E179" s="11">
        <v>7.6300176038780698E-2</v>
      </c>
      <c r="F179" s="17">
        <f t="shared" si="7"/>
        <v>-9.3468560771100184E-4</v>
      </c>
      <c r="G179" s="22">
        <f t="shared" si="8"/>
        <v>-1.8625117000724046E-6</v>
      </c>
      <c r="H179" s="22">
        <f t="shared" si="8"/>
        <v>-7.9289296416561184E-6</v>
      </c>
      <c r="I179" s="22">
        <f t="shared" si="6"/>
        <v>4.7391726217789937E-4</v>
      </c>
    </row>
    <row r="180" spans="1:9" x14ac:dyDescent="0.25">
      <c r="A180" s="9">
        <v>43315</v>
      </c>
      <c r="B180" s="10">
        <v>1.159035</v>
      </c>
      <c r="C180" s="11">
        <v>-4.260960715379394E-3</v>
      </c>
      <c r="D180" s="11">
        <v>2.6564242962815988E-2</v>
      </c>
      <c r="E180" s="11">
        <v>7.4878424252247E-2</v>
      </c>
      <c r="F180" s="17">
        <f t="shared" si="7"/>
        <v>-1.8601526875330343E-3</v>
      </c>
      <c r="G180" s="22">
        <f t="shared" si="8"/>
        <v>-5.2638928025529504E-5</v>
      </c>
      <c r="H180" s="22">
        <f t="shared" si="8"/>
        <v>-8.3952893615138469E-5</v>
      </c>
      <c r="I180" s="22">
        <f t="shared" si="6"/>
        <v>2.8719984760819384E-4</v>
      </c>
    </row>
    <row r="181" spans="1:9" x14ac:dyDescent="0.25">
      <c r="A181" s="9">
        <v>43314</v>
      </c>
      <c r="B181" s="10">
        <v>1.161195</v>
      </c>
      <c r="C181" s="11">
        <v>-4.2083217873538645E-3</v>
      </c>
      <c r="D181" s="11">
        <v>2.6648195856431127E-2</v>
      </c>
      <c r="E181" s="11">
        <v>7.4591224404638806E-2</v>
      </c>
      <c r="F181" s="17">
        <f t="shared" si="7"/>
        <v>-5.174622076959734E-3</v>
      </c>
      <c r="G181" s="22">
        <f t="shared" si="8"/>
        <v>-6.7779055099891246E-5</v>
      </c>
      <c r="H181" s="22">
        <f t="shared" si="8"/>
        <v>-9.8884374445679796E-5</v>
      </c>
      <c r="I181" s="22">
        <f t="shared" si="6"/>
        <v>1.3440880024923052E-3</v>
      </c>
    </row>
    <row r="182" spans="1:9" x14ac:dyDescent="0.25">
      <c r="A182" s="9">
        <v>43313</v>
      </c>
      <c r="B182" s="10">
        <v>1.167235</v>
      </c>
      <c r="C182" s="11">
        <v>-4.1405427322539733E-3</v>
      </c>
      <c r="D182" s="11">
        <v>2.6747080230876807E-2</v>
      </c>
      <c r="E182" s="11">
        <v>7.3247136402146501E-2</v>
      </c>
      <c r="F182" s="17">
        <f t="shared" si="7"/>
        <v>-2.5039203872957438E-3</v>
      </c>
      <c r="G182" s="22">
        <f t="shared" si="8"/>
        <v>2.5729583144396863E-5</v>
      </c>
      <c r="H182" s="22">
        <f t="shared" si="8"/>
        <v>9.6475250982379357E-5</v>
      </c>
      <c r="I182" s="22">
        <f t="shared" si="6"/>
        <v>1.7316089782906663E-5</v>
      </c>
    </row>
    <row r="183" spans="1:9" x14ac:dyDescent="0.25">
      <c r="A183" s="9">
        <v>43312</v>
      </c>
      <c r="B183" s="10">
        <v>1.1701649999999999</v>
      </c>
      <c r="C183" s="11">
        <v>-4.1662723153983701E-3</v>
      </c>
      <c r="D183" s="11">
        <v>2.6650604979894427E-2</v>
      </c>
      <c r="E183" s="11">
        <v>7.3229820312363594E-2</v>
      </c>
      <c r="F183" s="17">
        <f t="shared" si="7"/>
        <v>-7.9839467167630573E-4</v>
      </c>
      <c r="G183" s="22">
        <f t="shared" si="8"/>
        <v>2.2715352743301991E-5</v>
      </c>
      <c r="H183" s="22">
        <f t="shared" si="8"/>
        <v>3.6818135337058494E-5</v>
      </c>
      <c r="I183" s="22">
        <f t="shared" si="6"/>
        <v>-2.0261997480060245E-4</v>
      </c>
    </row>
    <row r="184" spans="1:9" x14ac:dyDescent="0.25">
      <c r="A184" s="9">
        <v>43311</v>
      </c>
      <c r="B184" s="10">
        <v>1.1711</v>
      </c>
      <c r="C184" s="11">
        <v>-4.1889876681416721E-3</v>
      </c>
      <c r="D184" s="11">
        <v>2.6613786844557369E-2</v>
      </c>
      <c r="E184" s="11">
        <v>7.3432440287164197E-2</v>
      </c>
      <c r="F184" s="17">
        <f t="shared" si="7"/>
        <v>1.6461505677145549E-3</v>
      </c>
      <c r="G184" s="22">
        <f t="shared" si="8"/>
        <v>-8.8035580629499538E-7</v>
      </c>
      <c r="H184" s="22">
        <f t="shared" si="8"/>
        <v>1.0193499120011301E-5</v>
      </c>
      <c r="I184" s="22">
        <f t="shared" si="6"/>
        <v>-1.3076976641430058E-4</v>
      </c>
    </row>
    <row r="185" spans="1:9" x14ac:dyDescent="0.25">
      <c r="A185" s="9">
        <v>43308</v>
      </c>
      <c r="B185" s="10">
        <v>1.1653450000000001</v>
      </c>
      <c r="C185" s="11">
        <v>-4.1863466007227871E-3</v>
      </c>
      <c r="D185" s="11">
        <v>2.6583206347197335E-2</v>
      </c>
      <c r="E185" s="11">
        <v>7.3824749586407099E-2</v>
      </c>
      <c r="F185" s="17">
        <f t="shared" si="7"/>
        <v>-4.5459418891380388E-4</v>
      </c>
      <c r="G185" s="22">
        <f t="shared" si="8"/>
        <v>-2.4916542132702273E-5</v>
      </c>
      <c r="H185" s="22">
        <f t="shared" si="8"/>
        <v>1.2723333842318968E-4</v>
      </c>
      <c r="I185" s="22">
        <f t="shared" si="6"/>
        <v>6.738203150163935E-4</v>
      </c>
    </row>
    <row r="186" spans="1:9" x14ac:dyDescent="0.25">
      <c r="A186" s="9">
        <v>43307</v>
      </c>
      <c r="B186" s="10">
        <v>1.165875</v>
      </c>
      <c r="C186" s="11">
        <v>-4.1614300585900849E-3</v>
      </c>
      <c r="D186" s="11">
        <v>2.6455973008774145E-2</v>
      </c>
      <c r="E186" s="11">
        <v>7.3150929271390705E-2</v>
      </c>
      <c r="F186" s="17">
        <f t="shared" si="7"/>
        <v>-1.4517330866671285E-3</v>
      </c>
      <c r="G186" s="22">
        <f t="shared" si="8"/>
        <v>-5.1556231613873391E-5</v>
      </c>
      <c r="H186" s="22">
        <f t="shared" si="8"/>
        <v>9.710651459267014E-5</v>
      </c>
      <c r="I186" s="22">
        <f t="shared" si="6"/>
        <v>-7.7944519785359823E-4</v>
      </c>
    </row>
    <row r="187" spans="1:9" x14ac:dyDescent="0.25">
      <c r="A187" s="9">
        <v>43306</v>
      </c>
      <c r="B187" s="10">
        <v>1.16757</v>
      </c>
      <c r="C187" s="11">
        <v>-4.1098738269762115E-3</v>
      </c>
      <c r="D187" s="11">
        <v>2.6358866494181475E-2</v>
      </c>
      <c r="E187" s="11">
        <v>7.3930374469244303E-2</v>
      </c>
      <c r="F187" s="17">
        <f t="shared" si="7"/>
        <v>-2.6054569373494818E-3</v>
      </c>
      <c r="G187" s="22">
        <f t="shared" si="8"/>
        <v>4.0038695198929726E-5</v>
      </c>
      <c r="H187" s="22">
        <f t="shared" si="8"/>
        <v>1.3239723377127255E-5</v>
      </c>
      <c r="I187" s="22">
        <f t="shared" si="6"/>
        <v>4.0891064942497057E-5</v>
      </c>
    </row>
    <row r="188" spans="1:9" x14ac:dyDescent="0.25">
      <c r="A188" s="9">
        <v>43305</v>
      </c>
      <c r="B188" s="10">
        <v>1.17062</v>
      </c>
      <c r="C188" s="11">
        <v>-4.1499125221751412E-3</v>
      </c>
      <c r="D188" s="11">
        <v>2.6345626770804348E-2</v>
      </c>
      <c r="E188" s="11">
        <v>7.3889483404301806E-2</v>
      </c>
      <c r="F188" s="17">
        <f t="shared" si="7"/>
        <v>1.6660614733954304E-4</v>
      </c>
      <c r="G188" s="22">
        <f t="shared" si="8"/>
        <v>-8.6784019352833044E-5</v>
      </c>
      <c r="H188" s="22">
        <f t="shared" si="8"/>
        <v>5.3098774515678709E-5</v>
      </c>
      <c r="I188" s="22">
        <f t="shared" si="6"/>
        <v>-4.1255739088399968E-4</v>
      </c>
    </row>
    <row r="189" spans="1:9" x14ac:dyDescent="0.25">
      <c r="A189" s="9">
        <v>43304</v>
      </c>
      <c r="B189" s="10">
        <v>1.170425</v>
      </c>
      <c r="C189" s="11">
        <v>-4.0631285028223081E-3</v>
      </c>
      <c r="D189" s="11">
        <v>2.6292527996288669E-2</v>
      </c>
      <c r="E189" s="11">
        <v>7.4302040795185806E-2</v>
      </c>
      <c r="F189" s="17">
        <f t="shared" si="7"/>
        <v>-8.399389549447929E-5</v>
      </c>
      <c r="G189" s="22">
        <f t="shared" si="8"/>
        <v>-2.2603968681675472E-5</v>
      </c>
      <c r="H189" s="22">
        <f t="shared" si="8"/>
        <v>-1.1247548773862109E-5</v>
      </c>
      <c r="I189" s="22">
        <f t="shared" si="6"/>
        <v>1.0626850752967765E-5</v>
      </c>
    </row>
    <row r="190" spans="1:9" x14ac:dyDescent="0.25">
      <c r="A190" s="9">
        <v>43301</v>
      </c>
      <c r="B190" s="10">
        <v>1.17072</v>
      </c>
      <c r="C190" s="11">
        <v>-3.9953165967772817E-3</v>
      </c>
      <c r="D190" s="11">
        <v>2.6326270642610256E-2</v>
      </c>
      <c r="E190" s="11">
        <v>7.4270160242926903E-2</v>
      </c>
      <c r="F190" s="17">
        <f t="shared" si="7"/>
        <v>8.0421567445623232E-3</v>
      </c>
      <c r="G190" s="22">
        <f t="shared" si="8"/>
        <v>6.1413441313862803E-5</v>
      </c>
      <c r="H190" s="22">
        <f t="shared" si="8"/>
        <v>-7.5006740820983409E-5</v>
      </c>
      <c r="I190" s="22">
        <f t="shared" si="6"/>
        <v>-7.9369487009280093E-4</v>
      </c>
    </row>
    <row r="191" spans="1:9" x14ac:dyDescent="0.25">
      <c r="A191" s="9">
        <v>43300</v>
      </c>
      <c r="B191" s="10">
        <v>1.1613800000000001</v>
      </c>
      <c r="C191" s="11">
        <v>-4.0567300380911445E-3</v>
      </c>
      <c r="D191" s="11">
        <v>2.6401277383431239E-2</v>
      </c>
      <c r="E191" s="11">
        <v>7.5063855113019703E-2</v>
      </c>
      <c r="F191" s="17">
        <f t="shared" si="7"/>
        <v>-2.5079446877950273E-3</v>
      </c>
      <c r="G191" s="22">
        <f t="shared" si="8"/>
        <v>7.0580557567588229E-5</v>
      </c>
      <c r="H191" s="22">
        <f t="shared" si="8"/>
        <v>2.0553197113335614E-5</v>
      </c>
      <c r="I191" s="22">
        <f t="shared" si="6"/>
        <v>1.8833042480716072E-3</v>
      </c>
    </row>
    <row r="192" spans="1:9" x14ac:dyDescent="0.25">
      <c r="A192" s="9">
        <v>43299</v>
      </c>
      <c r="B192" s="10">
        <v>1.1642999999999999</v>
      </c>
      <c r="C192" s="11">
        <v>-4.1273105956587328E-3</v>
      </c>
      <c r="D192" s="11">
        <v>2.6380724186317903E-2</v>
      </c>
      <c r="E192" s="11">
        <v>7.3180550864948096E-2</v>
      </c>
      <c r="F192" s="17">
        <f t="shared" si="7"/>
        <v>-3.4067175677064965E-3</v>
      </c>
      <c r="G192" s="22">
        <f t="shared" si="8"/>
        <v>-8.9875083882241108E-6</v>
      </c>
      <c r="H192" s="22">
        <f t="shared" si="8"/>
        <v>4.9146318369015091E-5</v>
      </c>
      <c r="I192" s="22">
        <f t="shared" si="6"/>
        <v>-5.8078717477302866E-5</v>
      </c>
    </row>
    <row r="193" spans="1:9" x14ac:dyDescent="0.25">
      <c r="A193" s="9">
        <v>43298</v>
      </c>
      <c r="B193" s="10">
        <v>1.16828</v>
      </c>
      <c r="C193" s="11">
        <v>-4.1183230872705087E-3</v>
      </c>
      <c r="D193" s="11">
        <v>2.6331577867948888E-2</v>
      </c>
      <c r="E193" s="11">
        <v>7.3238629582425399E-2</v>
      </c>
      <c r="F193" s="17">
        <f t="shared" si="7"/>
        <v>-2.2120303705792654E-3</v>
      </c>
      <c r="G193" s="22">
        <f t="shared" si="8"/>
        <v>-3.8750978198609509E-5</v>
      </c>
      <c r="H193" s="22">
        <f t="shared" si="8"/>
        <v>5.7678400201575247E-5</v>
      </c>
      <c r="I193" s="22">
        <f t="shared" si="6"/>
        <v>2.250919621148012E-4</v>
      </c>
    </row>
    <row r="194" spans="1:9" x14ac:dyDescent="0.25">
      <c r="A194" s="9">
        <v>43297</v>
      </c>
      <c r="B194" s="10">
        <v>1.1708700000000001</v>
      </c>
      <c r="C194" s="11">
        <v>-4.0795721090718991E-3</v>
      </c>
      <c r="D194" s="11">
        <v>2.6273899467747313E-2</v>
      </c>
      <c r="E194" s="11">
        <v>7.3013537620310598E-2</v>
      </c>
      <c r="F194" s="17">
        <f t="shared" si="7"/>
        <v>1.1999965714383591E-3</v>
      </c>
      <c r="G194" s="22">
        <f t="shared" si="8"/>
        <v>3.2764077651760543E-6</v>
      </c>
      <c r="H194" s="22">
        <f t="shared" si="8"/>
        <v>3.3408381986009768E-5</v>
      </c>
      <c r="I194" s="22">
        <f t="shared" si="6"/>
        <v>-4.624058363953687E-4</v>
      </c>
    </row>
    <row r="195" spans="1:9" x14ac:dyDescent="0.25">
      <c r="A195" s="9">
        <v>43294</v>
      </c>
      <c r="B195" s="10">
        <v>1.1666700000000001</v>
      </c>
      <c r="C195" s="11">
        <v>-4.0894013323674273E-3</v>
      </c>
      <c r="D195" s="11">
        <v>2.6173674321789284E-2</v>
      </c>
      <c r="E195" s="11">
        <v>7.4400755129496704E-2</v>
      </c>
      <c r="F195" s="17">
        <f t="shared" si="7"/>
        <v>-1.4849303109792933E-3</v>
      </c>
      <c r="G195" s="22">
        <f t="shared" si="8"/>
        <v>1.9665852059539551E-6</v>
      </c>
      <c r="H195" s="22">
        <f t="shared" si="8"/>
        <v>-8.7759234633440902E-5</v>
      </c>
      <c r="I195" s="22">
        <f t="shared" si="8"/>
        <v>9.5660701509597823E-5</v>
      </c>
    </row>
    <row r="196" spans="1:9" x14ac:dyDescent="0.25">
      <c r="A196" s="9">
        <v>43293</v>
      </c>
      <c r="B196" s="10">
        <v>1.1684049999999999</v>
      </c>
      <c r="C196" s="11">
        <v>-4.0913679175733813E-3</v>
      </c>
      <c r="D196" s="11">
        <v>2.6261433556422725E-2</v>
      </c>
      <c r="E196" s="11">
        <v>7.4305094427987106E-2</v>
      </c>
      <c r="F196" s="17">
        <f t="shared" ref="F196:F259" si="9">(B196/B197-1) / ($A196 - $A197)</f>
        <v>-3.2289987118130359E-3</v>
      </c>
      <c r="G196" s="22">
        <f t="shared" ref="G196:I259" si="10">(C196 - C197) / ($A196 - $A197)</f>
        <v>2.7497470152100002E-5</v>
      </c>
      <c r="H196" s="22">
        <f t="shared" si="10"/>
        <v>4.7372025651356425E-5</v>
      </c>
      <c r="I196" s="22">
        <f t="shared" si="10"/>
        <v>6.6314530388471293E-4</v>
      </c>
    </row>
    <row r="197" spans="1:9" x14ac:dyDescent="0.25">
      <c r="A197" s="9">
        <v>43292</v>
      </c>
      <c r="B197" s="10">
        <v>1.1721900000000001</v>
      </c>
      <c r="C197" s="11">
        <v>-4.1188653877254813E-3</v>
      </c>
      <c r="D197" s="11">
        <v>2.6214061530771368E-2</v>
      </c>
      <c r="E197" s="11">
        <v>7.3641949124102393E-2</v>
      </c>
      <c r="F197" s="17">
        <f t="shared" si="9"/>
        <v>1.5358230731821187E-4</v>
      </c>
      <c r="G197" s="22">
        <f t="shared" si="10"/>
        <v>1.352081687992163E-4</v>
      </c>
      <c r="H197" s="22">
        <f t="shared" si="10"/>
        <v>2.439366498216064E-5</v>
      </c>
      <c r="I197" s="22">
        <f t="shared" si="10"/>
        <v>1.1118549813893958E-3</v>
      </c>
    </row>
    <row r="198" spans="1:9" x14ac:dyDescent="0.25">
      <c r="A198" s="9">
        <v>43291</v>
      </c>
      <c r="B198" s="10">
        <v>1.17201</v>
      </c>
      <c r="C198" s="11">
        <v>-4.2540735565246976E-3</v>
      </c>
      <c r="D198" s="11">
        <v>2.6189667865789207E-2</v>
      </c>
      <c r="E198" s="11">
        <v>7.2530094142712997E-2</v>
      </c>
      <c r="F198" s="17">
        <f t="shared" si="9"/>
        <v>-3.2699610070970886E-3</v>
      </c>
      <c r="G198" s="22">
        <f t="shared" si="10"/>
        <v>1.3371495192607968E-4</v>
      </c>
      <c r="H198" s="22">
        <f t="shared" si="10"/>
        <v>7.1309168739826234E-5</v>
      </c>
      <c r="I198" s="22">
        <f t="shared" si="10"/>
        <v>2.0628951488710356E-4</v>
      </c>
    </row>
    <row r="199" spans="1:9" x14ac:dyDescent="0.25">
      <c r="A199" s="9">
        <v>43290</v>
      </c>
      <c r="B199" s="10">
        <v>1.1758550000000001</v>
      </c>
      <c r="C199" s="11">
        <v>-4.3877885084507772E-3</v>
      </c>
      <c r="D199" s="11">
        <v>2.6118358697049381E-2</v>
      </c>
      <c r="E199" s="11">
        <v>7.2323804627825894E-2</v>
      </c>
      <c r="F199" s="17">
        <f t="shared" si="9"/>
        <v>4.2527674884477541E-5</v>
      </c>
      <c r="G199" s="22">
        <f t="shared" si="10"/>
        <v>-4.5239570936329333E-5</v>
      </c>
      <c r="H199" s="22">
        <f t="shared" si="10"/>
        <v>3.0271756822804197E-5</v>
      </c>
      <c r="I199" s="22">
        <f t="shared" si="10"/>
        <v>-2.7220442963637087E-4</v>
      </c>
    </row>
    <row r="200" spans="1:9" x14ac:dyDescent="0.25">
      <c r="A200" s="9">
        <v>43287</v>
      </c>
      <c r="B200" s="10">
        <v>1.175705</v>
      </c>
      <c r="C200" s="11">
        <v>-4.2520697956417892E-3</v>
      </c>
      <c r="D200" s="11">
        <v>2.6027543426580969E-2</v>
      </c>
      <c r="E200" s="11">
        <v>7.3140417916735007E-2</v>
      </c>
      <c r="F200" s="17">
        <f t="shared" si="9"/>
        <v>4.6785674610974048E-3</v>
      </c>
      <c r="G200" s="22">
        <f t="shared" si="10"/>
        <v>-2.0774264787556257E-4</v>
      </c>
      <c r="H200" s="22">
        <f t="shared" si="10"/>
        <v>-1.7502330428197793E-5</v>
      </c>
      <c r="I200" s="22">
        <f t="shared" si="10"/>
        <v>-1.7044922779607952E-3</v>
      </c>
    </row>
    <row r="201" spans="1:9" x14ac:dyDescent="0.25">
      <c r="A201" s="9">
        <v>43286</v>
      </c>
      <c r="B201" s="10">
        <v>1.1702300000000001</v>
      </c>
      <c r="C201" s="11">
        <v>-4.0443271477662267E-3</v>
      </c>
      <c r="D201" s="11">
        <v>2.6045045757009166E-2</v>
      </c>
      <c r="E201" s="11">
        <v>7.4844910194695802E-2</v>
      </c>
      <c r="F201" s="17">
        <f t="shared" si="9"/>
        <v>5.0543438585644029E-3</v>
      </c>
      <c r="G201" s="22">
        <f t="shared" si="10"/>
        <v>-7.6425591257186197E-5</v>
      </c>
      <c r="H201" s="22">
        <f t="shared" si="10"/>
        <v>5.7643543407894654E-5</v>
      </c>
      <c r="I201" s="22">
        <f t="shared" si="10"/>
        <v>-2.4020003334029871E-4</v>
      </c>
    </row>
    <row r="202" spans="1:9" x14ac:dyDescent="0.25">
      <c r="A202" s="9">
        <v>43285</v>
      </c>
      <c r="B202" s="10">
        <v>1.164345</v>
      </c>
      <c r="C202" s="11">
        <v>-3.9679015565090405E-3</v>
      </c>
      <c r="D202" s="11">
        <v>2.5987402213601272E-2</v>
      </c>
      <c r="E202" s="11">
        <v>7.50851102280361E-2</v>
      </c>
      <c r="F202" s="17">
        <f t="shared" si="9"/>
        <v>-5.3649450200443649E-4</v>
      </c>
      <c r="G202" s="22">
        <f t="shared" si="10"/>
        <v>-4.1122033305406383E-5</v>
      </c>
      <c r="H202" s="22">
        <f t="shared" si="10"/>
        <v>6.297558595333777E-5</v>
      </c>
      <c r="I202" s="22">
        <f t="shared" si="10"/>
        <v>-9.8285872180706169E-5</v>
      </c>
    </row>
    <row r="203" spans="1:9" x14ac:dyDescent="0.25">
      <c r="A203" s="9">
        <v>43284</v>
      </c>
      <c r="B203" s="10">
        <v>1.1649700000000001</v>
      </c>
      <c r="C203" s="11">
        <v>-3.9267795232036341E-3</v>
      </c>
      <c r="D203" s="11">
        <v>2.5924426627647934E-2</v>
      </c>
      <c r="E203" s="11">
        <v>7.5183396100216807E-2</v>
      </c>
      <c r="F203" s="17">
        <f t="shared" si="9"/>
        <v>3.75232096776279E-3</v>
      </c>
      <c r="G203" s="22">
        <f t="shared" si="10"/>
        <v>2.5757382708234411E-4</v>
      </c>
      <c r="H203" s="22">
        <f t="shared" si="10"/>
        <v>-6.0876722858645843E-5</v>
      </c>
      <c r="I203" s="22">
        <f t="shared" si="10"/>
        <v>-1.3937435886830912E-3</v>
      </c>
    </row>
    <row r="204" spans="1:9" x14ac:dyDescent="0.25">
      <c r="A204" s="9">
        <v>43283</v>
      </c>
      <c r="B204" s="10">
        <v>1.160615</v>
      </c>
      <c r="C204" s="11">
        <v>-4.1843533502859782E-3</v>
      </c>
      <c r="D204" s="11">
        <v>2.598530335050658E-2</v>
      </c>
      <c r="E204" s="11">
        <v>7.6577139688899898E-2</v>
      </c>
      <c r="F204" s="17">
        <f t="shared" si="9"/>
        <v>-1.9430310713653236E-3</v>
      </c>
      <c r="G204" s="22">
        <f t="shared" si="10"/>
        <v>4.3838447106211757E-5</v>
      </c>
      <c r="H204" s="22">
        <f t="shared" si="10"/>
        <v>2.8656519278517922E-5</v>
      </c>
      <c r="I204" s="22">
        <f t="shared" si="10"/>
        <v>5.1786787042649995E-4</v>
      </c>
    </row>
    <row r="205" spans="1:9" x14ac:dyDescent="0.25">
      <c r="A205" s="9">
        <v>43280</v>
      </c>
      <c r="B205" s="10">
        <v>1.1674199999999999</v>
      </c>
      <c r="C205" s="11">
        <v>-4.3158686916046135E-3</v>
      </c>
      <c r="D205" s="11">
        <v>2.5899333792671026E-2</v>
      </c>
      <c r="E205" s="11">
        <v>7.5023536077620398E-2</v>
      </c>
      <c r="F205" s="17">
        <f t="shared" si="9"/>
        <v>8.1434209276416425E-3</v>
      </c>
      <c r="G205" s="22">
        <f t="shared" si="10"/>
        <v>1.9036879917526221E-4</v>
      </c>
      <c r="H205" s="22">
        <f t="shared" si="10"/>
        <v>2.6595536668908015E-5</v>
      </c>
      <c r="I205" s="22">
        <f t="shared" si="10"/>
        <v>-1.9545432659610062E-3</v>
      </c>
    </row>
    <row r="206" spans="1:9" x14ac:dyDescent="0.25">
      <c r="A206" s="9">
        <v>43279</v>
      </c>
      <c r="B206" s="10">
        <v>1.1579900000000001</v>
      </c>
      <c r="C206" s="11">
        <v>-4.5062374907798757E-3</v>
      </c>
      <c r="D206" s="11">
        <v>2.5872738256002118E-2</v>
      </c>
      <c r="E206" s="11">
        <v>7.6978079343581404E-2</v>
      </c>
      <c r="F206" s="17">
        <f t="shared" si="9"/>
        <v>-1.2506037397364E-3</v>
      </c>
      <c r="G206" s="22">
        <f t="shared" si="10"/>
        <v>8.1000208136509239E-5</v>
      </c>
      <c r="H206" s="22">
        <f t="shared" si="10"/>
        <v>5.4582994447625877E-5</v>
      </c>
      <c r="I206" s="22">
        <f t="shared" si="10"/>
        <v>1.0420068440519098E-3</v>
      </c>
    </row>
    <row r="207" spans="1:9" x14ac:dyDescent="0.25">
      <c r="A207" s="9">
        <v>43278</v>
      </c>
      <c r="B207" s="10">
        <v>1.15944</v>
      </c>
      <c r="C207" s="11">
        <v>-4.5872376989163849E-3</v>
      </c>
      <c r="D207" s="11">
        <v>2.5818155261554492E-2</v>
      </c>
      <c r="E207" s="11">
        <v>7.5936072499529494E-2</v>
      </c>
      <c r="F207" s="17">
        <f t="shared" si="9"/>
        <v>-6.1417532069550917E-3</v>
      </c>
      <c r="G207" s="22">
        <f t="shared" si="10"/>
        <v>-5.2489237677403981E-5</v>
      </c>
      <c r="H207" s="22">
        <f t="shared" si="10"/>
        <v>-7.3733860362433512E-5</v>
      </c>
      <c r="I207" s="22">
        <f t="shared" si="10"/>
        <v>-1.4250127816980984E-4</v>
      </c>
    </row>
    <row r="208" spans="1:9" x14ac:dyDescent="0.25">
      <c r="A208" s="9">
        <v>43277</v>
      </c>
      <c r="B208" s="10">
        <v>1.1666049999999999</v>
      </c>
      <c r="C208" s="11">
        <v>-4.5347484612389809E-3</v>
      </c>
      <c r="D208" s="11">
        <v>2.5891889121916926E-2</v>
      </c>
      <c r="E208" s="11">
        <v>7.6078573777699304E-2</v>
      </c>
      <c r="F208" s="17">
        <f t="shared" si="9"/>
        <v>-1.8523747187215722E-3</v>
      </c>
      <c r="G208" s="22">
        <f t="shared" si="10"/>
        <v>1.6434328353490298E-5</v>
      </c>
      <c r="H208" s="22">
        <f t="shared" si="10"/>
        <v>1.2358676505595106E-5</v>
      </c>
      <c r="I208" s="22">
        <f t="shared" si="10"/>
        <v>5.4966677296210131E-4</v>
      </c>
    </row>
    <row r="209" spans="1:9" x14ac:dyDescent="0.25">
      <c r="A209" s="9">
        <v>43276</v>
      </c>
      <c r="B209" s="10">
        <v>1.1687700000000001</v>
      </c>
      <c r="C209" s="11">
        <v>-4.5511827895924712E-3</v>
      </c>
      <c r="D209" s="11">
        <v>2.5879530445411331E-2</v>
      </c>
      <c r="E209" s="11">
        <v>7.5528907004737203E-2</v>
      </c>
      <c r="F209" s="17">
        <f t="shared" si="9"/>
        <v>1.4048021033367479E-3</v>
      </c>
      <c r="G209" s="22">
        <f t="shared" si="10"/>
        <v>2.0166712684969192E-5</v>
      </c>
      <c r="H209" s="22">
        <f t="shared" si="10"/>
        <v>-2.2797565959277455E-5</v>
      </c>
      <c r="I209" s="22">
        <f t="shared" si="10"/>
        <v>-5.3964395496936457E-4</v>
      </c>
    </row>
    <row r="210" spans="1:9" x14ac:dyDescent="0.25">
      <c r="A210" s="9">
        <v>43273</v>
      </c>
      <c r="B210" s="10">
        <v>1.1638649999999999</v>
      </c>
      <c r="C210" s="11">
        <v>-4.6116829276473788E-3</v>
      </c>
      <c r="D210" s="11">
        <v>2.5947923143289163E-2</v>
      </c>
      <c r="E210" s="11">
        <v>7.7147838869645297E-2</v>
      </c>
      <c r="F210" s="17">
        <f t="shared" si="9"/>
        <v>2.7354418492446797E-3</v>
      </c>
      <c r="G210" s="22">
        <f t="shared" si="10"/>
        <v>-1.7583133837707765E-4</v>
      </c>
      <c r="H210" s="22">
        <f t="shared" si="10"/>
        <v>-4.6150243430034821E-5</v>
      </c>
      <c r="I210" s="22">
        <f t="shared" si="10"/>
        <v>-4.4346013246369942E-4</v>
      </c>
    </row>
    <row r="211" spans="1:9" x14ac:dyDescent="0.25">
      <c r="A211" s="9">
        <v>43272</v>
      </c>
      <c r="B211" s="10">
        <v>1.16069</v>
      </c>
      <c r="C211" s="11">
        <v>-4.4358515892703012E-3</v>
      </c>
      <c r="D211" s="11">
        <v>2.5994073386719198E-2</v>
      </c>
      <c r="E211" s="11">
        <v>7.7591299002108996E-2</v>
      </c>
      <c r="F211" s="17">
        <f t="shared" si="9"/>
        <v>2.4355065767314166E-3</v>
      </c>
      <c r="G211" s="22">
        <f t="shared" si="10"/>
        <v>6.5256960308471279E-5</v>
      </c>
      <c r="H211" s="22">
        <f t="shared" si="10"/>
        <v>6.5146387077975876E-5</v>
      </c>
      <c r="I211" s="22">
        <f t="shared" si="10"/>
        <v>5.6930376385139203E-4</v>
      </c>
    </row>
    <row r="212" spans="1:9" x14ac:dyDescent="0.25">
      <c r="A212" s="9">
        <v>43271</v>
      </c>
      <c r="B212" s="10">
        <v>1.15787</v>
      </c>
      <c r="C212" s="11">
        <v>-4.5011085495787724E-3</v>
      </c>
      <c r="D212" s="11">
        <v>2.5928926999641222E-2</v>
      </c>
      <c r="E212" s="11">
        <v>7.7021995238257604E-2</v>
      </c>
      <c r="F212" s="17">
        <f t="shared" si="9"/>
        <v>1.1802802408982238E-3</v>
      </c>
      <c r="G212" s="22">
        <f t="shared" si="10"/>
        <v>4.25398553366374E-4</v>
      </c>
      <c r="H212" s="22">
        <f t="shared" si="10"/>
        <v>1.5759504605417779E-4</v>
      </c>
      <c r="I212" s="22">
        <f t="shared" si="10"/>
        <v>-9.1311220233838974E-4</v>
      </c>
    </row>
    <row r="213" spans="1:9" x14ac:dyDescent="0.25">
      <c r="A213" s="9">
        <v>43270</v>
      </c>
      <c r="B213" s="10">
        <v>1.1565049999999999</v>
      </c>
      <c r="C213" s="11">
        <v>-4.9265071029451464E-3</v>
      </c>
      <c r="D213" s="11">
        <v>2.5771331953587044E-2</v>
      </c>
      <c r="E213" s="11">
        <v>7.7935107440595994E-2</v>
      </c>
      <c r="F213" s="17">
        <f t="shared" si="9"/>
        <v>-4.0260769217521641E-3</v>
      </c>
      <c r="G213" s="22">
        <f t="shared" si="10"/>
        <v>-1.1419475817349423E-6</v>
      </c>
      <c r="H213" s="22">
        <f t="shared" si="10"/>
        <v>-1.0912851094814144E-4</v>
      </c>
      <c r="I213" s="22">
        <f t="shared" si="10"/>
        <v>1.2607565913753949E-3</v>
      </c>
    </row>
    <row r="214" spans="1:9" x14ac:dyDescent="0.25">
      <c r="A214" s="9">
        <v>43269</v>
      </c>
      <c r="B214" s="10">
        <v>1.1611800000000001</v>
      </c>
      <c r="C214" s="11">
        <v>-4.9253651553634115E-3</v>
      </c>
      <c r="D214" s="11">
        <v>2.5880460464535186E-2</v>
      </c>
      <c r="E214" s="11">
        <v>7.6674350849220599E-2</v>
      </c>
      <c r="F214" s="17">
        <f t="shared" si="9"/>
        <v>-1.721496324605202E-4</v>
      </c>
      <c r="G214" s="22">
        <f t="shared" si="10"/>
        <v>-6.2804263063824702E-5</v>
      </c>
      <c r="H214" s="22">
        <f t="shared" si="10"/>
        <v>-2.9457966188329667E-6</v>
      </c>
      <c r="I214" s="22">
        <f t="shared" si="10"/>
        <v>3.6668871620210153E-4</v>
      </c>
    </row>
    <row r="215" spans="1:9" x14ac:dyDescent="0.25">
      <c r="A215" s="9">
        <v>43266</v>
      </c>
      <c r="B215" s="10">
        <v>1.16178</v>
      </c>
      <c r="C215" s="11">
        <v>-4.7369523661719374E-3</v>
      </c>
      <c r="D215" s="11">
        <v>2.5889297854391684E-2</v>
      </c>
      <c r="E215" s="11">
        <v>7.5574284700614294E-2</v>
      </c>
      <c r="F215" s="17">
        <f t="shared" si="9"/>
        <v>-2.8837736237705691E-3</v>
      </c>
      <c r="G215" s="22">
        <f t="shared" si="10"/>
        <v>-3.3565050097526111E-5</v>
      </c>
      <c r="H215" s="22">
        <f t="shared" si="10"/>
        <v>-1.6336330571722554E-4</v>
      </c>
      <c r="I215" s="22">
        <f t="shared" si="10"/>
        <v>1.0801357093499775E-4</v>
      </c>
    </row>
    <row r="216" spans="1:9" x14ac:dyDescent="0.25">
      <c r="A216" s="9">
        <v>43265</v>
      </c>
      <c r="B216" s="10">
        <v>1.1651400000000001</v>
      </c>
      <c r="C216" s="11">
        <v>-4.7033873160744113E-3</v>
      </c>
      <c r="D216" s="11">
        <v>2.605266116010891E-2</v>
      </c>
      <c r="E216" s="11">
        <v>7.5466271129679297E-2</v>
      </c>
      <c r="F216" s="17">
        <f t="shared" si="9"/>
        <v>-1.026146344778367E-2</v>
      </c>
      <c r="G216" s="22">
        <f t="shared" si="10"/>
        <v>1.4504691593154959E-4</v>
      </c>
      <c r="H216" s="22">
        <f t="shared" si="10"/>
        <v>1.1723088330485923E-4</v>
      </c>
      <c r="I216" s="22">
        <f t="shared" si="10"/>
        <v>1.7219700543059935E-4</v>
      </c>
    </row>
    <row r="217" spans="1:9" x14ac:dyDescent="0.25">
      <c r="A217" s="9">
        <v>43264</v>
      </c>
      <c r="B217" s="10">
        <v>1.1772199999999999</v>
      </c>
      <c r="C217" s="11">
        <v>-4.8484342320059609E-3</v>
      </c>
      <c r="D217" s="11">
        <v>2.5935430276804051E-2</v>
      </c>
      <c r="E217" s="11">
        <v>7.5294074124248697E-2</v>
      </c>
      <c r="F217" s="17">
        <f t="shared" si="9"/>
        <v>-1.2386737706586715E-3</v>
      </c>
      <c r="G217" s="22">
        <f t="shared" si="10"/>
        <v>1.3928386100757386E-4</v>
      </c>
      <c r="H217" s="22">
        <f t="shared" si="10"/>
        <v>1.128156813412183E-4</v>
      </c>
      <c r="I217" s="22">
        <f t="shared" si="10"/>
        <v>-7.7901916019409989E-4</v>
      </c>
    </row>
    <row r="218" spans="1:9" x14ac:dyDescent="0.25">
      <c r="A218" s="9">
        <v>43263</v>
      </c>
      <c r="B218" s="10">
        <v>1.1786799999999999</v>
      </c>
      <c r="C218" s="11">
        <v>-4.9877180930135347E-3</v>
      </c>
      <c r="D218" s="11">
        <v>2.5822614595462832E-2</v>
      </c>
      <c r="E218" s="11">
        <v>7.6073093284442797E-2</v>
      </c>
      <c r="F218" s="17">
        <f t="shared" si="9"/>
        <v>-1.7446685976590937E-3</v>
      </c>
      <c r="G218" s="22">
        <f t="shared" si="10"/>
        <v>1.5676015221503716E-4</v>
      </c>
      <c r="H218" s="22">
        <f t="shared" si="10"/>
        <v>2.0192441878445766E-5</v>
      </c>
      <c r="I218" s="22">
        <f t="shared" si="10"/>
        <v>8.9122003951030981E-6</v>
      </c>
    </row>
    <row r="219" spans="1:9" x14ac:dyDescent="0.25">
      <c r="A219" s="9">
        <v>43262</v>
      </c>
      <c r="B219" s="10">
        <v>1.1807399999999999</v>
      </c>
      <c r="C219" s="11">
        <v>-5.1444782452285719E-3</v>
      </c>
      <c r="D219" s="11">
        <v>2.5802422153584387E-2</v>
      </c>
      <c r="E219" s="11">
        <v>7.6064181084047694E-2</v>
      </c>
      <c r="F219" s="17">
        <f t="shared" si="9"/>
        <v>1.1430222528161504E-3</v>
      </c>
      <c r="G219" s="22">
        <f t="shared" si="10"/>
        <v>-1.5226863071558216E-5</v>
      </c>
      <c r="H219" s="22">
        <f t="shared" si="10"/>
        <v>5.5901588434585182E-5</v>
      </c>
      <c r="I219" s="22">
        <f t="shared" si="10"/>
        <v>-1.2796271251086974E-4</v>
      </c>
    </row>
    <row r="220" spans="1:9" x14ac:dyDescent="0.25">
      <c r="A220" s="9">
        <v>43259</v>
      </c>
      <c r="B220" s="10">
        <v>1.1767049999999999</v>
      </c>
      <c r="C220" s="11">
        <v>-5.0987976560138972E-3</v>
      </c>
      <c r="D220" s="11">
        <v>2.5634717388280631E-2</v>
      </c>
      <c r="E220" s="11">
        <v>7.6448069221580303E-2</v>
      </c>
      <c r="F220" s="17">
        <f t="shared" si="9"/>
        <v>-5.2287194920914715E-3</v>
      </c>
      <c r="G220" s="22">
        <f t="shared" si="10"/>
        <v>1.2123118615136111E-5</v>
      </c>
      <c r="H220" s="22">
        <f t="shared" si="10"/>
        <v>-1.012558881458292E-4</v>
      </c>
      <c r="I220" s="22">
        <f t="shared" si="10"/>
        <v>1.1848313864979004E-3</v>
      </c>
    </row>
    <row r="221" spans="1:9" x14ac:dyDescent="0.25">
      <c r="A221" s="9">
        <v>43258</v>
      </c>
      <c r="B221" s="10">
        <v>1.18289</v>
      </c>
      <c r="C221" s="11">
        <v>-5.1109207746290334E-3</v>
      </c>
      <c r="D221" s="11">
        <v>2.573597327642646E-2</v>
      </c>
      <c r="E221" s="11">
        <v>7.5263237835082403E-2</v>
      </c>
      <c r="F221" s="17">
        <f t="shared" si="9"/>
        <v>4.0616074119030898E-3</v>
      </c>
      <c r="G221" s="22">
        <f t="shared" si="10"/>
        <v>-2.3138851177421753E-5</v>
      </c>
      <c r="H221" s="22">
        <f t="shared" si="10"/>
        <v>8.6465882206419875E-5</v>
      </c>
      <c r="I221" s="22">
        <f t="shared" si="10"/>
        <v>-3.0619169168993876E-5</v>
      </c>
    </row>
    <row r="222" spans="1:9" x14ac:dyDescent="0.25">
      <c r="A222" s="9">
        <v>43257</v>
      </c>
      <c r="B222" s="10">
        <v>1.178105</v>
      </c>
      <c r="C222" s="11">
        <v>-5.0877819234516116E-3</v>
      </c>
      <c r="D222" s="11">
        <v>2.5649507394220041E-2</v>
      </c>
      <c r="E222" s="11">
        <v>7.5293857004251397E-2</v>
      </c>
      <c r="F222" s="17">
        <f t="shared" si="9"/>
        <v>9.6629329036790335E-3</v>
      </c>
      <c r="G222" s="22">
        <f t="shared" si="10"/>
        <v>1.0679884954987486E-4</v>
      </c>
      <c r="H222" s="22">
        <f t="shared" si="10"/>
        <v>1.0615442454342539E-4</v>
      </c>
      <c r="I222" s="22">
        <f t="shared" si="10"/>
        <v>-2.8169504761102471E-5</v>
      </c>
    </row>
    <row r="223" spans="1:9" x14ac:dyDescent="0.25">
      <c r="A223" s="9">
        <v>43256</v>
      </c>
      <c r="B223" s="10">
        <v>1.16683</v>
      </c>
      <c r="C223" s="11">
        <v>-5.1945807730014865E-3</v>
      </c>
      <c r="D223" s="11">
        <v>2.5543352969676615E-2</v>
      </c>
      <c r="E223" s="11">
        <v>7.5322026509012499E-2</v>
      </c>
      <c r="F223" s="17">
        <f t="shared" si="9"/>
        <v>-2.479204602771512E-3</v>
      </c>
      <c r="G223" s="22">
        <f t="shared" si="10"/>
        <v>1.6232979315698812E-4</v>
      </c>
      <c r="H223" s="22">
        <f t="shared" si="10"/>
        <v>8.0527304566965774E-6</v>
      </c>
      <c r="I223" s="22">
        <f t="shared" si="10"/>
        <v>4.603576985454938E-4</v>
      </c>
    </row>
    <row r="224" spans="1:9" x14ac:dyDescent="0.25">
      <c r="A224" s="9">
        <v>43255</v>
      </c>
      <c r="B224" s="10">
        <v>1.1697299999999999</v>
      </c>
      <c r="C224" s="11">
        <v>-5.3569105661584746E-3</v>
      </c>
      <c r="D224" s="11">
        <v>2.5535300239219919E-2</v>
      </c>
      <c r="E224" s="11">
        <v>7.4861668810467005E-2</v>
      </c>
      <c r="F224" s="17">
        <f t="shared" si="9"/>
        <v>9.4878016020668221E-4</v>
      </c>
      <c r="G224" s="22">
        <f t="shared" si="10"/>
        <v>3.8350557006084848E-5</v>
      </c>
      <c r="H224" s="22">
        <f t="shared" si="10"/>
        <v>6.416175629625949E-5</v>
      </c>
      <c r="I224" s="22">
        <f t="shared" si="10"/>
        <v>-2.1115846406613106E-4</v>
      </c>
    </row>
    <row r="225" spans="1:9" x14ac:dyDescent="0.25">
      <c r="A225" s="9">
        <v>43252</v>
      </c>
      <c r="B225" s="10">
        <v>1.1664099999999999</v>
      </c>
      <c r="C225" s="11">
        <v>-5.4719622371767291E-3</v>
      </c>
      <c r="D225" s="11">
        <v>2.534281497033114E-2</v>
      </c>
      <c r="E225" s="11">
        <v>7.5495144202665398E-2</v>
      </c>
      <c r="F225" s="17">
        <f t="shared" si="9"/>
        <v>-5.5267318164098356E-4</v>
      </c>
      <c r="G225" s="22">
        <f t="shared" si="10"/>
        <v>-9.5206394381023088E-5</v>
      </c>
      <c r="H225" s="22">
        <f t="shared" si="10"/>
        <v>3.1352192991676575E-4</v>
      </c>
      <c r="I225" s="22">
        <f t="shared" si="10"/>
        <v>-2.2935378720928962E-3</v>
      </c>
    </row>
    <row r="226" spans="1:9" x14ac:dyDescent="0.25">
      <c r="A226" s="9">
        <v>43251</v>
      </c>
      <c r="B226" s="10">
        <v>1.167055</v>
      </c>
      <c r="C226" s="11">
        <v>-5.376755842795706E-3</v>
      </c>
      <c r="D226" s="11">
        <v>2.5029293040414374E-2</v>
      </c>
      <c r="E226" s="11">
        <v>7.7788682074758295E-2</v>
      </c>
      <c r="F226" s="17">
        <f t="shared" si="9"/>
        <v>5.1201005933976251E-3</v>
      </c>
      <c r="G226" s="22">
        <f t="shared" si="10"/>
        <v>-4.7592968791437644E-5</v>
      </c>
      <c r="H226" s="22">
        <f t="shared" si="10"/>
        <v>4.0298015657630123E-4</v>
      </c>
      <c r="I226" s="22">
        <f t="shared" si="10"/>
        <v>-2.2025212273664996E-3</v>
      </c>
    </row>
    <row r="227" spans="1:9" x14ac:dyDescent="0.25">
      <c r="A227" s="9">
        <v>43250</v>
      </c>
      <c r="B227" s="10">
        <v>1.1611100000000001</v>
      </c>
      <c r="C227" s="11">
        <v>-5.3291628740042684E-3</v>
      </c>
      <c r="D227" s="11">
        <v>2.4626312883838073E-2</v>
      </c>
      <c r="E227" s="11">
        <v>7.9991203302124794E-2</v>
      </c>
      <c r="F227" s="17">
        <f t="shared" si="9"/>
        <v>4.0252322831411114E-3</v>
      </c>
      <c r="G227" s="22">
        <f t="shared" si="10"/>
        <v>3.3878219249570008E-4</v>
      </c>
      <c r="H227" s="22">
        <f t="shared" si="10"/>
        <v>-1.347698711830457E-4</v>
      </c>
      <c r="I227" s="22">
        <f t="shared" si="10"/>
        <v>1.1083320078377895E-3</v>
      </c>
    </row>
    <row r="228" spans="1:9" x14ac:dyDescent="0.25">
      <c r="A228" s="9">
        <v>43249</v>
      </c>
      <c r="B228" s="10">
        <v>1.156455</v>
      </c>
      <c r="C228" s="11">
        <v>-5.6679450664999685E-3</v>
      </c>
      <c r="D228" s="11">
        <v>2.4761082755021119E-2</v>
      </c>
      <c r="E228" s="11">
        <v>7.8882871294287005E-2</v>
      </c>
      <c r="F228" s="17">
        <f t="shared" si="9"/>
        <v>-4.8704302069932925E-3</v>
      </c>
      <c r="G228" s="22">
        <f t="shared" si="10"/>
        <v>-4.3152753855107105E-5</v>
      </c>
      <c r="H228" s="22">
        <f t="shared" si="10"/>
        <v>-1.3396300745347617E-4</v>
      </c>
      <c r="I228" s="22">
        <f t="shared" si="10"/>
        <v>4.2440134623996095E-3</v>
      </c>
    </row>
    <row r="229" spans="1:9" x14ac:dyDescent="0.25">
      <c r="A229" s="9">
        <v>43248</v>
      </c>
      <c r="B229" s="10">
        <v>1.162115</v>
      </c>
      <c r="C229" s="11">
        <v>-5.6247923126448614E-3</v>
      </c>
      <c r="D229" s="11">
        <v>2.4895045762474595E-2</v>
      </c>
      <c r="E229" s="11">
        <v>7.4638857831887395E-2</v>
      </c>
      <c r="F229" s="17">
        <f t="shared" si="9"/>
        <v>-9.6668511376422439E-4</v>
      </c>
      <c r="G229" s="22">
        <f t="shared" si="10"/>
        <v>-3.0135173820299298E-5</v>
      </c>
      <c r="H229" s="22">
        <f t="shared" si="10"/>
        <v>-5.7177715550167422E-5</v>
      </c>
      <c r="I229" s="22">
        <f t="shared" si="10"/>
        <v>3.4716491062913396E-4</v>
      </c>
    </row>
    <row r="230" spans="1:9" x14ac:dyDescent="0.25">
      <c r="A230" s="9">
        <v>43245</v>
      </c>
      <c r="B230" s="10">
        <v>1.1654949999999999</v>
      </c>
      <c r="C230" s="11">
        <v>-5.5343867911839635E-3</v>
      </c>
      <c r="D230" s="11">
        <v>2.5066578909125097E-2</v>
      </c>
      <c r="E230" s="11">
        <v>7.3597363099999993E-2</v>
      </c>
      <c r="F230" s="17">
        <f t="shared" si="9"/>
        <v>-5.9065863768956728E-3</v>
      </c>
      <c r="G230" s="22">
        <f t="shared" si="10"/>
        <v>-1.7625098284433736E-4</v>
      </c>
      <c r="H230" s="22">
        <f t="shared" si="10"/>
        <v>-6.6897016808564747E-6</v>
      </c>
      <c r="I230" s="22">
        <f t="shared" si="10"/>
        <v>1.3625491999999934E-3</v>
      </c>
    </row>
    <row r="231" spans="1:9" x14ac:dyDescent="0.25">
      <c r="A231" s="9">
        <v>43244</v>
      </c>
      <c r="B231" s="10">
        <v>1.17242</v>
      </c>
      <c r="C231" s="11">
        <v>-5.3581358083396261E-3</v>
      </c>
      <c r="D231" s="11">
        <v>2.5073268610805954E-2</v>
      </c>
      <c r="E231" s="11">
        <v>7.22348139E-2</v>
      </c>
      <c r="F231" s="17">
        <f t="shared" si="9"/>
        <v>1.7430236333499938E-3</v>
      </c>
      <c r="G231" s="22">
        <f t="shared" si="10"/>
        <v>-6.2095091927222637E-5</v>
      </c>
      <c r="H231" s="22">
        <f t="shared" si="10"/>
        <v>-4.1841423905415384E-4</v>
      </c>
      <c r="I231" s="22">
        <f t="shared" si="10"/>
        <v>-1.8779758999999951E-3</v>
      </c>
    </row>
    <row r="232" spans="1:9" x14ac:dyDescent="0.25">
      <c r="A232" s="9">
        <v>43243</v>
      </c>
      <c r="B232" s="10">
        <v>1.17038</v>
      </c>
      <c r="C232" s="11">
        <v>-5.2960407164124035E-3</v>
      </c>
      <c r="D232" s="11">
        <v>2.5491682849860108E-2</v>
      </c>
      <c r="E232" s="11">
        <v>7.4112789799999995E-2</v>
      </c>
      <c r="F232" s="17">
        <f t="shared" si="9"/>
        <v>-5.8694119545735779E-3</v>
      </c>
      <c r="G232" s="22">
        <f t="shared" si="10"/>
        <v>-1.0625852427417759E-4</v>
      </c>
      <c r="H232" s="22">
        <f t="shared" si="10"/>
        <v>-6.6613913977275896E-5</v>
      </c>
      <c r="I232" s="22">
        <f t="shared" si="10"/>
        <v>1.6942633999999929E-3</v>
      </c>
    </row>
    <row r="233" spans="1:9" x14ac:dyDescent="0.25">
      <c r="A233" s="9">
        <v>43242</v>
      </c>
      <c r="B233" s="10">
        <v>1.1772899999999999</v>
      </c>
      <c r="C233" s="11">
        <v>-5.1897821921382259E-3</v>
      </c>
      <c r="D233" s="11">
        <v>2.5558296763837383E-2</v>
      </c>
      <c r="E233" s="11">
        <v>7.2418526400000002E-2</v>
      </c>
      <c r="F233" s="17">
        <f t="shared" si="9"/>
        <v>1.7571103405731314E-3</v>
      </c>
      <c r="G233" s="22">
        <f t="shared" si="10"/>
        <v>-1.9892223430453479E-5</v>
      </c>
      <c r="H233" s="22">
        <f t="shared" si="10"/>
        <v>-4.6675279952793081E-6</v>
      </c>
      <c r="I233" s="22">
        <f t="shared" si="10"/>
        <v>-3.960429999999987E-4</v>
      </c>
    </row>
    <row r="234" spans="1:9" x14ac:dyDescent="0.25">
      <c r="A234" s="9">
        <v>43241</v>
      </c>
      <c r="B234" s="10">
        <v>1.175225</v>
      </c>
      <c r="C234" s="11">
        <v>-5.1698899687077724E-3</v>
      </c>
      <c r="D234" s="11">
        <v>2.5562964291832663E-2</v>
      </c>
      <c r="E234" s="11">
        <v>7.2814569400000001E-2</v>
      </c>
      <c r="F234" s="17">
        <f t="shared" si="9"/>
        <v>-4.8713689538026905E-4</v>
      </c>
      <c r="G234" s="22">
        <f t="shared" si="10"/>
        <v>-3.4709587682700493E-5</v>
      </c>
      <c r="H234" s="22">
        <f t="shared" si="10"/>
        <v>6.1350969782907286E-5</v>
      </c>
      <c r="I234" s="22">
        <f t="shared" si="10"/>
        <v>5.1429303333333509E-4</v>
      </c>
    </row>
    <row r="235" spans="1:9" x14ac:dyDescent="0.25">
      <c r="A235" s="9">
        <v>43238</v>
      </c>
      <c r="B235" s="10">
        <v>1.1769449999999999</v>
      </c>
      <c r="C235" s="11">
        <v>-5.0657612056596709E-3</v>
      </c>
      <c r="D235" s="11">
        <v>2.5378911382483941E-2</v>
      </c>
      <c r="E235" s="11">
        <v>7.1271690299999996E-2</v>
      </c>
      <c r="F235" s="17">
        <f t="shared" si="9"/>
        <v>-1.7938018421455038E-3</v>
      </c>
      <c r="G235" s="22">
        <f t="shared" si="10"/>
        <v>-1.2041920085807158E-4</v>
      </c>
      <c r="H235" s="22">
        <f t="shared" si="10"/>
        <v>-2.2073176059524136E-4</v>
      </c>
      <c r="I235" s="22">
        <f t="shared" si="10"/>
        <v>7.9436899999993371E-5</v>
      </c>
    </row>
    <row r="236" spans="1:9" x14ac:dyDescent="0.25">
      <c r="A236" s="9">
        <v>43237</v>
      </c>
      <c r="B236" s="10">
        <v>1.17906</v>
      </c>
      <c r="C236" s="11">
        <v>-4.9453420048015994E-3</v>
      </c>
      <c r="D236" s="11">
        <v>2.5599643143079182E-2</v>
      </c>
      <c r="E236" s="11">
        <v>7.1192253400000002E-2</v>
      </c>
      <c r="F236" s="17">
        <f t="shared" si="9"/>
        <v>3.6483035388545915E-4</v>
      </c>
      <c r="G236" s="22">
        <f t="shared" si="10"/>
        <v>1.199064829053775E-4</v>
      </c>
      <c r="H236" s="22">
        <f t="shared" si="10"/>
        <v>4.288204745596727E-5</v>
      </c>
      <c r="I236" s="22">
        <f t="shared" si="10"/>
        <v>-1.2836735999999932E-3</v>
      </c>
    </row>
    <row r="237" spans="1:9" x14ac:dyDescent="0.25">
      <c r="A237" s="9">
        <v>43236</v>
      </c>
      <c r="B237" s="10">
        <v>1.1786300000000001</v>
      </c>
      <c r="C237" s="11">
        <v>-5.0652484877069769E-3</v>
      </c>
      <c r="D237" s="11">
        <v>2.5556761095623215E-2</v>
      </c>
      <c r="E237" s="11">
        <v>7.2475926999999996E-2</v>
      </c>
      <c r="F237" s="17">
        <f t="shared" si="9"/>
        <v>-6.3440275512053335E-3</v>
      </c>
      <c r="G237" s="22">
        <f t="shared" si="10"/>
        <v>9.9908139301192224E-5</v>
      </c>
      <c r="H237" s="22">
        <f t="shared" si="10"/>
        <v>2.3588098687181772E-4</v>
      </c>
      <c r="I237" s="22">
        <f t="shared" si="10"/>
        <v>1.3646495999999897E-3</v>
      </c>
    </row>
    <row r="238" spans="1:9" x14ac:dyDescent="0.25">
      <c r="A238" s="9">
        <v>43235</v>
      </c>
      <c r="B238" s="10">
        <v>1.1861550000000001</v>
      </c>
      <c r="C238" s="11">
        <v>-5.1651566270081691E-3</v>
      </c>
      <c r="D238" s="11">
        <v>2.5320880108751397E-2</v>
      </c>
      <c r="E238" s="11">
        <v>7.1111277400000006E-2</v>
      </c>
      <c r="F238" s="17">
        <f t="shared" si="9"/>
        <v>-8.9607980749948357E-3</v>
      </c>
      <c r="G238" s="22">
        <f t="shared" si="10"/>
        <v>-3.0340428213929387E-4</v>
      </c>
      <c r="H238" s="22">
        <f t="shared" si="10"/>
        <v>1.8625225995914582E-4</v>
      </c>
      <c r="I238" s="22">
        <f t="shared" si="10"/>
        <v>6.7441030000001123E-4</v>
      </c>
    </row>
    <row r="239" spans="1:9" x14ac:dyDescent="0.25">
      <c r="A239" s="9">
        <v>43234</v>
      </c>
      <c r="B239" s="10">
        <v>1.1968799999999999</v>
      </c>
      <c r="C239" s="11">
        <v>-4.8617523448688752E-3</v>
      </c>
      <c r="D239" s="11">
        <v>2.5134627848792251E-2</v>
      </c>
      <c r="E239" s="11">
        <v>7.0436867099999995E-2</v>
      </c>
      <c r="F239" s="17">
        <f t="shared" si="9"/>
        <v>6.9491539614359909E-4</v>
      </c>
      <c r="G239" s="22">
        <f t="shared" si="10"/>
        <v>9.523316735699297E-6</v>
      </c>
      <c r="H239" s="22">
        <f t="shared" si="10"/>
        <v>-7.0775978319443752E-5</v>
      </c>
      <c r="I239" s="22">
        <f t="shared" si="10"/>
        <v>-4.761703333333589E-5</v>
      </c>
    </row>
    <row r="240" spans="1:9" x14ac:dyDescent="0.25">
      <c r="A240" s="9">
        <v>43231</v>
      </c>
      <c r="B240" s="10">
        <v>1.1943900000000001</v>
      </c>
      <c r="C240" s="11">
        <v>-4.8903222950759731E-3</v>
      </c>
      <c r="D240" s="11">
        <v>2.5346955783750583E-2</v>
      </c>
      <c r="E240" s="11">
        <v>7.0579718200000002E-2</v>
      </c>
      <c r="F240" s="17">
        <f t="shared" si="9"/>
        <v>5.3745565043918919E-3</v>
      </c>
      <c r="G240" s="22">
        <f t="shared" si="10"/>
        <v>8.2497803101750852E-6</v>
      </c>
      <c r="H240" s="22">
        <f t="shared" si="10"/>
        <v>-1.4921548721698666E-4</v>
      </c>
      <c r="I240" s="22">
        <f t="shared" si="10"/>
        <v>-1.2053813999999968E-3</v>
      </c>
    </row>
    <row r="241" spans="1:9" x14ac:dyDescent="0.25">
      <c r="A241" s="9">
        <v>43230</v>
      </c>
      <c r="B241" s="10">
        <v>1.188005</v>
      </c>
      <c r="C241" s="11">
        <v>-4.8985720753861482E-3</v>
      </c>
      <c r="D241" s="11">
        <v>2.5496171270967569E-2</v>
      </c>
      <c r="E241" s="11">
        <v>7.1785099599999999E-2</v>
      </c>
      <c r="F241" s="17">
        <f t="shared" si="9"/>
        <v>2.0580904463272098E-3</v>
      </c>
      <c r="G241" s="22">
        <f t="shared" si="10"/>
        <v>1.0276679815375382E-4</v>
      </c>
      <c r="H241" s="22">
        <f t="shared" si="10"/>
        <v>-3.7067909491858564E-5</v>
      </c>
      <c r="I241" s="22">
        <f t="shared" si="10"/>
        <v>-8.7407870000000276E-4</v>
      </c>
    </row>
    <row r="242" spans="1:9" x14ac:dyDescent="0.25">
      <c r="A242" s="9">
        <v>43229</v>
      </c>
      <c r="B242" s="10">
        <v>1.185565</v>
      </c>
      <c r="C242" s="11">
        <v>-5.001338873539902E-3</v>
      </c>
      <c r="D242" s="11">
        <v>2.5533239180459428E-2</v>
      </c>
      <c r="E242" s="11">
        <v>7.2659178300000002E-2</v>
      </c>
      <c r="F242" s="17">
        <f t="shared" si="9"/>
        <v>2.0669523841676529E-4</v>
      </c>
      <c r="G242" s="22">
        <f t="shared" si="10"/>
        <v>1.6121382372021389E-4</v>
      </c>
      <c r="H242" s="22">
        <f t="shared" si="10"/>
        <v>4.5728688461942057E-6</v>
      </c>
      <c r="I242" s="22">
        <f t="shared" si="10"/>
        <v>1.0210256000000029E-3</v>
      </c>
    </row>
    <row r="243" spans="1:9" x14ac:dyDescent="0.25">
      <c r="A243" s="9">
        <v>43228</v>
      </c>
      <c r="B243" s="10">
        <v>1.1853199999999999</v>
      </c>
      <c r="C243" s="11">
        <v>-5.1625526972601159E-3</v>
      </c>
      <c r="D243" s="11">
        <v>2.5528666311613234E-2</v>
      </c>
      <c r="E243" s="11">
        <v>7.1638152699999999E-2</v>
      </c>
      <c r="F243" s="17">
        <f t="shared" si="9"/>
        <v>-5.0531334463713717E-3</v>
      </c>
      <c r="G243" s="22">
        <f t="shared" si="10"/>
        <v>4.2198865231228913E-5</v>
      </c>
      <c r="H243" s="22">
        <f t="shared" si="10"/>
        <v>-3.819639806705577E-5</v>
      </c>
      <c r="I243" s="22">
        <f t="shared" si="10"/>
        <v>1.5709097999999921E-3</v>
      </c>
    </row>
    <row r="244" spans="1:9" x14ac:dyDescent="0.25">
      <c r="A244" s="9">
        <v>43227</v>
      </c>
      <c r="B244" s="10">
        <v>1.1913400000000001</v>
      </c>
      <c r="C244" s="11">
        <v>-5.2047515624913448E-3</v>
      </c>
      <c r="D244" s="11">
        <v>2.5566862709680289E-2</v>
      </c>
      <c r="E244" s="11">
        <v>7.0067242900000007E-2</v>
      </c>
      <c r="F244" s="17">
        <f t="shared" si="9"/>
        <v>-4.2893569457539787E-4</v>
      </c>
      <c r="G244" s="22">
        <f t="shared" si="10"/>
        <v>2.7293025577791036E-6</v>
      </c>
      <c r="H244" s="22">
        <f t="shared" si="10"/>
        <v>2.2749548985142216E-5</v>
      </c>
      <c r="I244" s="22">
        <f t="shared" si="10"/>
        <v>1.470600000002172E-6</v>
      </c>
    </row>
    <row r="245" spans="1:9" x14ac:dyDescent="0.25">
      <c r="A245" s="9">
        <v>43224</v>
      </c>
      <c r="B245" s="10">
        <v>1.1928749999999999</v>
      </c>
      <c r="C245" s="11">
        <v>-5.2129394701646821E-3</v>
      </c>
      <c r="D245" s="11">
        <v>2.5498614062724863E-2</v>
      </c>
      <c r="E245" s="11">
        <v>7.00628311E-2</v>
      </c>
      <c r="F245" s="17">
        <f t="shared" si="9"/>
        <v>-1.8367124938289958E-3</v>
      </c>
      <c r="G245" s="22">
        <f t="shared" si="10"/>
        <v>1.9370870192022931E-5</v>
      </c>
      <c r="H245" s="22">
        <f t="shared" si="10"/>
        <v>1.5696604161841154E-4</v>
      </c>
      <c r="I245" s="22">
        <f t="shared" si="10"/>
        <v>-2.2714640000000286E-4</v>
      </c>
    </row>
    <row r="246" spans="1:9" x14ac:dyDescent="0.25">
      <c r="A246" s="9">
        <v>43223</v>
      </c>
      <c r="B246" s="10">
        <v>1.1950700000000001</v>
      </c>
      <c r="C246" s="11">
        <v>-5.2323103403567051E-3</v>
      </c>
      <c r="D246" s="11">
        <v>2.5341648021106451E-2</v>
      </c>
      <c r="E246" s="11">
        <v>7.0289977500000003E-2</v>
      </c>
      <c r="F246" s="17">
        <f t="shared" si="9"/>
        <v>-5.1852905017168993E-4</v>
      </c>
      <c r="G246" s="22">
        <f t="shared" si="10"/>
        <v>2.397672419100598E-4</v>
      </c>
      <c r="H246" s="22">
        <f t="shared" si="10"/>
        <v>-1.4537025520468608E-4</v>
      </c>
      <c r="I246" s="22">
        <f t="shared" si="10"/>
        <v>-8.755297000000023E-4</v>
      </c>
    </row>
    <row r="247" spans="1:9" x14ac:dyDescent="0.25">
      <c r="A247" s="9">
        <v>43222</v>
      </c>
      <c r="B247" s="10">
        <v>1.1956899999999999</v>
      </c>
      <c r="C247" s="11">
        <v>-5.4720775822667649E-3</v>
      </c>
      <c r="D247" s="11">
        <v>2.5487018276311137E-2</v>
      </c>
      <c r="E247" s="11">
        <v>7.1165507200000006E-2</v>
      </c>
      <c r="F247" s="17">
        <f t="shared" si="9"/>
        <v>-2.9227940410025965E-3</v>
      </c>
      <c r="G247" s="22">
        <f t="shared" si="10"/>
        <v>1.4041994866302327E-4</v>
      </c>
      <c r="H247" s="22">
        <f t="shared" si="10"/>
        <v>1.1542871448682115E-4</v>
      </c>
      <c r="I247" s="22">
        <f t="shared" si="10"/>
        <v>-1.1094947999999993E-3</v>
      </c>
    </row>
    <row r="248" spans="1:9" x14ac:dyDescent="0.25">
      <c r="A248" s="9">
        <v>43221</v>
      </c>
      <c r="B248" s="10">
        <v>1.199195</v>
      </c>
      <c r="C248" s="11">
        <v>-5.6124975309297881E-3</v>
      </c>
      <c r="D248" s="11">
        <v>2.5371589561824316E-2</v>
      </c>
      <c r="E248" s="11">
        <v>7.2275002000000005E-2</v>
      </c>
      <c r="F248" s="17">
        <f t="shared" si="9"/>
        <v>-7.4285903473848558E-3</v>
      </c>
      <c r="G248" s="22">
        <f t="shared" si="10"/>
        <v>-5.6764781596737798E-6</v>
      </c>
      <c r="H248" s="22">
        <f t="shared" si="10"/>
        <v>-3.3739566701454504E-5</v>
      </c>
      <c r="I248" s="22">
        <f t="shared" si="10"/>
        <v>2.723227700000011E-3</v>
      </c>
    </row>
    <row r="249" spans="1:9" x14ac:dyDescent="0.25">
      <c r="A249" s="9">
        <v>43220</v>
      </c>
      <c r="B249" s="10">
        <v>1.20817</v>
      </c>
      <c r="C249" s="11">
        <v>-5.6068210527701143E-3</v>
      </c>
      <c r="D249" s="11">
        <v>2.5405329128525771E-2</v>
      </c>
      <c r="E249" s="11">
        <v>6.9551774299999994E-2</v>
      </c>
      <c r="F249" s="17">
        <f t="shared" si="9"/>
        <v>-5.206353403963323E-4</v>
      </c>
      <c r="G249" s="22">
        <f t="shared" si="10"/>
        <v>2.8430519623869979E-6</v>
      </c>
      <c r="H249" s="22">
        <f t="shared" si="10"/>
        <v>5.209950656290032E-5</v>
      </c>
      <c r="I249" s="22">
        <f t="shared" si="10"/>
        <v>-2.5870403333333458E-4</v>
      </c>
    </row>
    <row r="250" spans="1:9" x14ac:dyDescent="0.25">
      <c r="A250" s="9">
        <v>43217</v>
      </c>
      <c r="B250" s="10">
        <v>1.2100599999999999</v>
      </c>
      <c r="C250" s="11">
        <v>-5.6153502086572753E-3</v>
      </c>
      <c r="D250" s="11">
        <v>2.524903060883707E-2</v>
      </c>
      <c r="E250" s="11">
        <v>7.0327886399999998E-2</v>
      </c>
      <c r="F250" s="17">
        <f t="shared" si="9"/>
        <v>-1.1927313548025786E-3</v>
      </c>
      <c r="G250" s="22">
        <f t="shared" si="10"/>
        <v>-1.5006511874125252E-5</v>
      </c>
      <c r="H250" s="22">
        <f t="shared" si="10"/>
        <v>-1.2160410676101061E-4</v>
      </c>
      <c r="I250" s="22">
        <f t="shared" si="10"/>
        <v>-1.301302800000001E-3</v>
      </c>
    </row>
    <row r="251" spans="1:9" x14ac:dyDescent="0.25">
      <c r="A251" s="9">
        <v>43216</v>
      </c>
      <c r="B251" s="10">
        <v>1.2115050000000001</v>
      </c>
      <c r="C251" s="11">
        <v>-5.6003436967831501E-3</v>
      </c>
      <c r="D251" s="11">
        <v>2.537063471559808E-2</v>
      </c>
      <c r="E251" s="11">
        <v>7.1629189199999999E-2</v>
      </c>
      <c r="F251" s="17">
        <f t="shared" si="9"/>
        <v>-4.7033017589116488E-3</v>
      </c>
      <c r="G251" s="22">
        <f t="shared" si="10"/>
        <v>-1.8130788114911842E-4</v>
      </c>
      <c r="H251" s="22">
        <f t="shared" si="10"/>
        <v>-9.9126765964012431E-5</v>
      </c>
      <c r="I251" s="22">
        <f t="shared" si="10"/>
        <v>-2.3157379999999561E-4</v>
      </c>
    </row>
    <row r="252" spans="1:9" x14ac:dyDescent="0.25">
      <c r="A252" s="9">
        <v>43215</v>
      </c>
      <c r="B252" s="10">
        <v>1.21723</v>
      </c>
      <c r="C252" s="11">
        <v>-5.4190358156340317E-3</v>
      </c>
      <c r="D252" s="11">
        <v>2.5469761481562093E-2</v>
      </c>
      <c r="E252" s="11">
        <v>7.1860762999999994E-2</v>
      </c>
      <c r="F252" s="17">
        <f t="shared" si="9"/>
        <v>-3.4793856632936437E-3</v>
      </c>
      <c r="G252" s="22">
        <f t="shared" si="10"/>
        <v>9.827538343629063E-5</v>
      </c>
      <c r="H252" s="22">
        <f t="shared" si="10"/>
        <v>8.2026150354831684E-5</v>
      </c>
      <c r="I252" s="22">
        <f t="shared" si="10"/>
        <v>2.8023699999990548E-5</v>
      </c>
    </row>
    <row r="253" spans="1:9" x14ac:dyDescent="0.25">
      <c r="A253" s="9">
        <v>43214</v>
      </c>
      <c r="B253" s="10">
        <v>1.2214799999999999</v>
      </c>
      <c r="C253" s="11">
        <v>-5.5173111990703223E-3</v>
      </c>
      <c r="D253" s="11">
        <v>2.5387735331207261E-2</v>
      </c>
      <c r="E253" s="11">
        <v>7.1832739300000004E-2</v>
      </c>
      <c r="F253" s="17">
        <f t="shared" si="9"/>
        <v>-4.9096622152411395E-4</v>
      </c>
      <c r="G253" s="22">
        <f t="shared" si="10"/>
        <v>7.1127459488782782E-5</v>
      </c>
      <c r="H253" s="22">
        <f t="shared" si="10"/>
        <v>7.3671054246163964E-5</v>
      </c>
      <c r="I253" s="22">
        <f t="shared" si="10"/>
        <v>-3.7236870000000033E-4</v>
      </c>
    </row>
    <row r="254" spans="1:9" x14ac:dyDescent="0.25">
      <c r="A254" s="9">
        <v>43213</v>
      </c>
      <c r="B254" s="10">
        <v>1.2220800000000001</v>
      </c>
      <c r="C254" s="11">
        <v>-5.5884386585591051E-3</v>
      </c>
      <c r="D254" s="11">
        <v>2.5314064276961097E-2</v>
      </c>
      <c r="E254" s="11">
        <v>7.2205108000000004E-2</v>
      </c>
      <c r="F254" s="17">
        <f t="shared" si="9"/>
        <v>-1.5826349922497169E-3</v>
      </c>
      <c r="G254" s="22">
        <f t="shared" si="10"/>
        <v>-3.7208595405350694E-5</v>
      </c>
      <c r="H254" s="22">
        <f t="shared" si="10"/>
        <v>1.4798290552293925E-5</v>
      </c>
      <c r="I254" s="22">
        <f t="shared" si="10"/>
        <v>1.9814819769876924E-4</v>
      </c>
    </row>
    <row r="255" spans="1:9" x14ac:dyDescent="0.25">
      <c r="A255" s="9">
        <v>43210</v>
      </c>
      <c r="B255" s="10">
        <v>1.2279100000000001</v>
      </c>
      <c r="C255" s="11">
        <v>-5.476812872343053E-3</v>
      </c>
      <c r="D255" s="11">
        <v>2.5269669405304215E-2</v>
      </c>
      <c r="E255" s="11">
        <v>7.1610663406903696E-2</v>
      </c>
      <c r="F255" s="17">
        <f t="shared" si="9"/>
        <v>-6.9108863646473173E-3</v>
      </c>
      <c r="G255" s="22">
        <f t="shared" si="10"/>
        <v>-5.2012386745624827E-5</v>
      </c>
      <c r="H255" s="22">
        <f t="shared" si="10"/>
        <v>5.3275884953751101E-5</v>
      </c>
      <c r="I255" s="22">
        <f t="shared" si="10"/>
        <v>1.0846471802431895E-3</v>
      </c>
    </row>
    <row r="256" spans="1:9" x14ac:dyDescent="0.25">
      <c r="A256" s="9">
        <v>43209</v>
      </c>
      <c r="B256" s="10">
        <v>1.2364550000000001</v>
      </c>
      <c r="C256" s="11">
        <v>-5.4248004855974282E-3</v>
      </c>
      <c r="D256" s="11">
        <v>2.5216393520350464E-2</v>
      </c>
      <c r="E256" s="11">
        <v>7.0526016226660507E-2</v>
      </c>
      <c r="F256" s="17">
        <f t="shared" si="9"/>
        <v>-9.1710501862485305E-4</v>
      </c>
      <c r="G256" s="22">
        <f t="shared" si="10"/>
        <v>-5.9196242290296408E-7</v>
      </c>
      <c r="H256" s="22">
        <f t="shared" si="10"/>
        <v>8.1720138126874925E-5</v>
      </c>
      <c r="I256" s="22">
        <f t="shared" si="10"/>
        <v>-7.7253235522879715E-4</v>
      </c>
    </row>
    <row r="257" spans="1:9" x14ac:dyDescent="0.25">
      <c r="A257" s="9">
        <v>43208</v>
      </c>
      <c r="B257" s="10">
        <v>1.23759</v>
      </c>
      <c r="C257" s="11">
        <v>-5.4242085231745252E-3</v>
      </c>
      <c r="D257" s="11">
        <v>2.5134673382223589E-2</v>
      </c>
      <c r="E257" s="11">
        <v>7.1298548581889304E-2</v>
      </c>
      <c r="F257" s="17">
        <f t="shared" si="9"/>
        <v>2.4137176922267578E-3</v>
      </c>
      <c r="G257" s="22">
        <f t="shared" si="10"/>
        <v>9.178334826219145E-5</v>
      </c>
      <c r="H257" s="22">
        <f t="shared" si="10"/>
        <v>1.6602764878195786E-4</v>
      </c>
      <c r="I257" s="22">
        <f t="shared" si="10"/>
        <v>-2.5714681218702573E-5</v>
      </c>
    </row>
    <row r="258" spans="1:9" x14ac:dyDescent="0.25">
      <c r="A258" s="9">
        <v>43207</v>
      </c>
      <c r="B258" s="10">
        <v>1.23461</v>
      </c>
      <c r="C258" s="11">
        <v>-5.5159918714367167E-3</v>
      </c>
      <c r="D258" s="11">
        <v>2.4968645733441631E-2</v>
      </c>
      <c r="E258" s="11">
        <v>7.1324263263108006E-2</v>
      </c>
      <c r="F258" s="17">
        <f t="shared" si="9"/>
        <v>-1.6940175708838323E-3</v>
      </c>
      <c r="G258" s="22">
        <f t="shared" si="10"/>
        <v>4.6638139183698309E-5</v>
      </c>
      <c r="H258" s="22">
        <f t="shared" si="10"/>
        <v>-3.1254195886242647E-5</v>
      </c>
      <c r="I258" s="22">
        <f t="shared" si="10"/>
        <v>-1.3200728797069239E-4</v>
      </c>
    </row>
    <row r="259" spans="1:9" x14ac:dyDescent="0.25">
      <c r="A259" s="9">
        <v>43206</v>
      </c>
      <c r="B259" s="10">
        <v>1.2367049999999999</v>
      </c>
      <c r="C259" s="11">
        <v>-5.562630010620415E-3</v>
      </c>
      <c r="D259" s="11">
        <v>2.4999899929327874E-2</v>
      </c>
      <c r="E259" s="11">
        <v>7.1456270551078699E-2</v>
      </c>
      <c r="F259" s="17">
        <f t="shared" si="9"/>
        <v>1.0504372090004803E-3</v>
      </c>
      <c r="G259" s="22">
        <f t="shared" si="10"/>
        <v>2.8782328871886666E-5</v>
      </c>
      <c r="H259" s="22">
        <f t="shared" si="10"/>
        <v>3.0558068120084776E-5</v>
      </c>
      <c r="I259" s="22">
        <f t="shared" ref="I259:I322" si="11">(E259 - E260) / ($A259 - $A260)</f>
        <v>-5.4090465633334826E-5</v>
      </c>
    </row>
    <row r="260" spans="1:9" x14ac:dyDescent="0.25">
      <c r="A260" s="9">
        <v>43203</v>
      </c>
      <c r="B260" s="10">
        <v>1.23282</v>
      </c>
      <c r="C260" s="11">
        <v>-5.648976997236075E-3</v>
      </c>
      <c r="D260" s="11">
        <v>2.490822572496762E-2</v>
      </c>
      <c r="E260" s="11">
        <v>7.1618541947978703E-2</v>
      </c>
      <c r="F260" s="17">
        <f t="shared" ref="F260:F323" si="12">(B260/B261-1) / ($A260 - $A261)</f>
        <v>9.2150184503347887E-4</v>
      </c>
      <c r="G260" s="22">
        <f t="shared" ref="G260:I323" si="13">(C260 - C261) / ($A260 - $A261)</f>
        <v>3.6015962424825951E-5</v>
      </c>
      <c r="H260" s="22">
        <f t="shared" si="13"/>
        <v>1.5703226904222392E-4</v>
      </c>
      <c r="I260" s="22">
        <f t="shared" si="11"/>
        <v>-1.9541483051319086E-4</v>
      </c>
    </row>
    <row r="261" spans="1:9" x14ac:dyDescent="0.25">
      <c r="A261" s="9">
        <v>43202</v>
      </c>
      <c r="B261" s="10">
        <v>1.2316849999999999</v>
      </c>
      <c r="C261" s="11">
        <v>-5.6849929596609009E-3</v>
      </c>
      <c r="D261" s="11">
        <v>2.4751193455925396E-2</v>
      </c>
      <c r="E261" s="11">
        <v>7.1813956778491894E-2</v>
      </c>
      <c r="F261" s="17">
        <f t="shared" si="12"/>
        <v>-5.3982250862020242E-3</v>
      </c>
      <c r="G261" s="22">
        <f t="shared" si="13"/>
        <v>-6.5582412385834475E-5</v>
      </c>
      <c r="H261" s="22">
        <f t="shared" si="13"/>
        <v>3.3418419764797563E-4</v>
      </c>
      <c r="I261" s="22">
        <f t="shared" si="11"/>
        <v>-1.5112343862960786E-4</v>
      </c>
    </row>
    <row r="262" spans="1:9" x14ac:dyDescent="0.25">
      <c r="A262" s="9">
        <v>43201</v>
      </c>
      <c r="B262" s="10">
        <v>1.23837</v>
      </c>
      <c r="C262" s="11">
        <v>-5.6194105472750664E-3</v>
      </c>
      <c r="D262" s="11">
        <v>2.441700925827742E-2</v>
      </c>
      <c r="E262" s="11">
        <v>7.1965080217121502E-2</v>
      </c>
      <c r="F262" s="17">
        <f t="shared" si="12"/>
        <v>2.7449837244328812E-3</v>
      </c>
      <c r="G262" s="22">
        <f t="shared" si="13"/>
        <v>-2.0192119714875639E-5</v>
      </c>
      <c r="H262" s="22">
        <f t="shared" si="13"/>
        <v>8.8294180497654196E-5</v>
      </c>
      <c r="I262" s="22">
        <f t="shared" si="11"/>
        <v>4.1022203415219671E-4</v>
      </c>
    </row>
    <row r="263" spans="1:9" x14ac:dyDescent="0.25">
      <c r="A263" s="9">
        <v>43200</v>
      </c>
      <c r="B263" s="10">
        <v>1.23498</v>
      </c>
      <c r="C263" s="11">
        <v>-5.5992184275601908E-3</v>
      </c>
      <c r="D263" s="11">
        <v>2.4328715077779766E-2</v>
      </c>
      <c r="E263" s="11">
        <v>7.1554858182969305E-2</v>
      </c>
      <c r="F263" s="17">
        <f t="shared" si="12"/>
        <v>3.1272083370561532E-3</v>
      </c>
      <c r="G263" s="22">
        <f t="shared" si="13"/>
        <v>6.5498729610656385E-5</v>
      </c>
      <c r="H263" s="22">
        <f t="shared" si="13"/>
        <v>7.9781520072340351E-5</v>
      </c>
      <c r="I263" s="22">
        <f t="shared" si="11"/>
        <v>1.0611504063290367E-4</v>
      </c>
    </row>
    <row r="264" spans="1:9" x14ac:dyDescent="0.25">
      <c r="A264" s="9">
        <v>43199</v>
      </c>
      <c r="B264" s="10">
        <v>1.2311300000000001</v>
      </c>
      <c r="C264" s="11">
        <v>-5.6647171571708472E-3</v>
      </c>
      <c r="D264" s="11">
        <v>2.4248933557707426E-2</v>
      </c>
      <c r="E264" s="11">
        <v>7.1448743142336402E-2</v>
      </c>
      <c r="F264" s="17">
        <f t="shared" si="12"/>
        <v>1.3360897830586953E-3</v>
      </c>
      <c r="G264" s="22">
        <f t="shared" si="13"/>
        <v>4.0329644316794193E-5</v>
      </c>
      <c r="H264" s="22">
        <f t="shared" si="13"/>
        <v>-5.9704714910647589E-6</v>
      </c>
      <c r="I264" s="22">
        <f t="shared" si="11"/>
        <v>-1.3932865074120041E-4</v>
      </c>
    </row>
    <row r="265" spans="1:9" x14ac:dyDescent="0.25">
      <c r="A265" s="9">
        <v>43196</v>
      </c>
      <c r="B265" s="10">
        <v>1.2262150000000001</v>
      </c>
      <c r="C265" s="11">
        <v>-5.7857060901212298E-3</v>
      </c>
      <c r="D265" s="11">
        <v>2.426684497218062E-2</v>
      </c>
      <c r="E265" s="11">
        <v>7.1866729094560003E-2</v>
      </c>
      <c r="F265" s="17">
        <f t="shared" si="12"/>
        <v>2.6943708500966057E-3</v>
      </c>
      <c r="G265" s="22">
        <f t="shared" si="13"/>
        <v>1.7606355783239026E-4</v>
      </c>
      <c r="H265" s="22">
        <f t="shared" si="13"/>
        <v>-8.0213046331881893E-5</v>
      </c>
      <c r="I265" s="22">
        <f t="shared" si="11"/>
        <v>-4.0762573333949503E-4</v>
      </c>
    </row>
    <row r="266" spans="1:9" x14ac:dyDescent="0.25">
      <c r="A266" s="9">
        <v>43195</v>
      </c>
      <c r="B266" s="10">
        <v>1.22292</v>
      </c>
      <c r="C266" s="11">
        <v>-5.96176964795362E-3</v>
      </c>
      <c r="D266" s="11">
        <v>2.4347058018512502E-2</v>
      </c>
      <c r="E266" s="11">
        <v>7.2274354827899498E-2</v>
      </c>
      <c r="F266" s="17">
        <f t="shared" si="12"/>
        <v>-5.618662742004954E-3</v>
      </c>
      <c r="G266" s="22">
        <f t="shared" si="13"/>
        <v>8.2785396249299148E-5</v>
      </c>
      <c r="H266" s="22">
        <f t="shared" si="13"/>
        <v>1.2308418552473693E-4</v>
      </c>
      <c r="I266" s="22">
        <f t="shared" si="11"/>
        <v>-9.2342642718100387E-4</v>
      </c>
    </row>
    <row r="267" spans="1:9" x14ac:dyDescent="0.25">
      <c r="A267" s="9">
        <v>43194</v>
      </c>
      <c r="B267" s="10">
        <v>1.22983</v>
      </c>
      <c r="C267" s="11">
        <v>-6.0445550442029192E-3</v>
      </c>
      <c r="D267" s="11">
        <v>2.4223973832987765E-2</v>
      </c>
      <c r="E267" s="11">
        <v>7.3197781255080502E-2</v>
      </c>
      <c r="F267" s="17">
        <f t="shared" si="12"/>
        <v>2.0042855862534292E-3</v>
      </c>
      <c r="G267" s="22">
        <f t="shared" si="13"/>
        <v>-1.4818876635565737E-4</v>
      </c>
      <c r="H267" s="22">
        <f t="shared" si="13"/>
        <v>3.2815780603805828E-5</v>
      </c>
      <c r="I267" s="22">
        <f t="shared" si="11"/>
        <v>1.2445192762640389E-4</v>
      </c>
    </row>
    <row r="268" spans="1:9" x14ac:dyDescent="0.25">
      <c r="A268" s="9">
        <v>43193</v>
      </c>
      <c r="B268" s="10">
        <v>1.2273700000000001</v>
      </c>
      <c r="C268" s="11">
        <v>-5.8963662778472618E-3</v>
      </c>
      <c r="D268" s="11">
        <v>2.4191158052383959E-2</v>
      </c>
      <c r="E268" s="11">
        <v>7.3073329327454098E-2</v>
      </c>
      <c r="F268" s="17">
        <f t="shared" si="12"/>
        <v>-3.0945921798598564E-3</v>
      </c>
      <c r="G268" s="22">
        <f t="shared" si="13"/>
        <v>-3.9413341358924062E-5</v>
      </c>
      <c r="H268" s="22">
        <f t="shared" si="13"/>
        <v>1.610924793188917E-4</v>
      </c>
      <c r="I268" s="22">
        <f t="shared" si="11"/>
        <v>8.0449519254169322E-4</v>
      </c>
    </row>
    <row r="269" spans="1:9" x14ac:dyDescent="0.25">
      <c r="A269" s="9">
        <v>43192</v>
      </c>
      <c r="B269" s="10">
        <v>1.2311799999999999</v>
      </c>
      <c r="C269" s="11">
        <v>-5.8569529364883377E-3</v>
      </c>
      <c r="D269" s="11">
        <v>2.4030065573065067E-2</v>
      </c>
      <c r="E269" s="11">
        <v>7.2268834134912405E-2</v>
      </c>
      <c r="F269" s="17">
        <f t="shared" si="12"/>
        <v>-2.4213893905270881E-4</v>
      </c>
      <c r="G269" s="22">
        <f t="shared" si="13"/>
        <v>1.7776520547804243E-5</v>
      </c>
      <c r="H269" s="22">
        <f t="shared" si="13"/>
        <v>-5.8137370940840316E-6</v>
      </c>
      <c r="I269" s="22">
        <f t="shared" si="11"/>
        <v>-1.8044995494766644E-4</v>
      </c>
    </row>
    <row r="270" spans="1:9" x14ac:dyDescent="0.25">
      <c r="A270" s="9">
        <v>43189</v>
      </c>
      <c r="B270" s="10">
        <v>1.232075</v>
      </c>
      <c r="C270" s="11">
        <v>-5.9102824981317505E-3</v>
      </c>
      <c r="D270" s="11">
        <v>2.4047506784347319E-2</v>
      </c>
      <c r="E270" s="11">
        <v>7.2810183999755404E-2</v>
      </c>
      <c r="F270" s="17">
        <f t="shared" si="12"/>
        <v>1.8336016652844567E-3</v>
      </c>
      <c r="G270" s="22">
        <f t="shared" si="13"/>
        <v>-1.7434496206162296E-5</v>
      </c>
      <c r="H270" s="22">
        <f t="shared" si="13"/>
        <v>-3.5411988741199107E-5</v>
      </c>
      <c r="I270" s="22">
        <f t="shared" si="11"/>
        <v>-1.2836793933139468E-4</v>
      </c>
    </row>
    <row r="271" spans="1:9" x14ac:dyDescent="0.25">
      <c r="A271" s="9">
        <v>43188</v>
      </c>
      <c r="B271" s="10">
        <v>1.2298199999999999</v>
      </c>
      <c r="C271" s="11">
        <v>-5.8928480019255882E-3</v>
      </c>
      <c r="D271" s="11">
        <v>2.4082918773088519E-2</v>
      </c>
      <c r="E271" s="11">
        <v>7.2938551939086799E-2</v>
      </c>
      <c r="F271" s="17">
        <f t="shared" si="12"/>
        <v>-4.3313875822762471E-3</v>
      </c>
      <c r="G271" s="22">
        <f t="shared" si="13"/>
        <v>6.8735385072212288E-5</v>
      </c>
      <c r="H271" s="22">
        <f t="shared" si="13"/>
        <v>2.6932515061937196E-4</v>
      </c>
      <c r="I271" s="22">
        <f t="shared" si="11"/>
        <v>-5.1392359336360771E-4</v>
      </c>
    </row>
    <row r="272" spans="1:9" x14ac:dyDescent="0.25">
      <c r="A272" s="9">
        <v>43187</v>
      </c>
      <c r="B272" s="10">
        <v>1.2351700000000001</v>
      </c>
      <c r="C272" s="11">
        <v>-5.9615833869978005E-3</v>
      </c>
      <c r="D272" s="11">
        <v>2.3813593622469147E-2</v>
      </c>
      <c r="E272" s="11">
        <v>7.3452475532450406E-2</v>
      </c>
      <c r="F272" s="17">
        <f t="shared" si="12"/>
        <v>-3.3646941113818496E-3</v>
      </c>
      <c r="G272" s="22">
        <f t="shared" si="13"/>
        <v>3.4508719429910545E-5</v>
      </c>
      <c r="H272" s="22">
        <f t="shared" si="13"/>
        <v>-1.1202827906939966E-4</v>
      </c>
      <c r="I272" s="22">
        <f t="shared" si="11"/>
        <v>8.5434278858001478E-5</v>
      </c>
    </row>
    <row r="273" spans="1:9" x14ac:dyDescent="0.25">
      <c r="A273" s="9">
        <v>43186</v>
      </c>
      <c r="B273" s="10">
        <v>1.2393400000000001</v>
      </c>
      <c r="C273" s="11">
        <v>-5.996092106427711E-3</v>
      </c>
      <c r="D273" s="11">
        <v>2.3925621901538546E-2</v>
      </c>
      <c r="E273" s="11">
        <v>7.3367041253592405E-2</v>
      </c>
      <c r="F273" s="17">
        <f t="shared" si="12"/>
        <v>-3.8901123631628343E-3</v>
      </c>
      <c r="G273" s="22">
        <f t="shared" si="13"/>
        <v>-7.657157724252385E-6</v>
      </c>
      <c r="H273" s="22">
        <f t="shared" si="13"/>
        <v>-1.8820314166046598E-4</v>
      </c>
      <c r="I273" s="22">
        <f t="shared" si="11"/>
        <v>-5.4429768271908874E-4</v>
      </c>
    </row>
    <row r="274" spans="1:9" x14ac:dyDescent="0.25">
      <c r="A274" s="9">
        <v>43185</v>
      </c>
      <c r="B274" s="10">
        <v>1.2441800000000001</v>
      </c>
      <c r="C274" s="11">
        <v>-5.9884349487034586E-3</v>
      </c>
      <c r="D274" s="11">
        <v>2.4113825043199012E-2</v>
      </c>
      <c r="E274" s="11">
        <v>7.3911338936311494E-2</v>
      </c>
      <c r="F274" s="17">
        <f t="shared" si="12"/>
        <v>2.2359055687265115E-3</v>
      </c>
      <c r="G274" s="22">
        <f t="shared" si="13"/>
        <v>4.2385194282295799E-5</v>
      </c>
      <c r="H274" s="22">
        <f t="shared" si="13"/>
        <v>2.7369422197913672E-5</v>
      </c>
      <c r="I274" s="22">
        <f t="shared" si="11"/>
        <v>1.9068857785702978E-4</v>
      </c>
    </row>
    <row r="275" spans="1:9" x14ac:dyDescent="0.25">
      <c r="A275" s="9">
        <v>43182</v>
      </c>
      <c r="B275" s="10">
        <v>1.2358899999999999</v>
      </c>
      <c r="C275" s="11">
        <v>-6.115590531550346E-3</v>
      </c>
      <c r="D275" s="11">
        <v>2.4031716776605271E-2</v>
      </c>
      <c r="E275" s="11">
        <v>7.3339273202740404E-2</v>
      </c>
      <c r="F275" s="17">
        <f t="shared" si="12"/>
        <v>3.9356806615518103E-3</v>
      </c>
      <c r="G275" s="22">
        <f t="shared" si="13"/>
        <v>-1.1572307358126855E-4</v>
      </c>
      <c r="H275" s="22">
        <f t="shared" si="13"/>
        <v>8.1954684992852772E-5</v>
      </c>
      <c r="I275" s="22">
        <f t="shared" si="11"/>
        <v>-2.3799705539119531E-4</v>
      </c>
    </row>
    <row r="276" spans="1:9" x14ac:dyDescent="0.25">
      <c r="A276" s="9">
        <v>43181</v>
      </c>
      <c r="B276" s="10">
        <v>1.2310449999999999</v>
      </c>
      <c r="C276" s="11">
        <v>-5.9998674579690775E-3</v>
      </c>
      <c r="D276" s="11">
        <v>2.3949762091612418E-2</v>
      </c>
      <c r="E276" s="11">
        <v>7.35772702581316E-2</v>
      </c>
      <c r="F276" s="17">
        <f t="shared" si="12"/>
        <v>3.4438629953863487E-3</v>
      </c>
      <c r="G276" s="22">
        <f t="shared" si="13"/>
        <v>-3.1853135779267606E-4</v>
      </c>
      <c r="H276" s="22">
        <f t="shared" si="13"/>
        <v>-5.1091578729722462E-4</v>
      </c>
      <c r="I276" s="22">
        <f t="shared" si="11"/>
        <v>4.8897710528079952E-4</v>
      </c>
    </row>
    <row r="277" spans="1:9" x14ac:dyDescent="0.25">
      <c r="A277" s="9">
        <v>43180</v>
      </c>
      <c r="B277" s="10">
        <v>1.22682</v>
      </c>
      <c r="C277" s="11">
        <v>-5.6813361001764014E-3</v>
      </c>
      <c r="D277" s="11">
        <v>2.4460677878909643E-2</v>
      </c>
      <c r="E277" s="11">
        <v>7.30882931528508E-2</v>
      </c>
      <c r="F277" s="17">
        <f t="shared" si="12"/>
        <v>-1.9151545774231948E-4</v>
      </c>
      <c r="G277" s="22">
        <f t="shared" si="13"/>
        <v>3.7062170668014822E-4</v>
      </c>
      <c r="H277" s="22">
        <f t="shared" si="13"/>
        <v>2.8551568338372468E-4</v>
      </c>
      <c r="I277" s="22">
        <f t="shared" si="11"/>
        <v>5.1859719684929639E-4</v>
      </c>
    </row>
    <row r="278" spans="1:9" x14ac:dyDescent="0.25">
      <c r="A278" s="9">
        <v>43179</v>
      </c>
      <c r="B278" s="10">
        <v>1.227055</v>
      </c>
      <c r="C278" s="11">
        <v>-6.0519578068565496E-3</v>
      </c>
      <c r="D278" s="11">
        <v>2.4175162195525918E-2</v>
      </c>
      <c r="E278" s="11">
        <v>7.2569695956001504E-2</v>
      </c>
      <c r="F278" s="17">
        <f t="shared" si="12"/>
        <v>-4.656086372835766E-3</v>
      </c>
      <c r="G278" s="22">
        <f t="shared" si="13"/>
        <v>2.0257075836750075E-4</v>
      </c>
      <c r="H278" s="22">
        <f t="shared" si="13"/>
        <v>3.450418371127896E-4</v>
      </c>
      <c r="I278" s="22">
        <f t="shared" si="11"/>
        <v>-1.3644834842252013E-3</v>
      </c>
    </row>
    <row r="279" spans="1:9" x14ac:dyDescent="0.25">
      <c r="A279" s="9">
        <v>43178</v>
      </c>
      <c r="B279" s="10">
        <v>1.2327950000000001</v>
      </c>
      <c r="C279" s="11">
        <v>-6.2545285652240504E-3</v>
      </c>
      <c r="D279" s="11">
        <v>2.3830120358413129E-2</v>
      </c>
      <c r="E279" s="11">
        <v>7.3934179440226705E-2</v>
      </c>
      <c r="F279" s="17">
        <f t="shared" si="12"/>
        <v>1.2933994554965207E-3</v>
      </c>
      <c r="G279" s="22">
        <f t="shared" si="13"/>
        <v>1.4621840956484966E-5</v>
      </c>
      <c r="H279" s="22">
        <f t="shared" si="13"/>
        <v>-3.7663959649383384E-5</v>
      </c>
      <c r="I279" s="22">
        <f t="shared" si="11"/>
        <v>2.308933570566348E-4</v>
      </c>
    </row>
    <row r="280" spans="1:9" x14ac:dyDescent="0.25">
      <c r="A280" s="9">
        <v>43175</v>
      </c>
      <c r="B280" s="10">
        <v>1.22803</v>
      </c>
      <c r="C280" s="11">
        <v>-6.2983940880935053E-3</v>
      </c>
      <c r="D280" s="11">
        <v>2.3943112237361279E-2</v>
      </c>
      <c r="E280" s="11">
        <v>7.3241499369056801E-2</v>
      </c>
      <c r="F280" s="17">
        <f t="shared" si="12"/>
        <v>-3.2062208802091652E-3</v>
      </c>
      <c r="G280" s="22">
        <f t="shared" si="13"/>
        <v>3.0386035940904201E-4</v>
      </c>
      <c r="H280" s="22">
        <f t="shared" si="13"/>
        <v>2.6437051707004292E-4</v>
      </c>
      <c r="I280" s="22">
        <f t="shared" si="11"/>
        <v>9.6916281340260479E-4</v>
      </c>
    </row>
    <row r="281" spans="1:9" x14ac:dyDescent="0.25">
      <c r="A281" s="9">
        <v>43174</v>
      </c>
      <c r="B281" s="10">
        <v>1.2319800000000001</v>
      </c>
      <c r="C281" s="11">
        <v>-6.6022544475025473E-3</v>
      </c>
      <c r="D281" s="11">
        <v>2.3678741720291236E-2</v>
      </c>
      <c r="E281" s="11">
        <v>7.2272336555654196E-2</v>
      </c>
      <c r="F281" s="17">
        <f t="shared" si="12"/>
        <v>-3.337095149683833E-3</v>
      </c>
      <c r="G281" s="22">
        <f t="shared" si="13"/>
        <v>-8.5515391688055671E-5</v>
      </c>
      <c r="H281" s="22">
        <f t="shared" si="13"/>
        <v>1.2884528169430573E-4</v>
      </c>
      <c r="I281" s="22">
        <f t="shared" si="11"/>
        <v>3.9089799756249211E-4</v>
      </c>
    </row>
    <row r="282" spans="1:9" x14ac:dyDescent="0.25">
      <c r="A282" s="9">
        <v>43173</v>
      </c>
      <c r="B282" s="10">
        <v>1.236105</v>
      </c>
      <c r="C282" s="11">
        <v>-6.5167390558144916E-3</v>
      </c>
      <c r="D282" s="11">
        <v>2.354989643859693E-2</v>
      </c>
      <c r="E282" s="11">
        <v>7.1881438558091704E-2</v>
      </c>
      <c r="F282" s="17">
        <f t="shared" si="12"/>
        <v>-2.9883611198490145E-3</v>
      </c>
      <c r="G282" s="22">
        <f t="shared" si="13"/>
        <v>-9.2414736712571888E-5</v>
      </c>
      <c r="H282" s="22">
        <f t="shared" si="13"/>
        <v>4.2184225137777143E-6</v>
      </c>
      <c r="I282" s="22">
        <f t="shared" si="11"/>
        <v>-4.5844600240559086E-4</v>
      </c>
    </row>
    <row r="283" spans="1:9" x14ac:dyDescent="0.25">
      <c r="A283" s="9">
        <v>43172</v>
      </c>
      <c r="B283" s="10">
        <v>1.2398100000000001</v>
      </c>
      <c r="C283" s="11">
        <v>-6.4243243191019197E-3</v>
      </c>
      <c r="D283" s="11">
        <v>2.3545678016083153E-2</v>
      </c>
      <c r="E283" s="11">
        <v>7.2339884560497295E-2</v>
      </c>
      <c r="F283" s="17">
        <f t="shared" si="12"/>
        <v>6.4985935273846884E-3</v>
      </c>
      <c r="G283" s="22">
        <f t="shared" si="13"/>
        <v>-1.1298465934402036E-5</v>
      </c>
      <c r="H283" s="22">
        <f t="shared" si="13"/>
        <v>7.9661950977683721E-5</v>
      </c>
      <c r="I283" s="22">
        <f t="shared" si="11"/>
        <v>-1.1999793334502989E-3</v>
      </c>
    </row>
    <row r="284" spans="1:9" x14ac:dyDescent="0.25">
      <c r="A284" s="9">
        <v>43171</v>
      </c>
      <c r="B284" s="10">
        <v>1.231805</v>
      </c>
      <c r="C284" s="11">
        <v>-6.4130258531675177E-3</v>
      </c>
      <c r="D284" s="11">
        <v>2.3466016065105469E-2</v>
      </c>
      <c r="E284" s="11">
        <v>7.3539863893947593E-2</v>
      </c>
      <c r="F284" s="17">
        <f t="shared" si="12"/>
        <v>-1.7588436009223034E-5</v>
      </c>
      <c r="G284" s="22">
        <f t="shared" si="13"/>
        <v>-1.1384171836790734E-5</v>
      </c>
      <c r="H284" s="22">
        <f t="shared" si="13"/>
        <v>4.6987753414752531E-5</v>
      </c>
      <c r="I284" s="22">
        <f t="shared" si="11"/>
        <v>-8.3528994506670839E-5</v>
      </c>
    </row>
    <row r="285" spans="1:9" x14ac:dyDescent="0.25">
      <c r="A285" s="9">
        <v>43168</v>
      </c>
      <c r="B285" s="10">
        <v>1.23187</v>
      </c>
      <c r="C285" s="11">
        <v>-6.3788733376571455E-3</v>
      </c>
      <c r="D285" s="11">
        <v>2.3325052804861211E-2</v>
      </c>
      <c r="E285" s="11">
        <v>7.3790450877467606E-2</v>
      </c>
      <c r="F285" s="17">
        <f t="shared" si="12"/>
        <v>-7.341161201354085E-4</v>
      </c>
      <c r="G285" s="22">
        <f t="shared" si="13"/>
        <v>1.0587630276086713E-4</v>
      </c>
      <c r="H285" s="22">
        <f t="shared" si="13"/>
        <v>2.1309805086297887E-4</v>
      </c>
      <c r="I285" s="22">
        <f t="shared" si="11"/>
        <v>-1.2851155582538909E-3</v>
      </c>
    </row>
    <row r="286" spans="1:9" x14ac:dyDescent="0.25">
      <c r="A286" s="9">
        <v>43167</v>
      </c>
      <c r="B286" s="10">
        <v>1.232775</v>
      </c>
      <c r="C286" s="11">
        <v>-6.4847496404180126E-3</v>
      </c>
      <c r="D286" s="11">
        <v>2.3111954753998232E-2</v>
      </c>
      <c r="E286" s="11">
        <v>7.5075566435721497E-2</v>
      </c>
      <c r="F286" s="17">
        <f t="shared" si="12"/>
        <v>-6.0831075851394134E-3</v>
      </c>
      <c r="G286" s="22">
        <f t="shared" si="13"/>
        <v>5.1436213999504071E-5</v>
      </c>
      <c r="H286" s="22">
        <f t="shared" si="13"/>
        <v>7.2467476663638786E-5</v>
      </c>
      <c r="I286" s="22">
        <f t="shared" si="11"/>
        <v>-1.1297397079278043E-3</v>
      </c>
    </row>
    <row r="287" spans="1:9" x14ac:dyDescent="0.25">
      <c r="A287" s="9">
        <v>43166</v>
      </c>
      <c r="B287" s="10">
        <v>1.2403200000000001</v>
      </c>
      <c r="C287" s="11">
        <v>-6.5361858544175167E-3</v>
      </c>
      <c r="D287" s="11">
        <v>2.3039487277334594E-2</v>
      </c>
      <c r="E287" s="11">
        <v>7.6205306143649301E-2</v>
      </c>
      <c r="F287" s="17">
        <f t="shared" si="12"/>
        <v>4.2345710379554369E-4</v>
      </c>
      <c r="G287" s="22">
        <f t="shared" si="13"/>
        <v>-3.6059185661963845E-5</v>
      </c>
      <c r="H287" s="22">
        <f t="shared" si="13"/>
        <v>1.59420420634767E-4</v>
      </c>
      <c r="I287" s="22">
        <f t="shared" si="11"/>
        <v>8.028788279649951E-4</v>
      </c>
    </row>
    <row r="288" spans="1:9" x14ac:dyDescent="0.25">
      <c r="A288" s="9">
        <v>43165</v>
      </c>
      <c r="B288" s="10">
        <v>1.239795</v>
      </c>
      <c r="C288" s="11">
        <v>-6.5001266687555528E-3</v>
      </c>
      <c r="D288" s="11">
        <v>2.2880066856699827E-2</v>
      </c>
      <c r="E288" s="11">
        <v>7.5402427315684306E-2</v>
      </c>
      <c r="F288" s="17">
        <f t="shared" si="12"/>
        <v>5.6822329837198371E-3</v>
      </c>
      <c r="G288" s="22">
        <f t="shared" si="13"/>
        <v>1.3551729015351659E-4</v>
      </c>
      <c r="H288" s="22">
        <f t="shared" si="13"/>
        <v>1.7678655041864985E-4</v>
      </c>
      <c r="I288" s="22">
        <f t="shared" si="11"/>
        <v>1.2517426854534025E-3</v>
      </c>
    </row>
    <row r="289" spans="1:9" x14ac:dyDescent="0.25">
      <c r="A289" s="9">
        <v>43164</v>
      </c>
      <c r="B289" s="10">
        <v>1.2327900000000001</v>
      </c>
      <c r="C289" s="11">
        <v>-6.6356439589090694E-3</v>
      </c>
      <c r="D289" s="11">
        <v>2.2703280306281177E-2</v>
      </c>
      <c r="E289" s="11">
        <v>7.4150684630230904E-2</v>
      </c>
      <c r="F289" s="17">
        <f t="shared" si="12"/>
        <v>5.0368420625053944E-4</v>
      </c>
      <c r="G289" s="22">
        <f t="shared" si="13"/>
        <v>2.2026293680432914E-5</v>
      </c>
      <c r="H289" s="22">
        <f t="shared" si="13"/>
        <v>2.7549870283688261E-5</v>
      </c>
      <c r="I289" s="22">
        <f t="shared" si="11"/>
        <v>3.1381756629135969E-5</v>
      </c>
    </row>
    <row r="290" spans="1:9" x14ac:dyDescent="0.25">
      <c r="A290" s="9">
        <v>43161</v>
      </c>
      <c r="B290" s="10">
        <v>1.2309300000000001</v>
      </c>
      <c r="C290" s="11">
        <v>-6.7017228399503682E-3</v>
      </c>
      <c r="D290" s="11">
        <v>2.2620630695430112E-2</v>
      </c>
      <c r="E290" s="11">
        <v>7.4056539360343496E-2</v>
      </c>
      <c r="F290" s="17">
        <f t="shared" si="12"/>
        <v>1.0902102812373027E-2</v>
      </c>
      <c r="G290" s="22">
        <f t="shared" si="13"/>
        <v>-3.1421128832161312E-5</v>
      </c>
      <c r="H290" s="22">
        <f t="shared" si="13"/>
        <v>-2.6975584780779618E-4</v>
      </c>
      <c r="I290" s="22">
        <f t="shared" si="11"/>
        <v>1.0699426411130142E-4</v>
      </c>
    </row>
    <row r="291" spans="1:9" x14ac:dyDescent="0.25">
      <c r="A291" s="9">
        <v>43160</v>
      </c>
      <c r="B291" s="10">
        <v>1.2176549999999999</v>
      </c>
      <c r="C291" s="11">
        <v>-6.6703017111182069E-3</v>
      </c>
      <c r="D291" s="11">
        <v>2.2890386543237908E-2</v>
      </c>
      <c r="E291" s="11">
        <v>7.3949545096232194E-2</v>
      </c>
      <c r="F291" s="17">
        <f t="shared" si="12"/>
        <v>-1.6029714416905261E-3</v>
      </c>
      <c r="G291" s="22">
        <f t="shared" si="13"/>
        <v>-1.1916154166888033E-4</v>
      </c>
      <c r="H291" s="22">
        <f t="shared" si="13"/>
        <v>-2.4448494431723519E-4</v>
      </c>
      <c r="I291" s="22">
        <f t="shared" si="11"/>
        <v>7.2916180023349653E-4</v>
      </c>
    </row>
    <row r="292" spans="1:9" x14ac:dyDescent="0.25">
      <c r="A292" s="9">
        <v>43159</v>
      </c>
      <c r="B292" s="10">
        <v>1.2196100000000001</v>
      </c>
      <c r="C292" s="11">
        <v>-6.5511401694493265E-3</v>
      </c>
      <c r="D292" s="11">
        <v>2.3134871487555143E-2</v>
      </c>
      <c r="E292" s="11">
        <v>7.3220383295998698E-2</v>
      </c>
      <c r="F292" s="17">
        <f t="shared" si="12"/>
        <v>-3.476690648069769E-3</v>
      </c>
      <c r="G292" s="22">
        <f t="shared" si="13"/>
        <v>-1.142594647893071E-4</v>
      </c>
      <c r="H292" s="22">
        <f t="shared" si="13"/>
        <v>5.0712075802167994E-5</v>
      </c>
      <c r="I292" s="22">
        <f t="shared" si="11"/>
        <v>-7.6979701431310887E-4</v>
      </c>
    </row>
    <row r="293" spans="1:9" x14ac:dyDescent="0.25">
      <c r="A293" s="9">
        <v>43158</v>
      </c>
      <c r="B293" s="10">
        <v>1.223865</v>
      </c>
      <c r="C293" s="11">
        <v>-6.4368807046600194E-3</v>
      </c>
      <c r="D293" s="11">
        <v>2.3084159411752975E-2</v>
      </c>
      <c r="E293" s="11">
        <v>7.3990180310311807E-2</v>
      </c>
      <c r="F293" s="17">
        <f t="shared" si="12"/>
        <v>-4.2713659828412798E-3</v>
      </c>
      <c r="G293" s="22">
        <f t="shared" si="13"/>
        <v>3.9387389330093441E-5</v>
      </c>
      <c r="H293" s="22">
        <f t="shared" si="13"/>
        <v>4.9355788606354756E-4</v>
      </c>
      <c r="I293" s="22">
        <f t="shared" si="11"/>
        <v>2.2622896382140656E-4</v>
      </c>
    </row>
    <row r="294" spans="1:9" x14ac:dyDescent="0.25">
      <c r="A294" s="9">
        <v>43157</v>
      </c>
      <c r="B294" s="10">
        <v>1.229115</v>
      </c>
      <c r="C294" s="11">
        <v>-6.4762680939901129E-3</v>
      </c>
      <c r="D294" s="11">
        <v>2.2590601525689428E-2</v>
      </c>
      <c r="E294" s="11">
        <v>7.37639513464904E-2</v>
      </c>
      <c r="F294" s="17">
        <f t="shared" si="12"/>
        <v>-2.222339662936168E-4</v>
      </c>
      <c r="G294" s="22">
        <f t="shared" si="13"/>
        <v>6.6665674929939382E-6</v>
      </c>
      <c r="H294" s="22">
        <f t="shared" si="13"/>
        <v>2.1209635914505125E-5</v>
      </c>
      <c r="I294" s="22">
        <f t="shared" si="11"/>
        <v>-3.5644204266019791E-4</v>
      </c>
    </row>
    <row r="295" spans="1:9" x14ac:dyDescent="0.25">
      <c r="A295" s="9">
        <v>43154</v>
      </c>
      <c r="B295" s="10">
        <v>1.229935</v>
      </c>
      <c r="C295" s="11">
        <v>-6.4962677964690947E-3</v>
      </c>
      <c r="D295" s="11">
        <v>2.2526972617945912E-2</v>
      </c>
      <c r="E295" s="11">
        <v>7.4833277474470994E-2</v>
      </c>
      <c r="F295" s="17">
        <f t="shared" si="12"/>
        <v>-1.8381756208407651E-3</v>
      </c>
      <c r="G295" s="22">
        <f t="shared" si="13"/>
        <v>1.0897321696491657E-5</v>
      </c>
      <c r="H295" s="22">
        <f t="shared" si="13"/>
        <v>-1.2004134435223551E-4</v>
      </c>
      <c r="I295" s="22">
        <f t="shared" si="11"/>
        <v>-3.463442514179127E-4</v>
      </c>
    </row>
    <row r="296" spans="1:9" x14ac:dyDescent="0.25">
      <c r="A296" s="9">
        <v>43153</v>
      </c>
      <c r="B296" s="10">
        <v>1.2322</v>
      </c>
      <c r="C296" s="11">
        <v>-6.5071651181655863E-3</v>
      </c>
      <c r="D296" s="11">
        <v>2.2647013962298148E-2</v>
      </c>
      <c r="E296" s="11">
        <v>7.5179621725888907E-2</v>
      </c>
      <c r="F296" s="17">
        <f t="shared" si="12"/>
        <v>1.9887090031711629E-4</v>
      </c>
      <c r="G296" s="22">
        <f t="shared" si="13"/>
        <v>8.6759702236219316E-5</v>
      </c>
      <c r="H296" s="22">
        <f t="shared" si="13"/>
        <v>-2.5282224761578875E-5</v>
      </c>
      <c r="I296" s="22">
        <f t="shared" si="11"/>
        <v>-9.5744304140388259E-5</v>
      </c>
    </row>
    <row r="297" spans="1:9" x14ac:dyDescent="0.25">
      <c r="A297" s="9">
        <v>43152</v>
      </c>
      <c r="B297" s="10">
        <v>1.2319549999999999</v>
      </c>
      <c r="C297" s="11">
        <v>-6.5939248204018057E-3</v>
      </c>
      <c r="D297" s="11">
        <v>2.2672296187059727E-2</v>
      </c>
      <c r="E297" s="11">
        <v>7.5275366030029295E-2</v>
      </c>
      <c r="F297" s="17">
        <f t="shared" si="12"/>
        <v>-1.750242076305808E-3</v>
      </c>
      <c r="G297" s="22">
        <f t="shared" si="13"/>
        <v>5.8179832592423174E-5</v>
      </c>
      <c r="H297" s="22">
        <f t="shared" si="13"/>
        <v>3.170417010563073E-4</v>
      </c>
      <c r="I297" s="22">
        <f t="shared" si="11"/>
        <v>-2.3321693079587091E-3</v>
      </c>
    </row>
    <row r="298" spans="1:9" x14ac:dyDescent="0.25">
      <c r="A298" s="9">
        <v>43151</v>
      </c>
      <c r="B298" s="10">
        <v>1.2341150000000001</v>
      </c>
      <c r="C298" s="11">
        <v>-6.6521046529942288E-3</v>
      </c>
      <c r="D298" s="11">
        <v>2.235525448600342E-2</v>
      </c>
      <c r="E298" s="11">
        <v>7.7607535337988004E-2</v>
      </c>
      <c r="F298" s="17">
        <f t="shared" si="12"/>
        <v>-4.5011071271562342E-3</v>
      </c>
      <c r="G298" s="22">
        <f t="shared" si="13"/>
        <v>-5.8967326123067834E-5</v>
      </c>
      <c r="H298" s="22">
        <f t="shared" si="13"/>
        <v>3.746729421692796E-5</v>
      </c>
      <c r="I298" s="22">
        <f t="shared" si="11"/>
        <v>5.0104012702310852E-4</v>
      </c>
    </row>
    <row r="299" spans="1:9" x14ac:dyDescent="0.25">
      <c r="A299" s="9">
        <v>43150</v>
      </c>
      <c r="B299" s="10">
        <v>1.239695</v>
      </c>
      <c r="C299" s="11">
        <v>-6.593137326871161E-3</v>
      </c>
      <c r="D299" s="11">
        <v>2.2317787191786492E-2</v>
      </c>
      <c r="E299" s="11">
        <v>7.7106495210964895E-2</v>
      </c>
      <c r="F299" s="17">
        <f t="shared" si="12"/>
        <v>-1.3723537004011559E-3</v>
      </c>
      <c r="G299" s="22">
        <f t="shared" si="13"/>
        <v>-2.1182461430934926E-6</v>
      </c>
      <c r="H299" s="22">
        <f t="shared" si="13"/>
        <v>3.0448612616376658E-5</v>
      </c>
      <c r="I299" s="22">
        <f t="shared" si="11"/>
        <v>-1.9028188749853348E-4</v>
      </c>
    </row>
    <row r="300" spans="1:9" x14ac:dyDescent="0.25">
      <c r="A300" s="9">
        <v>43147</v>
      </c>
      <c r="B300" s="10">
        <v>1.24482</v>
      </c>
      <c r="C300" s="11">
        <v>-6.5867825884418805E-3</v>
      </c>
      <c r="D300" s="11">
        <v>2.2226441353937362E-2</v>
      </c>
      <c r="E300" s="11">
        <v>7.7677340873460496E-2</v>
      </c>
      <c r="F300" s="17">
        <f t="shared" si="12"/>
        <v>-2.3442289890963641E-3</v>
      </c>
      <c r="G300" s="22">
        <f t="shared" si="13"/>
        <v>1.7124465200871446E-4</v>
      </c>
      <c r="H300" s="22">
        <f t="shared" si="13"/>
        <v>1.5767086155136362E-4</v>
      </c>
      <c r="I300" s="22">
        <f t="shared" si="11"/>
        <v>-2.86928299224401E-4</v>
      </c>
    </row>
    <row r="301" spans="1:9" x14ac:dyDescent="0.25">
      <c r="A301" s="9">
        <v>43146</v>
      </c>
      <c r="B301" s="10">
        <v>1.2477450000000001</v>
      </c>
      <c r="C301" s="11">
        <v>-6.758027240450595E-3</v>
      </c>
      <c r="D301" s="11">
        <v>2.2068770492385998E-2</v>
      </c>
      <c r="E301" s="11">
        <v>7.7964269172684897E-2</v>
      </c>
      <c r="F301" s="17">
        <f t="shared" si="12"/>
        <v>6.0350249141309931E-3</v>
      </c>
      <c r="G301" s="22">
        <f t="shared" si="13"/>
        <v>4.0166916018725615E-5</v>
      </c>
      <c r="H301" s="22">
        <f t="shared" si="13"/>
        <v>2.3775342780611719E-4</v>
      </c>
      <c r="I301" s="22">
        <f t="shared" si="11"/>
        <v>2.4004928757536959E-3</v>
      </c>
    </row>
    <row r="302" spans="1:9" x14ac:dyDescent="0.25">
      <c r="A302" s="9">
        <v>43145</v>
      </c>
      <c r="B302" s="10">
        <v>1.2402599999999999</v>
      </c>
      <c r="C302" s="11">
        <v>-6.7981941564693206E-3</v>
      </c>
      <c r="D302" s="11">
        <v>2.1831017064579881E-2</v>
      </c>
      <c r="E302" s="11">
        <v>7.5563776296931201E-2</v>
      </c>
      <c r="F302" s="17">
        <f t="shared" si="12"/>
        <v>3.6130588002054598E-3</v>
      </c>
      <c r="G302" s="22">
        <f t="shared" si="13"/>
        <v>7.2513003580494152E-5</v>
      </c>
      <c r="H302" s="22">
        <f t="shared" si="13"/>
        <v>4.6480058954624648E-4</v>
      </c>
      <c r="I302" s="22">
        <f t="shared" si="11"/>
        <v>-6.0636060485580456E-4</v>
      </c>
    </row>
    <row r="303" spans="1:9" x14ac:dyDescent="0.25">
      <c r="A303" s="9">
        <v>43144</v>
      </c>
      <c r="B303" s="10">
        <v>1.235795</v>
      </c>
      <c r="C303" s="11">
        <v>-6.8707071600498148E-3</v>
      </c>
      <c r="D303" s="11">
        <v>2.1366216475033634E-2</v>
      </c>
      <c r="E303" s="11">
        <v>7.6170136901787006E-2</v>
      </c>
      <c r="F303" s="17">
        <f t="shared" si="12"/>
        <v>6.5977298921964245E-3</v>
      </c>
      <c r="G303" s="22">
        <f t="shared" si="13"/>
        <v>1.3507877806181578E-4</v>
      </c>
      <c r="H303" s="22">
        <f t="shared" si="13"/>
        <v>-1.720561602655199E-5</v>
      </c>
      <c r="I303" s="22">
        <f t="shared" si="11"/>
        <v>-5.0996084553199539E-4</v>
      </c>
    </row>
    <row r="304" spans="1:9" x14ac:dyDescent="0.25">
      <c r="A304" s="9">
        <v>43143</v>
      </c>
      <c r="B304" s="10">
        <v>1.227695</v>
      </c>
      <c r="C304" s="11">
        <v>-7.0057859381116305E-3</v>
      </c>
      <c r="D304" s="11">
        <v>2.1383422091060186E-2</v>
      </c>
      <c r="E304" s="11">
        <v>7.6680097747319001E-2</v>
      </c>
      <c r="F304" s="17">
        <f t="shared" si="12"/>
        <v>7.7560834228007636E-4</v>
      </c>
      <c r="G304" s="22">
        <f t="shared" si="13"/>
        <v>-2.7949127437393886E-5</v>
      </c>
      <c r="H304" s="22">
        <f t="shared" si="13"/>
        <v>-9.2436488120159009E-6</v>
      </c>
      <c r="I304" s="22">
        <f t="shared" si="11"/>
        <v>-5.1292136306476754E-4</v>
      </c>
    </row>
    <row r="305" spans="1:9" x14ac:dyDescent="0.25">
      <c r="A305" s="9">
        <v>43140</v>
      </c>
      <c r="B305" s="10">
        <v>1.224845</v>
      </c>
      <c r="C305" s="11">
        <v>-6.9219385557994489E-3</v>
      </c>
      <c r="D305" s="11">
        <v>2.1411153037496234E-2</v>
      </c>
      <c r="E305" s="11">
        <v>7.8218861836513304E-2</v>
      </c>
      <c r="F305" s="17">
        <f t="shared" si="12"/>
        <v>-9.4208809135398752E-4</v>
      </c>
      <c r="G305" s="22">
        <f t="shared" si="13"/>
        <v>-3.4569084661236361E-4</v>
      </c>
      <c r="H305" s="22">
        <f t="shared" si="13"/>
        <v>1.2670477576373282E-4</v>
      </c>
      <c r="I305" s="22">
        <f t="shared" si="11"/>
        <v>1.8399636834270094E-3</v>
      </c>
    </row>
    <row r="306" spans="1:9" x14ac:dyDescent="0.25">
      <c r="A306" s="9">
        <v>43139</v>
      </c>
      <c r="B306" s="10">
        <v>1.226</v>
      </c>
      <c r="C306" s="11">
        <v>-6.5762477091870853E-3</v>
      </c>
      <c r="D306" s="11">
        <v>2.1284448261732501E-2</v>
      </c>
      <c r="E306" s="11">
        <v>7.6378898153086294E-2</v>
      </c>
      <c r="F306" s="17">
        <f t="shared" si="12"/>
        <v>-2.6966237294753226E-3</v>
      </c>
      <c r="G306" s="22">
        <f t="shared" si="13"/>
        <v>-1.9316884438380297E-4</v>
      </c>
      <c r="H306" s="22">
        <f t="shared" si="13"/>
        <v>3.0938687738257462E-4</v>
      </c>
      <c r="I306" s="22">
        <f t="shared" si="11"/>
        <v>3.2637023589289493E-4</v>
      </c>
    </row>
    <row r="307" spans="1:9" x14ac:dyDescent="0.25">
      <c r="A307" s="9">
        <v>43138</v>
      </c>
      <c r="B307" s="10">
        <v>1.2293149999999999</v>
      </c>
      <c r="C307" s="11">
        <v>-6.3830788648032823E-3</v>
      </c>
      <c r="D307" s="11">
        <v>2.0975061384349927E-2</v>
      </c>
      <c r="E307" s="11">
        <v>7.6052527917193399E-2</v>
      </c>
      <c r="F307" s="17">
        <f t="shared" si="12"/>
        <v>-4.1274779044240262E-3</v>
      </c>
      <c r="G307" s="22">
        <f t="shared" si="13"/>
        <v>4.6296351902492747E-5</v>
      </c>
      <c r="H307" s="22">
        <f t="shared" si="13"/>
        <v>1.5028715396395165E-4</v>
      </c>
      <c r="I307" s="22">
        <f t="shared" si="11"/>
        <v>-1.1933071936661988E-3</v>
      </c>
    </row>
    <row r="308" spans="1:9" x14ac:dyDescent="0.25">
      <c r="A308" s="9">
        <v>43137</v>
      </c>
      <c r="B308" s="10">
        <v>1.23441</v>
      </c>
      <c r="C308" s="11">
        <v>-6.429375216705775E-3</v>
      </c>
      <c r="D308" s="11">
        <v>2.0824774230385975E-2</v>
      </c>
      <c r="E308" s="11">
        <v>7.7245835110859598E-2</v>
      </c>
      <c r="F308" s="17">
        <f t="shared" si="12"/>
        <v>-6.1231144551394667E-3</v>
      </c>
      <c r="G308" s="22">
        <f t="shared" si="13"/>
        <v>-3.7219668860716607E-5</v>
      </c>
      <c r="H308" s="22">
        <f t="shared" si="13"/>
        <v>-2.6344850384887875E-4</v>
      </c>
      <c r="I308" s="22">
        <f t="shared" si="11"/>
        <v>1.8078120154430971E-3</v>
      </c>
    </row>
    <row r="309" spans="1:9" x14ac:dyDescent="0.25">
      <c r="A309" s="9">
        <v>43136</v>
      </c>
      <c r="B309" s="10">
        <v>1.2420150000000001</v>
      </c>
      <c r="C309" s="11">
        <v>-6.3921555478450584E-3</v>
      </c>
      <c r="D309" s="11">
        <v>2.1088222734234854E-2</v>
      </c>
      <c r="E309" s="11">
        <v>7.5438023095416501E-2</v>
      </c>
      <c r="F309" s="17">
        <f t="shared" si="12"/>
        <v>-4.208263474818989E-4</v>
      </c>
      <c r="G309" s="22">
        <f t="shared" si="13"/>
        <v>8.5686228781439149E-6</v>
      </c>
      <c r="H309" s="22">
        <f t="shared" si="13"/>
        <v>-2.0742832896094205E-5</v>
      </c>
      <c r="I309" s="22">
        <f t="shared" si="11"/>
        <v>2.241368648027986E-4</v>
      </c>
    </row>
    <row r="310" spans="1:9" x14ac:dyDescent="0.25">
      <c r="A310" s="9">
        <v>43133</v>
      </c>
      <c r="B310" s="10">
        <v>1.2435849999999999</v>
      </c>
      <c r="C310" s="11">
        <v>-6.4178614164794902E-3</v>
      </c>
      <c r="D310" s="11">
        <v>2.1150451232923136E-2</v>
      </c>
      <c r="E310" s="11">
        <v>7.4765612501008105E-2</v>
      </c>
      <c r="F310" s="17">
        <f t="shared" si="12"/>
        <v>-2.6945855671260954E-3</v>
      </c>
      <c r="G310" s="22">
        <f t="shared" si="13"/>
        <v>9.9734767626600933E-5</v>
      </c>
      <c r="H310" s="22">
        <f t="shared" si="13"/>
        <v>2.0409560178408226E-4</v>
      </c>
      <c r="I310" s="22">
        <f t="shared" si="11"/>
        <v>5.5263893256279895E-4</v>
      </c>
    </row>
    <row r="311" spans="1:9" x14ac:dyDescent="0.25">
      <c r="A311" s="9">
        <v>43132</v>
      </c>
      <c r="B311" s="10">
        <v>1.246945</v>
      </c>
      <c r="C311" s="11">
        <v>-6.5175961841060911E-3</v>
      </c>
      <c r="D311" s="11">
        <v>2.0946355631139054E-2</v>
      </c>
      <c r="E311" s="11">
        <v>7.4212973568445306E-2</v>
      </c>
      <c r="F311" s="17">
        <f t="shared" si="12"/>
        <v>1.0355997447126786E-3</v>
      </c>
      <c r="G311" s="22">
        <f t="shared" si="13"/>
        <v>-4.0997721203882287E-5</v>
      </c>
      <c r="H311" s="22">
        <f t="shared" si="13"/>
        <v>1.4938889249832554E-5</v>
      </c>
      <c r="I311" s="22">
        <f t="shared" si="11"/>
        <v>2.2647998589270246E-4</v>
      </c>
    </row>
    <row r="312" spans="1:9" x14ac:dyDescent="0.25">
      <c r="A312" s="9">
        <v>43131</v>
      </c>
      <c r="B312" s="10">
        <v>1.245655</v>
      </c>
      <c r="C312" s="11">
        <v>-6.4765984629022088E-3</v>
      </c>
      <c r="D312" s="11">
        <v>2.0931416741889221E-2</v>
      </c>
      <c r="E312" s="11">
        <v>7.3986493582552604E-2</v>
      </c>
      <c r="F312" s="17">
        <f t="shared" si="12"/>
        <v>3.726743108546815E-3</v>
      </c>
      <c r="G312" s="22">
        <f t="shared" si="13"/>
        <v>-1.1664736930017648E-5</v>
      </c>
      <c r="H312" s="22">
        <f t="shared" si="13"/>
        <v>1.9556660814815108E-4</v>
      </c>
      <c r="I312" s="22">
        <f t="shared" si="11"/>
        <v>-1.4738864441826011E-3</v>
      </c>
    </row>
    <row r="313" spans="1:9" x14ac:dyDescent="0.25">
      <c r="A313" s="9">
        <v>43130</v>
      </c>
      <c r="B313" s="10">
        <v>1.2410300000000001</v>
      </c>
      <c r="C313" s="11">
        <v>-6.4649337259721912E-3</v>
      </c>
      <c r="D313" s="11">
        <v>2.073585013374107E-2</v>
      </c>
      <c r="E313" s="11">
        <v>7.5460380026735205E-2</v>
      </c>
      <c r="F313" s="17">
        <f t="shared" si="12"/>
        <v>4.3580478211784346E-3</v>
      </c>
      <c r="G313" s="22">
        <f t="shared" si="13"/>
        <v>-6.7347072386208726E-5</v>
      </c>
      <c r="H313" s="22">
        <f t="shared" si="13"/>
        <v>-3.1617374919714475E-5</v>
      </c>
      <c r="I313" s="22">
        <f t="shared" si="11"/>
        <v>7.7556027766960411E-4</v>
      </c>
    </row>
    <row r="314" spans="1:9" x14ac:dyDescent="0.25">
      <c r="A314" s="9">
        <v>43129</v>
      </c>
      <c r="B314" s="10">
        <v>1.2356450000000001</v>
      </c>
      <c r="C314" s="11">
        <v>-6.3975866535859825E-3</v>
      </c>
      <c r="D314" s="11">
        <v>2.0767467508660785E-2</v>
      </c>
      <c r="E314" s="11">
        <v>7.4684819749065601E-2</v>
      </c>
      <c r="F314" s="17">
        <f t="shared" si="12"/>
        <v>-2.0536661023106508E-3</v>
      </c>
      <c r="G314" s="22">
        <f t="shared" si="13"/>
        <v>-2.3641050874410468E-5</v>
      </c>
      <c r="H314" s="22">
        <f t="shared" si="13"/>
        <v>3.2805911988660848E-5</v>
      </c>
      <c r="I314" s="22">
        <f t="shared" si="11"/>
        <v>1.6546348799690211E-4</v>
      </c>
    </row>
    <row r="315" spans="1:9" x14ac:dyDescent="0.25">
      <c r="A315" s="9">
        <v>43126</v>
      </c>
      <c r="B315" s="10">
        <v>1.2433050000000001</v>
      </c>
      <c r="C315" s="11">
        <v>-6.326663500962751E-3</v>
      </c>
      <c r="D315" s="11">
        <v>2.0669049772694802E-2</v>
      </c>
      <c r="E315" s="11">
        <v>7.4188429285074894E-2</v>
      </c>
      <c r="F315" s="17">
        <f t="shared" si="12"/>
        <v>-5.694064018233691E-3</v>
      </c>
      <c r="G315" s="22">
        <f t="shared" si="13"/>
        <v>-7.9566559013461054E-5</v>
      </c>
      <c r="H315" s="22">
        <f t="shared" si="13"/>
        <v>1.7960304910576153E-4</v>
      </c>
      <c r="I315" s="22">
        <f t="shared" si="11"/>
        <v>-1.2852165828983048E-3</v>
      </c>
    </row>
    <row r="316" spans="1:9" x14ac:dyDescent="0.25">
      <c r="A316" s="9">
        <v>43125</v>
      </c>
      <c r="B316" s="10">
        <v>1.2504249999999999</v>
      </c>
      <c r="C316" s="11">
        <v>-6.24709694194929E-3</v>
      </c>
      <c r="D316" s="11">
        <v>2.0489446723589041E-2</v>
      </c>
      <c r="E316" s="11">
        <v>7.5473645867973199E-2</v>
      </c>
      <c r="F316" s="17">
        <f t="shared" si="12"/>
        <v>9.9262196771756628E-3</v>
      </c>
      <c r="G316" s="22">
        <f t="shared" si="13"/>
        <v>-8.7791131193051472E-6</v>
      </c>
      <c r="H316" s="22">
        <f t="shared" si="13"/>
        <v>1.4664917926035179E-4</v>
      </c>
      <c r="I316" s="22">
        <f t="shared" si="11"/>
        <v>1.0973164195487023E-3</v>
      </c>
    </row>
    <row r="317" spans="1:9" x14ac:dyDescent="0.25">
      <c r="A317" s="9">
        <v>43124</v>
      </c>
      <c r="B317" s="10">
        <v>1.238135</v>
      </c>
      <c r="C317" s="11">
        <v>-6.2383178288299848E-3</v>
      </c>
      <c r="D317" s="11">
        <v>2.0342797544328689E-2</v>
      </c>
      <c r="E317" s="11">
        <v>7.4376329448424497E-2</v>
      </c>
      <c r="F317" s="17">
        <f t="shared" si="12"/>
        <v>7.1829204306497196E-3</v>
      </c>
      <c r="G317" s="22">
        <f t="shared" si="13"/>
        <v>7.4029570950567836E-5</v>
      </c>
      <c r="H317" s="22">
        <f t="shared" si="13"/>
        <v>9.6958175325456697E-5</v>
      </c>
      <c r="I317" s="22">
        <f t="shared" si="11"/>
        <v>2.4152998474575998E-3</v>
      </c>
    </row>
    <row r="318" spans="1:9" x14ac:dyDescent="0.25">
      <c r="A318" s="9">
        <v>43123</v>
      </c>
      <c r="B318" s="10">
        <v>1.2293050000000001</v>
      </c>
      <c r="C318" s="11">
        <v>-6.3123473997805527E-3</v>
      </c>
      <c r="D318" s="11">
        <v>2.0245839369003232E-2</v>
      </c>
      <c r="E318" s="11">
        <v>7.1961029600966897E-2</v>
      </c>
      <c r="F318" s="17">
        <f t="shared" si="12"/>
        <v>3.2235556226563045E-3</v>
      </c>
      <c r="G318" s="22">
        <f t="shared" si="13"/>
        <v>1.1750871062220225E-4</v>
      </c>
      <c r="H318" s="22">
        <f t="shared" si="13"/>
        <v>-5.5922399711645643E-5</v>
      </c>
      <c r="I318" s="22">
        <f t="shared" si="11"/>
        <v>-7.3087698425410019E-4</v>
      </c>
    </row>
    <row r="319" spans="1:9" x14ac:dyDescent="0.25">
      <c r="A319" s="9">
        <v>43122</v>
      </c>
      <c r="B319" s="10">
        <v>1.225355</v>
      </c>
      <c r="C319" s="11">
        <v>-6.4298561104027549E-3</v>
      </c>
      <c r="D319" s="11">
        <v>2.0301761768714878E-2</v>
      </c>
      <c r="E319" s="11">
        <v>7.2691906585220997E-2</v>
      </c>
      <c r="F319" s="17">
        <f t="shared" si="12"/>
        <v>8.8097916879751692E-4</v>
      </c>
      <c r="G319" s="22">
        <f t="shared" si="13"/>
        <v>-5.0220978534210384E-5</v>
      </c>
      <c r="H319" s="22">
        <f t="shared" si="13"/>
        <v>-1.2840447270937952E-5</v>
      </c>
      <c r="I319" s="22">
        <f t="shared" si="11"/>
        <v>-2.4745180622706697E-4</v>
      </c>
    </row>
    <row r="320" spans="1:9" x14ac:dyDescent="0.25">
      <c r="A320" s="9">
        <v>43119</v>
      </c>
      <c r="B320" s="10">
        <v>1.2221249999999999</v>
      </c>
      <c r="C320" s="11">
        <v>-6.2791931748001238E-3</v>
      </c>
      <c r="D320" s="11">
        <v>2.0340283110527692E-2</v>
      </c>
      <c r="E320" s="11">
        <v>7.3434262003902198E-2</v>
      </c>
      <c r="F320" s="17">
        <f t="shared" si="12"/>
        <v>-1.4462024928609818E-3</v>
      </c>
      <c r="G320" s="22">
        <f t="shared" si="13"/>
        <v>-5.8353515580145121E-5</v>
      </c>
      <c r="H320" s="22">
        <f t="shared" si="13"/>
        <v>-2.1676654959092156E-5</v>
      </c>
      <c r="I320" s="22">
        <f t="shared" si="11"/>
        <v>1.117888463393002E-3</v>
      </c>
    </row>
    <row r="321" spans="1:9" x14ac:dyDescent="0.25">
      <c r="A321" s="9">
        <v>43118</v>
      </c>
      <c r="B321" s="10">
        <v>1.223895</v>
      </c>
      <c r="C321" s="11">
        <v>-6.2208396592199787E-3</v>
      </c>
      <c r="D321" s="11">
        <v>2.0361959765486784E-2</v>
      </c>
      <c r="E321" s="11">
        <v>7.2316373540509196E-2</v>
      </c>
      <c r="F321" s="17">
        <f t="shared" si="12"/>
        <v>-2.9405638531199152E-4</v>
      </c>
      <c r="G321" s="22">
        <f t="shared" si="13"/>
        <v>1.0492427353092117E-5</v>
      </c>
      <c r="H321" s="22">
        <f t="shared" si="13"/>
        <v>1.2883239569253663E-4</v>
      </c>
      <c r="I321" s="22">
        <f t="shared" si="11"/>
        <v>3.6765305679670179E-4</v>
      </c>
    </row>
    <row r="322" spans="1:9" x14ac:dyDescent="0.25">
      <c r="A322" s="9">
        <v>43117</v>
      </c>
      <c r="B322" s="10">
        <v>1.2242550000000001</v>
      </c>
      <c r="C322" s="11">
        <v>-6.2313320865730708E-3</v>
      </c>
      <c r="D322" s="11">
        <v>2.0233127369794247E-2</v>
      </c>
      <c r="E322" s="11">
        <v>7.1948720483712494E-2</v>
      </c>
      <c r="F322" s="17">
        <f t="shared" si="12"/>
        <v>1.0711847221258619E-3</v>
      </c>
      <c r="G322" s="22">
        <f t="shared" si="13"/>
        <v>-3.9287976529236643E-5</v>
      </c>
      <c r="H322" s="22">
        <f t="shared" si="13"/>
        <v>1.5366553880103925E-4</v>
      </c>
      <c r="I322" s="22">
        <f t="shared" si="11"/>
        <v>2.2103997801619923E-3</v>
      </c>
    </row>
    <row r="323" spans="1:9" x14ac:dyDescent="0.25">
      <c r="A323" s="9">
        <v>43116</v>
      </c>
      <c r="B323" s="10">
        <v>1.2229449999999999</v>
      </c>
      <c r="C323" s="11">
        <v>-6.1920441100438341E-3</v>
      </c>
      <c r="D323" s="11">
        <v>2.0079461830993208E-2</v>
      </c>
      <c r="E323" s="11">
        <v>6.9738320703550502E-2</v>
      </c>
      <c r="F323" s="17">
        <f t="shared" si="12"/>
        <v>-2.4959115174897351E-3</v>
      </c>
      <c r="G323" s="22">
        <f t="shared" si="13"/>
        <v>-8.1329379108464016E-5</v>
      </c>
      <c r="H323" s="22">
        <f t="shared" si="13"/>
        <v>2.5182345021183827E-5</v>
      </c>
      <c r="I323" s="22">
        <f t="shared" si="13"/>
        <v>-4.1806163477587921E-3</v>
      </c>
    </row>
    <row r="324" spans="1:9" x14ac:dyDescent="0.25">
      <c r="A324" s="9">
        <v>43115</v>
      </c>
      <c r="B324" s="10">
        <v>1.226005</v>
      </c>
      <c r="C324" s="11">
        <v>-6.1107147309353701E-3</v>
      </c>
      <c r="D324" s="11">
        <v>2.0054279485972024E-2</v>
      </c>
      <c r="E324" s="11">
        <v>7.3918937051309294E-2</v>
      </c>
      <c r="F324" s="17">
        <f t="shared" ref="F324:F387" si="14">(B324/B325-1) / ($A324 - $A325)</f>
        <v>3.0773494458575801E-3</v>
      </c>
      <c r="G324" s="22">
        <f t="shared" ref="G324:I387" si="15">(C324 - C325) / ($A324 - $A325)</f>
        <v>1.2149901449397375E-4</v>
      </c>
      <c r="H324" s="22">
        <f t="shared" si="15"/>
        <v>1.6369544357927937E-4</v>
      </c>
      <c r="I324" s="22">
        <f t="shared" si="15"/>
        <v>6.8392397130016358E-4</v>
      </c>
    </row>
    <row r="325" spans="1:9" x14ac:dyDescent="0.25">
      <c r="A325" s="9">
        <v>43112</v>
      </c>
      <c r="B325" s="10">
        <v>1.21479</v>
      </c>
      <c r="C325" s="11">
        <v>-6.4752117744172914E-3</v>
      </c>
      <c r="D325" s="11">
        <v>1.9563193155234186E-2</v>
      </c>
      <c r="E325" s="11">
        <v>7.1867165137408803E-2</v>
      </c>
      <c r="F325" s="17">
        <f t="shared" si="14"/>
        <v>8.187231570429665E-3</v>
      </c>
      <c r="G325" s="22">
        <f t="shared" si="15"/>
        <v>-5.7718569207790282E-5</v>
      </c>
      <c r="H325" s="22">
        <f t="shared" si="15"/>
        <v>-1.0077018544954464E-7</v>
      </c>
      <c r="I325" s="22">
        <f t="shared" si="15"/>
        <v>1.3592433667653087E-3</v>
      </c>
    </row>
    <row r="326" spans="1:9" x14ac:dyDescent="0.25">
      <c r="A326" s="9">
        <v>43111</v>
      </c>
      <c r="B326" s="10">
        <v>1.204925</v>
      </c>
      <c r="C326" s="11">
        <v>-6.4174932052095011E-3</v>
      </c>
      <c r="D326" s="11">
        <v>1.9563293925419636E-2</v>
      </c>
      <c r="E326" s="11">
        <v>7.0507921770643495E-2</v>
      </c>
      <c r="F326" s="17">
        <f t="shared" si="14"/>
        <v>5.5622319029258183E-3</v>
      </c>
      <c r="G326" s="22">
        <f t="shared" si="15"/>
        <v>-2.4412424572036948E-5</v>
      </c>
      <c r="H326" s="22">
        <f t="shared" si="15"/>
        <v>3.4144662062935566E-5</v>
      </c>
      <c r="I326" s="22">
        <f t="shared" si="15"/>
        <v>1.615372689275793E-3</v>
      </c>
    </row>
    <row r="327" spans="1:9" x14ac:dyDescent="0.25">
      <c r="A327" s="9">
        <v>43110</v>
      </c>
      <c r="B327" s="10">
        <v>1.1982600000000001</v>
      </c>
      <c r="C327" s="11">
        <v>-6.3930807806374642E-3</v>
      </c>
      <c r="D327" s="11">
        <v>1.95291492633567E-2</v>
      </c>
      <c r="E327" s="11">
        <v>6.8892549081367702E-2</v>
      </c>
      <c r="F327" s="17">
        <f t="shared" si="14"/>
        <v>4.4174720659855282E-3</v>
      </c>
      <c r="G327" s="22">
        <f t="shared" si="15"/>
        <v>-1.5791112437270674E-5</v>
      </c>
      <c r="H327" s="22">
        <f t="shared" si="15"/>
        <v>2.2257446024746136E-5</v>
      </c>
      <c r="I327" s="22">
        <f t="shared" si="15"/>
        <v>1.8055311769290955E-3</v>
      </c>
    </row>
    <row r="328" spans="1:9" x14ac:dyDescent="0.25">
      <c r="A328" s="9">
        <v>43109</v>
      </c>
      <c r="B328" s="10">
        <v>1.19299</v>
      </c>
      <c r="C328" s="11">
        <v>-6.3772896682001935E-3</v>
      </c>
      <c r="D328" s="11">
        <v>1.9506891817331954E-2</v>
      </c>
      <c r="E328" s="11">
        <v>6.7087017904438606E-2</v>
      </c>
      <c r="F328" s="17">
        <f t="shared" si="14"/>
        <v>-3.7828178235018717E-3</v>
      </c>
      <c r="G328" s="22">
        <f t="shared" si="15"/>
        <v>-1.3033804289294681E-4</v>
      </c>
      <c r="H328" s="22">
        <f t="shared" si="15"/>
        <v>1.4167145369798489E-5</v>
      </c>
      <c r="I328" s="22">
        <f t="shared" si="15"/>
        <v>-1.2059084605867965E-3</v>
      </c>
    </row>
    <row r="329" spans="1:9" x14ac:dyDescent="0.25">
      <c r="A329" s="9">
        <v>43108</v>
      </c>
      <c r="B329" s="10">
        <v>1.1975199999999999</v>
      </c>
      <c r="C329" s="11">
        <v>-6.2469516253072467E-3</v>
      </c>
      <c r="D329" s="11">
        <v>1.9492724671962156E-2</v>
      </c>
      <c r="E329" s="11">
        <v>6.8292926365025403E-2</v>
      </c>
      <c r="F329" s="17">
        <f t="shared" si="14"/>
        <v>-1.6865928332267337E-3</v>
      </c>
      <c r="G329" s="22">
        <f t="shared" si="15"/>
        <v>-2.6277846586766733E-5</v>
      </c>
      <c r="H329" s="22">
        <f t="shared" si="15"/>
        <v>-4.0455788999071525E-6</v>
      </c>
      <c r="I329" s="22">
        <f t="shared" si="15"/>
        <v>-6.1859319032299875E-4</v>
      </c>
    </row>
    <row r="330" spans="1:9" x14ac:dyDescent="0.25">
      <c r="A330" s="9">
        <v>43105</v>
      </c>
      <c r="B330" s="10">
        <v>1.2036100000000001</v>
      </c>
      <c r="C330" s="11">
        <v>-6.1681180855469465E-3</v>
      </c>
      <c r="D330" s="11">
        <v>1.9504861408661877E-2</v>
      </c>
      <c r="E330" s="11">
        <v>7.0148705935994399E-2</v>
      </c>
      <c r="F330" s="17">
        <f t="shared" si="14"/>
        <v>-3.1637444820816762E-3</v>
      </c>
      <c r="G330" s="22">
        <f t="shared" si="15"/>
        <v>7.2138726964237308E-5</v>
      </c>
      <c r="H330" s="22">
        <f t="shared" si="15"/>
        <v>3.2947635960699218E-5</v>
      </c>
      <c r="I330" s="22">
        <f t="shared" si="15"/>
        <v>-1.2898877952585985E-3</v>
      </c>
    </row>
    <row r="331" spans="1:9" x14ac:dyDescent="0.25">
      <c r="A331" s="9">
        <v>43104</v>
      </c>
      <c r="B331" s="10">
        <v>1.20743</v>
      </c>
      <c r="C331" s="11">
        <v>-6.2402568125111838E-3</v>
      </c>
      <c r="D331" s="11">
        <v>1.9471913772701178E-2</v>
      </c>
      <c r="E331" s="11">
        <v>7.1438593731252997E-2</v>
      </c>
      <c r="F331" s="17">
        <f t="shared" si="14"/>
        <v>4.2417639084113556E-3</v>
      </c>
      <c r="G331" s="22">
        <f t="shared" si="15"/>
        <v>-1.653294686011211E-4</v>
      </c>
      <c r="H331" s="22">
        <f t="shared" si="15"/>
        <v>3.1104410346109723E-4</v>
      </c>
      <c r="I331" s="22">
        <f t="shared" si="15"/>
        <v>-2.0371182689121053E-3</v>
      </c>
    </row>
    <row r="332" spans="1:9" x14ac:dyDescent="0.25">
      <c r="A332" s="9">
        <v>43103</v>
      </c>
      <c r="B332" s="10">
        <v>1.2023299999999999</v>
      </c>
      <c r="C332" s="11">
        <v>-6.0749273439100627E-3</v>
      </c>
      <c r="D332" s="11">
        <v>1.9160869669240081E-2</v>
      </c>
      <c r="E332" s="11">
        <v>7.3475712000165103E-2</v>
      </c>
      <c r="F332" s="17">
        <f t="shared" si="14"/>
        <v>-1.8388686184410696E-3</v>
      </c>
      <c r="G332" s="22">
        <f t="shared" si="15"/>
        <v>-9.9978203179203196E-5</v>
      </c>
      <c r="H332" s="22">
        <f t="shared" si="15"/>
        <v>4.0669685087483393E-5</v>
      </c>
      <c r="I332" s="22">
        <f t="shared" si="15"/>
        <v>-9.1969063274789653E-4</v>
      </c>
    </row>
    <row r="333" spans="1:9" x14ac:dyDescent="0.25">
      <c r="A333" s="9">
        <v>43102</v>
      </c>
      <c r="B333" s="10">
        <v>1.204545</v>
      </c>
      <c r="C333" s="11">
        <v>-5.9749491407308595E-3</v>
      </c>
      <c r="D333" s="11">
        <v>1.9120199984152597E-2</v>
      </c>
      <c r="E333" s="11">
        <v>7.4395402632912999E-2</v>
      </c>
      <c r="F333" s="17">
        <f t="shared" si="14"/>
        <v>3.6527817894602688E-3</v>
      </c>
      <c r="G333" s="22">
        <f t="shared" si="15"/>
        <v>-4.1549866254033015E-5</v>
      </c>
      <c r="H333" s="22">
        <f t="shared" si="15"/>
        <v>1.4374124316634748E-4</v>
      </c>
      <c r="I333" s="22">
        <f t="shared" si="15"/>
        <v>-4.5998097284019601E-4</v>
      </c>
    </row>
    <row r="334" spans="1:9" x14ac:dyDescent="0.25">
      <c r="A334" s="9">
        <v>43101</v>
      </c>
      <c r="B334" s="10">
        <v>1.2001610734863499</v>
      </c>
      <c r="C334" s="11">
        <v>-5.9333992744768265E-3</v>
      </c>
      <c r="D334" s="11">
        <v>1.897645874098625E-2</v>
      </c>
      <c r="E334" s="11">
        <v>7.4855383605753195E-2</v>
      </c>
      <c r="F334" s="17">
        <f t="shared" si="14"/>
        <v>-2.3700134570899442E-4</v>
      </c>
      <c r="G334" s="22">
        <f t="shared" si="15"/>
        <v>2.7494991506889048E-5</v>
      </c>
      <c r="H334" s="22">
        <f t="shared" si="15"/>
        <v>2.0875918031093333E-5</v>
      </c>
      <c r="I334" s="22">
        <f t="shared" si="15"/>
        <v>1.166908267765665E-4</v>
      </c>
    </row>
    <row r="335" spans="1:9" x14ac:dyDescent="0.25">
      <c r="A335" s="9">
        <v>43098</v>
      </c>
      <c r="B335" s="10">
        <v>1.2010149999999999</v>
      </c>
      <c r="C335" s="11">
        <v>-6.0158842489974936E-3</v>
      </c>
      <c r="D335" s="11">
        <v>1.891383098689297E-2</v>
      </c>
      <c r="E335" s="11">
        <v>7.4505311125423496E-2</v>
      </c>
      <c r="F335" s="17">
        <f t="shared" si="14"/>
        <v>6.0900778642003495E-3</v>
      </c>
      <c r="G335" s="22">
        <f t="shared" si="15"/>
        <v>-5.1219657634293293E-5</v>
      </c>
      <c r="H335" s="22">
        <f t="shared" si="15"/>
        <v>-3.4302322293039422E-5</v>
      </c>
      <c r="I335" s="22">
        <f t="shared" si="15"/>
        <v>1.2034009645856963E-3</v>
      </c>
    </row>
    <row r="336" spans="1:9" x14ac:dyDescent="0.25">
      <c r="A336" s="9">
        <v>43097</v>
      </c>
      <c r="B336" s="10">
        <v>1.1937450000000001</v>
      </c>
      <c r="C336" s="11">
        <v>-5.9646645913632003E-3</v>
      </c>
      <c r="D336" s="11">
        <v>1.8948133309186009E-2</v>
      </c>
      <c r="E336" s="11">
        <v>7.3301910160837799E-2</v>
      </c>
      <c r="F336" s="17">
        <f t="shared" si="14"/>
        <v>3.5940376806478103E-3</v>
      </c>
      <c r="G336" s="22">
        <f t="shared" si="15"/>
        <v>8.9379909212684502E-4</v>
      </c>
      <c r="H336" s="22">
        <f t="shared" si="15"/>
        <v>-2.546443988783384E-5</v>
      </c>
      <c r="I336" s="22">
        <f t="shared" si="15"/>
        <v>9.8336122777860357E-4</v>
      </c>
    </row>
    <row r="337" spans="1:9" x14ac:dyDescent="0.25">
      <c r="A337" s="9">
        <v>43096</v>
      </c>
      <c r="B337" s="10">
        <v>1.18947</v>
      </c>
      <c r="C337" s="11">
        <v>-6.8584636834900453E-3</v>
      </c>
      <c r="D337" s="11">
        <v>1.8973597749073843E-2</v>
      </c>
      <c r="E337" s="11">
        <v>7.2318548933059196E-2</v>
      </c>
      <c r="F337" s="17">
        <f t="shared" si="14"/>
        <v>2.4778134560441423E-3</v>
      </c>
      <c r="G337" s="22">
        <f t="shared" si="15"/>
        <v>4.737544767061605E-4</v>
      </c>
      <c r="H337" s="22">
        <f t="shared" si="15"/>
        <v>-1.0263842507205953E-4</v>
      </c>
      <c r="I337" s="22">
        <f t="shared" si="15"/>
        <v>-4.2798605371401066E-4</v>
      </c>
    </row>
    <row r="338" spans="1:9" x14ac:dyDescent="0.25">
      <c r="A338" s="9">
        <v>43095</v>
      </c>
      <c r="B338" s="10">
        <v>1.1865300000000001</v>
      </c>
      <c r="C338" s="11">
        <v>-7.3322181601962058E-3</v>
      </c>
      <c r="D338" s="11">
        <v>1.9076236174145902E-2</v>
      </c>
      <c r="E338" s="11">
        <v>7.2746534986773206E-2</v>
      </c>
      <c r="F338" s="17">
        <f t="shared" si="14"/>
        <v>1.7912750935789257E-2</v>
      </c>
      <c r="G338" s="22">
        <f t="shared" si="15"/>
        <v>-1.5119372547871442E-4</v>
      </c>
      <c r="H338" s="22">
        <f t="shared" si="15"/>
        <v>5.9734386637567971E-5</v>
      </c>
      <c r="I338" s="22">
        <f t="shared" si="15"/>
        <v>-1.3501612324978707E-4</v>
      </c>
    </row>
    <row r="339" spans="1:9" x14ac:dyDescent="0.25">
      <c r="A339" s="9">
        <v>43094</v>
      </c>
      <c r="B339" s="10">
        <v>1.1656500018387601</v>
      </c>
      <c r="C339" s="11">
        <v>-7.1810244347174914E-3</v>
      </c>
      <c r="D339" s="11">
        <v>1.9016501787508334E-2</v>
      </c>
      <c r="E339" s="11">
        <v>7.2881551110022993E-2</v>
      </c>
      <c r="F339" s="17">
        <f t="shared" si="14"/>
        <v>-5.0246863545501856E-3</v>
      </c>
      <c r="G339" s="22">
        <f t="shared" si="15"/>
        <v>-1.8123336573937509E-5</v>
      </c>
      <c r="H339" s="22">
        <f t="shared" si="15"/>
        <v>-1.1640144369169658E-5</v>
      </c>
      <c r="I339" s="22">
        <f t="shared" si="15"/>
        <v>8.9152477806197131E-5</v>
      </c>
    </row>
    <row r="340" spans="1:9" x14ac:dyDescent="0.25">
      <c r="A340" s="9">
        <v>43091</v>
      </c>
      <c r="B340" s="10">
        <v>1.1834899999999999</v>
      </c>
      <c r="C340" s="11">
        <v>-7.1266544249956789E-3</v>
      </c>
      <c r="D340" s="11">
        <v>1.9051422220615843E-2</v>
      </c>
      <c r="E340" s="11">
        <v>7.2614093676604402E-2</v>
      </c>
      <c r="F340" s="17">
        <f t="shared" si="14"/>
        <v>-2.1289781326544466E-3</v>
      </c>
      <c r="G340" s="22">
        <f t="shared" si="15"/>
        <v>-1.7718150199625294E-4</v>
      </c>
      <c r="H340" s="22">
        <f t="shared" si="15"/>
        <v>1.0055541966717818E-4</v>
      </c>
      <c r="I340" s="22">
        <f t="shared" si="15"/>
        <v>-6.7445108797889453E-4</v>
      </c>
    </row>
    <row r="341" spans="1:9" x14ac:dyDescent="0.25">
      <c r="A341" s="9">
        <v>43090</v>
      </c>
      <c r="B341" s="10">
        <v>1.186015</v>
      </c>
      <c r="C341" s="11">
        <v>-6.949472922999426E-3</v>
      </c>
      <c r="D341" s="11">
        <v>1.8950866800948665E-2</v>
      </c>
      <c r="E341" s="11">
        <v>7.3288544764583297E-2</v>
      </c>
      <c r="F341" s="17">
        <f t="shared" si="14"/>
        <v>-1.9145158168460963E-3</v>
      </c>
      <c r="G341" s="22">
        <f t="shared" si="15"/>
        <v>-4.6070676008541644E-4</v>
      </c>
      <c r="H341" s="22">
        <f t="shared" si="15"/>
        <v>8.6922282529405814E-5</v>
      </c>
      <c r="I341" s="22">
        <f t="shared" si="15"/>
        <v>1.0517525203840306E-4</v>
      </c>
    </row>
    <row r="342" spans="1:9" x14ac:dyDescent="0.25">
      <c r="A342" s="9">
        <v>43089</v>
      </c>
      <c r="B342" s="10">
        <v>1.1882900000000001</v>
      </c>
      <c r="C342" s="11">
        <v>-6.4887661629140095E-3</v>
      </c>
      <c r="D342" s="11">
        <v>1.8863944518419259E-2</v>
      </c>
      <c r="E342" s="11">
        <v>7.3183369512544894E-2</v>
      </c>
      <c r="F342" s="17">
        <f t="shared" si="14"/>
        <v>6.2281158573502804E-3</v>
      </c>
      <c r="G342" s="22">
        <f t="shared" si="15"/>
        <v>4.2308612166690272E-4</v>
      </c>
      <c r="H342" s="22">
        <f t="shared" si="15"/>
        <v>8.9380983152226312E-5</v>
      </c>
      <c r="I342" s="22">
        <f t="shared" si="15"/>
        <v>4.0778150480239028E-4</v>
      </c>
    </row>
    <row r="343" spans="1:9" x14ac:dyDescent="0.25">
      <c r="A343" s="9">
        <v>43088</v>
      </c>
      <c r="B343" s="10">
        <v>1.1809350000000001</v>
      </c>
      <c r="C343" s="11">
        <v>-6.9118522845809122E-3</v>
      </c>
      <c r="D343" s="11">
        <v>1.8774563535267033E-2</v>
      </c>
      <c r="E343" s="11">
        <v>7.2775588007742503E-2</v>
      </c>
      <c r="F343" s="17">
        <f t="shared" si="14"/>
        <v>-1.9472300652323415E-4</v>
      </c>
      <c r="G343" s="22">
        <f t="shared" si="15"/>
        <v>5.823165415028567E-4</v>
      </c>
      <c r="H343" s="22">
        <f t="shared" si="15"/>
        <v>2.1710765278942432E-4</v>
      </c>
      <c r="I343" s="22">
        <f t="shared" si="15"/>
        <v>6.9358534760900759E-4</v>
      </c>
    </row>
    <row r="344" spans="1:9" x14ac:dyDescent="0.25">
      <c r="A344" s="9">
        <v>43087</v>
      </c>
      <c r="B344" s="10">
        <v>1.181165</v>
      </c>
      <c r="C344" s="11">
        <v>-7.4941688260837689E-3</v>
      </c>
      <c r="D344" s="11">
        <v>1.8557455882477609E-2</v>
      </c>
      <c r="E344" s="11">
        <v>7.2082002660133496E-2</v>
      </c>
      <c r="F344" s="17">
        <f t="shared" si="14"/>
        <v>1.3530093478069845E-3</v>
      </c>
      <c r="G344" s="22">
        <f t="shared" si="15"/>
        <v>1.4891473839228164E-4</v>
      </c>
      <c r="H344" s="22">
        <f t="shared" si="15"/>
        <v>8.5510554612665268E-6</v>
      </c>
      <c r="I344" s="22">
        <f t="shared" si="15"/>
        <v>1.163059625422976E-5</v>
      </c>
    </row>
    <row r="345" spans="1:9" x14ac:dyDescent="0.25">
      <c r="A345" s="9">
        <v>43084</v>
      </c>
      <c r="B345" s="10">
        <v>1.17639</v>
      </c>
      <c r="C345" s="11">
        <v>-7.9409130412606138E-3</v>
      </c>
      <c r="D345" s="11">
        <v>1.8531802716093809E-2</v>
      </c>
      <c r="E345" s="11">
        <v>7.2047110871370806E-2</v>
      </c>
      <c r="F345" s="17">
        <f t="shared" si="14"/>
        <v>-1.1632251052845488E-3</v>
      </c>
      <c r="G345" s="22">
        <f t="shared" si="15"/>
        <v>-5.5726629004042901E-4</v>
      </c>
      <c r="H345" s="22">
        <f t="shared" si="15"/>
        <v>1.2849769760576654E-4</v>
      </c>
      <c r="I345" s="22">
        <f t="shared" si="15"/>
        <v>5.9121728971101017E-6</v>
      </c>
    </row>
    <row r="346" spans="1:9" x14ac:dyDescent="0.25">
      <c r="A346" s="9">
        <v>43083</v>
      </c>
      <c r="B346" s="10">
        <v>1.1777599999999999</v>
      </c>
      <c r="C346" s="11">
        <v>-7.3836467512201848E-3</v>
      </c>
      <c r="D346" s="11">
        <v>1.8403305018488043E-2</v>
      </c>
      <c r="E346" s="11">
        <v>7.2041198698473696E-2</v>
      </c>
      <c r="F346" s="17">
        <f t="shared" si="14"/>
        <v>1.6839885012500666E-3</v>
      </c>
      <c r="G346" s="22">
        <f t="shared" si="15"/>
        <v>-2.0843187870753146E-4</v>
      </c>
      <c r="H346" s="22">
        <f t="shared" si="15"/>
        <v>-1.1273626790084257E-6</v>
      </c>
      <c r="I346" s="22">
        <f t="shared" si="15"/>
        <v>-1.6046956109519034E-3</v>
      </c>
    </row>
    <row r="347" spans="1:9" x14ac:dyDescent="0.25">
      <c r="A347" s="9">
        <v>43082</v>
      </c>
      <c r="B347" s="10">
        <v>1.17578</v>
      </c>
      <c r="C347" s="11">
        <v>-7.1752148725126533E-3</v>
      </c>
      <c r="D347" s="11">
        <v>1.8404432381167051E-2</v>
      </c>
      <c r="E347" s="11">
        <v>7.36458943094256E-2</v>
      </c>
      <c r="F347" s="17">
        <f t="shared" si="14"/>
        <v>2.4127200647940938E-3</v>
      </c>
      <c r="G347" s="22">
        <f t="shared" si="15"/>
        <v>-2.5561178132770066E-4</v>
      </c>
      <c r="H347" s="22">
        <f t="shared" si="15"/>
        <v>-3.3136610983940107E-5</v>
      </c>
      <c r="I347" s="22">
        <f t="shared" si="15"/>
        <v>-9.819421167919784E-5</v>
      </c>
    </row>
    <row r="348" spans="1:9" x14ac:dyDescent="0.25">
      <c r="A348" s="9">
        <v>43081</v>
      </c>
      <c r="B348" s="10">
        <v>1.1729499999999999</v>
      </c>
      <c r="C348" s="11">
        <v>-6.9196030911849527E-3</v>
      </c>
      <c r="D348" s="11">
        <v>1.8437568992150991E-2</v>
      </c>
      <c r="E348" s="11">
        <v>7.3744088521104798E-2</v>
      </c>
      <c r="F348" s="17">
        <f t="shared" si="14"/>
        <v>-5.578493128619022E-3</v>
      </c>
      <c r="G348" s="22">
        <f t="shared" si="15"/>
        <v>-1.3066660700976947E-4</v>
      </c>
      <c r="H348" s="22">
        <f t="shared" si="15"/>
        <v>2.3159903460582068E-4</v>
      </c>
      <c r="I348" s="22">
        <f t="shared" si="15"/>
        <v>2.4493056249459688E-4</v>
      </c>
    </row>
    <row r="349" spans="1:9" x14ac:dyDescent="0.25">
      <c r="A349" s="9">
        <v>43080</v>
      </c>
      <c r="B349" s="10">
        <v>1.17953</v>
      </c>
      <c r="C349" s="11">
        <v>-6.7889364841751832E-3</v>
      </c>
      <c r="D349" s="11">
        <v>1.8205969957545171E-2</v>
      </c>
      <c r="E349" s="11">
        <v>7.3499157958610201E-2</v>
      </c>
      <c r="F349" s="17">
        <f t="shared" si="14"/>
        <v>1.2068097537455784E-3</v>
      </c>
      <c r="G349" s="22">
        <f t="shared" si="15"/>
        <v>5.3408002334505142E-5</v>
      </c>
      <c r="H349" s="22">
        <f t="shared" si="15"/>
        <v>2.5674777450297264E-5</v>
      </c>
      <c r="I349" s="22">
        <f t="shared" si="15"/>
        <v>-3.0117536948532735E-5</v>
      </c>
    </row>
    <row r="350" spans="1:9" x14ac:dyDescent="0.25">
      <c r="A350" s="9">
        <v>43077</v>
      </c>
      <c r="B350" s="10">
        <v>1.1752750000000001</v>
      </c>
      <c r="C350" s="11">
        <v>-6.9491604911786986E-3</v>
      </c>
      <c r="D350" s="11">
        <v>1.8128945625194279E-2</v>
      </c>
      <c r="E350" s="11">
        <v>7.3589510569455799E-2</v>
      </c>
      <c r="F350" s="17">
        <f t="shared" si="14"/>
        <v>-3.1214083658832603E-3</v>
      </c>
      <c r="G350" s="22">
        <f t="shared" si="15"/>
        <v>1.6909859388433961E-4</v>
      </c>
      <c r="H350" s="22">
        <f t="shared" si="15"/>
        <v>8.4280607291244147E-5</v>
      </c>
      <c r="I350" s="22">
        <f t="shared" si="15"/>
        <v>2.0966352491559592E-4</v>
      </c>
    </row>
    <row r="351" spans="1:9" x14ac:dyDescent="0.25">
      <c r="A351" s="9">
        <v>43076</v>
      </c>
      <c r="B351" s="10">
        <v>1.178955</v>
      </c>
      <c r="C351" s="11">
        <v>-7.1182590850630383E-3</v>
      </c>
      <c r="D351" s="11">
        <v>1.8044665017903035E-2</v>
      </c>
      <c r="E351" s="11">
        <v>7.3379847044540203E-2</v>
      </c>
      <c r="F351" s="17">
        <f t="shared" si="14"/>
        <v>1.060373421102323E-4</v>
      </c>
      <c r="G351" s="22">
        <f t="shared" si="15"/>
        <v>-6.8679091898390249E-5</v>
      </c>
      <c r="H351" s="22">
        <f t="shared" si="15"/>
        <v>1.0600570426958639E-4</v>
      </c>
      <c r="I351" s="22">
        <f t="shared" si="15"/>
        <v>-1.8664421637110129E-4</v>
      </c>
    </row>
    <row r="352" spans="1:9" x14ac:dyDescent="0.25">
      <c r="A352" s="9">
        <v>43075</v>
      </c>
      <c r="B352" s="10">
        <v>1.17883</v>
      </c>
      <c r="C352" s="11">
        <v>-7.049579993164648E-3</v>
      </c>
      <c r="D352" s="11">
        <v>1.7938659313633448E-2</v>
      </c>
      <c r="E352" s="11">
        <v>7.3566491260911304E-2</v>
      </c>
      <c r="F352" s="17">
        <f t="shared" si="14"/>
        <v>-3.7733616722794849E-3</v>
      </c>
      <c r="G352" s="22">
        <f t="shared" si="15"/>
        <v>-2.5680885670202429E-4</v>
      </c>
      <c r="H352" s="22">
        <f t="shared" si="15"/>
        <v>-1.0442310408885144E-4</v>
      </c>
      <c r="I352" s="22">
        <f t="shared" si="15"/>
        <v>-3.833238221088997E-5</v>
      </c>
    </row>
    <row r="353" spans="1:9" x14ac:dyDescent="0.25">
      <c r="A353" s="9">
        <v>43074</v>
      </c>
      <c r="B353" s="10">
        <v>1.183295</v>
      </c>
      <c r="C353" s="11">
        <v>-6.7927711364626237E-3</v>
      </c>
      <c r="D353" s="11">
        <v>1.80430824177223E-2</v>
      </c>
      <c r="E353" s="11">
        <v>7.3604823643122194E-2</v>
      </c>
      <c r="F353" s="17">
        <f t="shared" si="14"/>
        <v>-1.4135378954742706E-3</v>
      </c>
      <c r="G353" s="22">
        <f t="shared" si="15"/>
        <v>-1.1307193313164852E-4</v>
      </c>
      <c r="H353" s="22">
        <f t="shared" si="15"/>
        <v>1.2460592965442621E-4</v>
      </c>
      <c r="I353" s="22">
        <f t="shared" si="15"/>
        <v>-1.1177496939521053E-3</v>
      </c>
    </row>
    <row r="354" spans="1:9" x14ac:dyDescent="0.25">
      <c r="A354" s="9">
        <v>43073</v>
      </c>
      <c r="B354" s="10">
        <v>1.1849700000000001</v>
      </c>
      <c r="C354" s="11">
        <v>-6.6796992033309752E-3</v>
      </c>
      <c r="D354" s="11">
        <v>1.7918476488067873E-2</v>
      </c>
      <c r="E354" s="11">
        <v>7.4722573337074299E-2</v>
      </c>
      <c r="F354" s="17">
        <f t="shared" si="14"/>
        <v>-4.3965552357631371E-4</v>
      </c>
      <c r="G354" s="22">
        <f t="shared" si="15"/>
        <v>-2.494123152376396E-5</v>
      </c>
      <c r="H354" s="22">
        <f t="shared" si="15"/>
        <v>7.2741697825229323E-6</v>
      </c>
      <c r="I354" s="22">
        <f t="shared" si="15"/>
        <v>-1.8115281754012742E-6</v>
      </c>
    </row>
    <row r="355" spans="1:9" x14ac:dyDescent="0.25">
      <c r="A355" s="9">
        <v>43070</v>
      </c>
      <c r="B355" s="10">
        <v>1.1865349999999999</v>
      </c>
      <c r="C355" s="11">
        <v>-6.6048755087596833E-3</v>
      </c>
      <c r="D355" s="11">
        <v>1.7896653978720305E-2</v>
      </c>
      <c r="E355" s="11">
        <v>7.4728007921600503E-2</v>
      </c>
      <c r="F355" s="17">
        <f t="shared" si="14"/>
        <v>-4.8059785366508789E-3</v>
      </c>
      <c r="G355" s="22">
        <f t="shared" si="15"/>
        <v>3.4113297995940102E-5</v>
      </c>
      <c r="H355" s="22">
        <f t="shared" si="15"/>
        <v>2.121828910949218E-4</v>
      </c>
      <c r="I355" s="22">
        <f t="shared" si="15"/>
        <v>-1.4195870739310001E-4</v>
      </c>
    </row>
    <row r="356" spans="1:9" x14ac:dyDescent="0.25">
      <c r="A356" s="9">
        <v>43069</v>
      </c>
      <c r="B356" s="10">
        <v>1.1922649999999999</v>
      </c>
      <c r="C356" s="11">
        <v>-6.6389888067556234E-3</v>
      </c>
      <c r="D356" s="11">
        <v>1.7684471087625383E-2</v>
      </c>
      <c r="E356" s="11">
        <v>7.4869966628993603E-2</v>
      </c>
      <c r="F356" s="17">
        <f t="shared" si="14"/>
        <v>6.1477830849465676E-3</v>
      </c>
      <c r="G356" s="22">
        <f t="shared" si="15"/>
        <v>2.2783282995324401E-5</v>
      </c>
      <c r="H356" s="22">
        <f t="shared" si="15"/>
        <v>7.8953242951283753E-5</v>
      </c>
      <c r="I356" s="22">
        <f t="shared" si="15"/>
        <v>8.6830275446550531E-4</v>
      </c>
    </row>
    <row r="357" spans="1:9" x14ac:dyDescent="0.25">
      <c r="A357" s="9">
        <v>43068</v>
      </c>
      <c r="B357" s="10">
        <v>1.1849799999999999</v>
      </c>
      <c r="C357" s="11">
        <v>-6.6617720897509478E-3</v>
      </c>
      <c r="D357" s="11">
        <v>1.7605517844674099E-2</v>
      </c>
      <c r="E357" s="11">
        <v>7.4001663874528098E-2</v>
      </c>
      <c r="F357" s="17">
        <f t="shared" si="14"/>
        <v>-1.6891536118822659E-3</v>
      </c>
      <c r="G357" s="22">
        <f t="shared" si="15"/>
        <v>8.5197557799389541E-5</v>
      </c>
      <c r="H357" s="22">
        <f t="shared" si="15"/>
        <v>1.6478633833645964E-4</v>
      </c>
      <c r="I357" s="22">
        <f t="shared" si="15"/>
        <v>6.75441058748949E-5</v>
      </c>
    </row>
    <row r="358" spans="1:9" x14ac:dyDescent="0.25">
      <c r="A358" s="9">
        <v>43067</v>
      </c>
      <c r="B358" s="10">
        <v>1.186985</v>
      </c>
      <c r="C358" s="11">
        <v>-6.7469696475503374E-3</v>
      </c>
      <c r="D358" s="11">
        <v>1.7440731506337639E-2</v>
      </c>
      <c r="E358" s="11">
        <v>7.3934119768653203E-2</v>
      </c>
      <c r="F358" s="17">
        <f t="shared" si="14"/>
        <v>-4.1654431813415993E-3</v>
      </c>
      <c r="G358" s="22">
        <f t="shared" si="15"/>
        <v>-5.7973167269412089E-5</v>
      </c>
      <c r="H358" s="22">
        <f t="shared" si="15"/>
        <v>-1.0314534178890167E-4</v>
      </c>
      <c r="I358" s="22">
        <f t="shared" si="15"/>
        <v>1.563836920666084E-4</v>
      </c>
    </row>
    <row r="359" spans="1:9" x14ac:dyDescent="0.25">
      <c r="A359" s="9">
        <v>43066</v>
      </c>
      <c r="B359" s="10">
        <v>1.1919500000000001</v>
      </c>
      <c r="C359" s="11">
        <v>-6.6889964802809253E-3</v>
      </c>
      <c r="D359" s="11">
        <v>1.7543876848126541E-2</v>
      </c>
      <c r="E359" s="11">
        <v>7.3777736076586595E-2</v>
      </c>
      <c r="F359" s="17">
        <f t="shared" si="14"/>
        <v>-4.1058470613863918E-4</v>
      </c>
      <c r="G359" s="22">
        <f t="shared" si="15"/>
        <v>-4.3776304448012518E-6</v>
      </c>
      <c r="H359" s="22">
        <f t="shared" si="15"/>
        <v>3.4615596434499581E-5</v>
      </c>
      <c r="I359" s="22">
        <f t="shared" si="15"/>
        <v>-6.5067507780853606E-4</v>
      </c>
    </row>
    <row r="360" spans="1:9" x14ac:dyDescent="0.25">
      <c r="A360" s="9">
        <v>43063</v>
      </c>
      <c r="B360" s="10">
        <v>1.1934199999999999</v>
      </c>
      <c r="C360" s="11">
        <v>-6.6758635889465215E-3</v>
      </c>
      <c r="D360" s="11">
        <v>1.7440030058823042E-2</v>
      </c>
      <c r="E360" s="11">
        <v>7.5729761310012203E-2</v>
      </c>
      <c r="F360" s="17">
        <f t="shared" si="14"/>
        <v>7.6794798725010605E-3</v>
      </c>
      <c r="G360" s="22">
        <f t="shared" si="15"/>
        <v>4.7682524612329552E-7</v>
      </c>
      <c r="H360" s="22">
        <f t="shared" si="15"/>
        <v>8.3488755374016427E-5</v>
      </c>
      <c r="I360" s="22">
        <f t="shared" si="15"/>
        <v>2.2388913636560009E-3</v>
      </c>
    </row>
    <row r="361" spans="1:9" x14ac:dyDescent="0.25">
      <c r="A361" s="9">
        <v>43062</v>
      </c>
      <c r="B361" s="10">
        <v>1.1843250000000001</v>
      </c>
      <c r="C361" s="11">
        <v>-6.6763404141926448E-3</v>
      </c>
      <c r="D361" s="11">
        <v>1.7356541303449026E-2</v>
      </c>
      <c r="E361" s="11">
        <v>7.3490869946356202E-2</v>
      </c>
      <c r="F361" s="17">
        <f t="shared" si="14"/>
        <v>4.844669378889721E-3</v>
      </c>
      <c r="G361" s="22">
        <f t="shared" si="15"/>
        <v>1.2068206526624509E-4</v>
      </c>
      <c r="H361" s="22">
        <f t="shared" si="15"/>
        <v>-4.070054063008699E-5</v>
      </c>
      <c r="I361" s="22">
        <f t="shared" si="15"/>
        <v>4.6613761309630131E-4</v>
      </c>
    </row>
    <row r="362" spans="1:9" x14ac:dyDescent="0.25">
      <c r="A362" s="9">
        <v>43061</v>
      </c>
      <c r="B362" s="10">
        <v>1.178615</v>
      </c>
      <c r="C362" s="11">
        <v>-6.7970224794588899E-3</v>
      </c>
      <c r="D362" s="11">
        <v>1.7397241844079113E-2</v>
      </c>
      <c r="E362" s="11">
        <v>7.3024732333259901E-2</v>
      </c>
      <c r="F362" s="17">
        <f t="shared" si="14"/>
        <v>5.2196384632769988E-3</v>
      </c>
      <c r="G362" s="22">
        <f t="shared" si="15"/>
        <v>1.4354088661019254E-4</v>
      </c>
      <c r="H362" s="22">
        <f t="shared" si="15"/>
        <v>-8.4575417524858365E-5</v>
      </c>
      <c r="I362" s="22">
        <f t="shared" si="15"/>
        <v>1.0735127206989992E-4</v>
      </c>
    </row>
    <row r="363" spans="1:9" x14ac:dyDescent="0.25">
      <c r="A363" s="9">
        <v>43060</v>
      </c>
      <c r="B363" s="10">
        <v>1.1724950000000001</v>
      </c>
      <c r="C363" s="11">
        <v>-6.9405633660690825E-3</v>
      </c>
      <c r="D363" s="11">
        <v>1.7481817261603971E-2</v>
      </c>
      <c r="E363" s="11">
        <v>7.2917381061190001E-2</v>
      </c>
      <c r="F363" s="17">
        <f t="shared" si="14"/>
        <v>-1.9790265742836155E-3</v>
      </c>
      <c r="G363" s="22">
        <f t="shared" si="15"/>
        <v>-6.7002100435234815E-5</v>
      </c>
      <c r="H363" s="22">
        <f t="shared" si="15"/>
        <v>2.1900817397156949E-4</v>
      </c>
      <c r="I363" s="22">
        <f t="shared" si="15"/>
        <v>-7.424514482013006E-4</v>
      </c>
    </row>
    <row r="364" spans="1:9" x14ac:dyDescent="0.25">
      <c r="A364" s="9">
        <v>43059</v>
      </c>
      <c r="B364" s="10">
        <v>1.17482</v>
      </c>
      <c r="C364" s="11">
        <v>-6.8735612656338476E-3</v>
      </c>
      <c r="D364" s="11">
        <v>1.7262809087632402E-2</v>
      </c>
      <c r="E364" s="11">
        <v>7.3659832509391301E-2</v>
      </c>
      <c r="F364" s="17">
        <f t="shared" si="14"/>
        <v>-9.2522642582489511E-4</v>
      </c>
      <c r="G364" s="22">
        <f t="shared" si="15"/>
        <v>-1.2570498482895818E-5</v>
      </c>
      <c r="H364" s="22">
        <f t="shared" si="15"/>
        <v>4.0517889717294385E-5</v>
      </c>
      <c r="I364" s="22">
        <f t="shared" si="15"/>
        <v>8.4719760903665772E-5</v>
      </c>
    </row>
    <row r="365" spans="1:9" x14ac:dyDescent="0.25">
      <c r="A365" s="9">
        <v>43056</v>
      </c>
      <c r="B365" s="10">
        <v>1.1780900000000001</v>
      </c>
      <c r="C365" s="11">
        <v>-6.8358497701851602E-3</v>
      </c>
      <c r="D365" s="11">
        <v>1.7141255418480519E-2</v>
      </c>
      <c r="E365" s="11">
        <v>7.3405673226680304E-2</v>
      </c>
      <c r="F365" s="17">
        <f t="shared" si="14"/>
        <v>6.0303385483018168E-4</v>
      </c>
      <c r="G365" s="22">
        <f t="shared" si="15"/>
        <v>6.8386534602043331E-5</v>
      </c>
      <c r="H365" s="22">
        <f t="shared" si="15"/>
        <v>4.7130082126534134E-5</v>
      </c>
      <c r="I365" s="22">
        <f t="shared" si="15"/>
        <v>9.282467079151091E-4</v>
      </c>
    </row>
    <row r="366" spans="1:9" x14ac:dyDescent="0.25">
      <c r="A366" s="9">
        <v>43055</v>
      </c>
      <c r="B366" s="10">
        <v>1.1773800000000001</v>
      </c>
      <c r="C366" s="11">
        <v>-6.9042363047872035E-3</v>
      </c>
      <c r="D366" s="11">
        <v>1.7094125336353985E-2</v>
      </c>
      <c r="E366" s="11">
        <v>7.2477426518765195E-2</v>
      </c>
      <c r="F366" s="17">
        <f t="shared" si="14"/>
        <v>-2.3048894161510347E-3</v>
      </c>
      <c r="G366" s="22">
        <f t="shared" si="15"/>
        <v>-6.499045617060998E-5</v>
      </c>
      <c r="H366" s="22">
        <f t="shared" si="15"/>
        <v>1.4043805450046978E-4</v>
      </c>
      <c r="I366" s="22">
        <f t="shared" si="15"/>
        <v>-2.1189228454912001E-3</v>
      </c>
    </row>
    <row r="367" spans="1:9" x14ac:dyDescent="0.25">
      <c r="A367" s="9">
        <v>43054</v>
      </c>
      <c r="B367" s="10">
        <v>1.1800999999999999</v>
      </c>
      <c r="C367" s="11">
        <v>-6.8392458486165935E-3</v>
      </c>
      <c r="D367" s="11">
        <v>1.6953687281853515E-2</v>
      </c>
      <c r="E367" s="11">
        <v>7.4596349364256395E-2</v>
      </c>
      <c r="F367" s="17">
        <f t="shared" si="14"/>
        <v>3.8577194795692549E-3</v>
      </c>
      <c r="G367" s="22">
        <f t="shared" si="15"/>
        <v>1.2144093981313574E-5</v>
      </c>
      <c r="H367" s="22">
        <f t="shared" si="15"/>
        <v>-2.4143456105376465E-5</v>
      </c>
      <c r="I367" s="22">
        <f t="shared" si="15"/>
        <v>1.5183420363589911E-3</v>
      </c>
    </row>
    <row r="368" spans="1:9" x14ac:dyDescent="0.25">
      <c r="A368" s="9">
        <v>43053</v>
      </c>
      <c r="B368" s="10">
        <v>1.175565</v>
      </c>
      <c r="C368" s="11">
        <v>-6.8513899425979071E-3</v>
      </c>
      <c r="D368" s="11">
        <v>1.6977830737958891E-2</v>
      </c>
      <c r="E368" s="11">
        <v>7.3078007327897404E-2</v>
      </c>
      <c r="F368" s="17">
        <f t="shared" si="14"/>
        <v>7.805668432693702E-3</v>
      </c>
      <c r="G368" s="22">
        <f t="shared" si="15"/>
        <v>6.8330037004037981E-5</v>
      </c>
      <c r="H368" s="22">
        <f t="shared" si="15"/>
        <v>8.5714405236352043E-5</v>
      </c>
      <c r="I368" s="22">
        <f t="shared" si="15"/>
        <v>1.9341391291793075E-3</v>
      </c>
    </row>
    <row r="369" spans="1:9" x14ac:dyDescent="0.25">
      <c r="A369" s="9">
        <v>43052</v>
      </c>
      <c r="B369" s="10">
        <v>1.1664600000000001</v>
      </c>
      <c r="C369" s="11">
        <v>-6.9197199796019451E-3</v>
      </c>
      <c r="D369" s="11">
        <v>1.6892116332722539E-2</v>
      </c>
      <c r="E369" s="11">
        <v>7.1143868198718097E-2</v>
      </c>
      <c r="F369" s="17">
        <f t="shared" si="14"/>
        <v>9.4329105674306746E-5</v>
      </c>
      <c r="G369" s="22">
        <f t="shared" si="15"/>
        <v>-2.0711463463089889E-5</v>
      </c>
      <c r="H369" s="22">
        <f t="shared" si="15"/>
        <v>4.2128424028945129E-5</v>
      </c>
      <c r="I369" s="22">
        <f t="shared" si="15"/>
        <v>1.7623506494563365E-4</v>
      </c>
    </row>
    <row r="370" spans="1:9" x14ac:dyDescent="0.25">
      <c r="A370" s="9">
        <v>43049</v>
      </c>
      <c r="B370" s="10">
        <v>1.1661300000000001</v>
      </c>
      <c r="C370" s="11">
        <v>-6.8575855892126754E-3</v>
      </c>
      <c r="D370" s="11">
        <v>1.6765731060635704E-2</v>
      </c>
      <c r="E370" s="11">
        <v>7.0615163003881196E-2</v>
      </c>
      <c r="F370" s="17">
        <f t="shared" si="14"/>
        <v>3.1916174876551739E-3</v>
      </c>
      <c r="G370" s="22">
        <f t="shared" si="15"/>
        <v>-7.0801593079077713E-5</v>
      </c>
      <c r="H370" s="22">
        <f t="shared" si="15"/>
        <v>2.8603402973840369E-5</v>
      </c>
      <c r="I370" s="22">
        <f t="shared" si="15"/>
        <v>-4.3341698212710777E-4</v>
      </c>
    </row>
    <row r="371" spans="1:9" x14ac:dyDescent="0.25">
      <c r="A371" s="9">
        <v>43048</v>
      </c>
      <c r="B371" s="10">
        <v>1.16242</v>
      </c>
      <c r="C371" s="11">
        <v>-6.7867839961335977E-3</v>
      </c>
      <c r="D371" s="11">
        <v>1.6737127657661863E-2</v>
      </c>
      <c r="E371" s="11">
        <v>7.1048579986008303E-2</v>
      </c>
      <c r="F371" s="17">
        <f t="shared" si="14"/>
        <v>3.3663639816317037E-3</v>
      </c>
      <c r="G371" s="22">
        <f t="shared" si="15"/>
        <v>7.6379276422637934E-5</v>
      </c>
      <c r="H371" s="22">
        <f t="shared" si="15"/>
        <v>4.7026081191534758E-5</v>
      </c>
      <c r="I371" s="22">
        <f t="shared" si="15"/>
        <v>7.9687877908740656E-4</v>
      </c>
    </row>
    <row r="372" spans="1:9" x14ac:dyDescent="0.25">
      <c r="A372" s="9">
        <v>43047</v>
      </c>
      <c r="B372" s="10">
        <v>1.15852</v>
      </c>
      <c r="C372" s="11">
        <v>-6.8631632725562356E-3</v>
      </c>
      <c r="D372" s="11">
        <v>1.6690101576470329E-2</v>
      </c>
      <c r="E372" s="11">
        <v>7.0251701206920897E-2</v>
      </c>
      <c r="F372" s="17">
        <f t="shared" si="14"/>
        <v>8.6391595825552336E-4</v>
      </c>
      <c r="G372" s="22">
        <f t="shared" si="15"/>
        <v>-5.7945097883348347E-5</v>
      </c>
      <c r="H372" s="22">
        <f t="shared" si="15"/>
        <v>2.333015943653885E-5</v>
      </c>
      <c r="I372" s="22">
        <f t="shared" si="15"/>
        <v>-3.1139487566569923E-4</v>
      </c>
    </row>
    <row r="373" spans="1:9" x14ac:dyDescent="0.25">
      <c r="A373" s="9">
        <v>43046</v>
      </c>
      <c r="B373" s="10">
        <v>1.1575200000000001</v>
      </c>
      <c r="C373" s="11">
        <v>-6.8052181746728873E-3</v>
      </c>
      <c r="D373" s="11">
        <v>1.666677141703379E-2</v>
      </c>
      <c r="E373" s="11">
        <v>7.0563096082586596E-2</v>
      </c>
      <c r="F373" s="17">
        <f t="shared" si="14"/>
        <v>-8.6748235903399973E-4</v>
      </c>
      <c r="G373" s="22">
        <f t="shared" si="15"/>
        <v>-3.7236998532823654E-5</v>
      </c>
      <c r="H373" s="22">
        <f t="shared" si="15"/>
        <v>7.98086204275468E-5</v>
      </c>
      <c r="I373" s="22">
        <f t="shared" si="15"/>
        <v>-1.4340504647609997E-4</v>
      </c>
    </row>
    <row r="374" spans="1:9" x14ac:dyDescent="0.25">
      <c r="A374" s="9">
        <v>43045</v>
      </c>
      <c r="B374" s="10">
        <v>1.158525</v>
      </c>
      <c r="C374" s="11">
        <v>-6.7679811761400636E-3</v>
      </c>
      <c r="D374" s="11">
        <v>1.6586962796606243E-2</v>
      </c>
      <c r="E374" s="11">
        <v>7.0706501129062696E-2</v>
      </c>
      <c r="F374" s="17">
        <f t="shared" si="14"/>
        <v>-8.9098938560468654E-4</v>
      </c>
      <c r="G374" s="22">
        <f t="shared" si="15"/>
        <v>-7.490378845022236E-6</v>
      </c>
      <c r="H374" s="22">
        <f t="shared" si="15"/>
        <v>1.1365746606951481E-7</v>
      </c>
      <c r="I374" s="22">
        <f t="shared" si="15"/>
        <v>-3.7427643242816944E-4</v>
      </c>
    </row>
    <row r="375" spans="1:9" x14ac:dyDescent="0.25">
      <c r="A375" s="9">
        <v>43042</v>
      </c>
      <c r="B375" s="10">
        <v>1.1616299999999999</v>
      </c>
      <c r="C375" s="11">
        <v>-6.7455100396049969E-3</v>
      </c>
      <c r="D375" s="11">
        <v>1.6586621824208034E-2</v>
      </c>
      <c r="E375" s="11">
        <v>7.1829330426347204E-2</v>
      </c>
      <c r="F375" s="17">
        <f t="shared" si="14"/>
        <v>-4.7976834042990912E-3</v>
      </c>
      <c r="G375" s="22">
        <f t="shared" si="15"/>
        <v>1.7190013353126157E-5</v>
      </c>
      <c r="H375" s="22">
        <f t="shared" si="15"/>
        <v>1.0075269656119323E-4</v>
      </c>
      <c r="I375" s="22">
        <f t="shared" si="15"/>
        <v>-7.8934185095599907E-4</v>
      </c>
    </row>
    <row r="376" spans="1:9" x14ac:dyDescent="0.25">
      <c r="A376" s="9">
        <v>43041</v>
      </c>
      <c r="B376" s="10">
        <v>1.16723</v>
      </c>
      <c r="C376" s="11">
        <v>-6.7627000529581231E-3</v>
      </c>
      <c r="D376" s="11">
        <v>1.6485869127646841E-2</v>
      </c>
      <c r="E376" s="11">
        <v>7.2618672277303203E-2</v>
      </c>
      <c r="F376" s="17">
        <f t="shared" si="14"/>
        <v>4.6910774845494441E-3</v>
      </c>
      <c r="G376" s="22">
        <f t="shared" si="15"/>
        <v>-9.9265465250174614E-6</v>
      </c>
      <c r="H376" s="22">
        <f t="shared" si="15"/>
        <v>5.1576454542137662E-5</v>
      </c>
      <c r="I376" s="22">
        <f t="shared" si="15"/>
        <v>1.2041503438851991E-3</v>
      </c>
    </row>
    <row r="377" spans="1:9" x14ac:dyDescent="0.25">
      <c r="A377" s="9">
        <v>43040</v>
      </c>
      <c r="B377" s="10">
        <v>1.16178</v>
      </c>
      <c r="C377" s="11">
        <v>-6.7527735064331056E-3</v>
      </c>
      <c r="D377" s="11">
        <v>1.6434292673104704E-2</v>
      </c>
      <c r="E377" s="11">
        <v>7.1414521933418004E-2</v>
      </c>
      <c r="F377" s="17">
        <f t="shared" si="14"/>
        <v>-2.6184078363366003E-3</v>
      </c>
      <c r="G377" s="22">
        <f t="shared" si="15"/>
        <v>-2.9755477144833425E-5</v>
      </c>
      <c r="H377" s="22">
        <f t="shared" si="15"/>
        <v>9.4233791527693206E-5</v>
      </c>
      <c r="I377" s="22">
        <f t="shared" si="15"/>
        <v>-6.6510562615978985E-4</v>
      </c>
    </row>
    <row r="378" spans="1:9" x14ac:dyDescent="0.25">
      <c r="A378" s="9">
        <v>43039</v>
      </c>
      <c r="B378" s="10">
        <v>1.16483</v>
      </c>
      <c r="C378" s="11">
        <v>-6.7230180292882722E-3</v>
      </c>
      <c r="D378" s="11">
        <v>1.634005888157701E-2</v>
      </c>
      <c r="E378" s="11">
        <v>7.2079627559577794E-2</v>
      </c>
      <c r="F378" s="17">
        <f t="shared" si="14"/>
        <v>1.823326538861858E-3</v>
      </c>
      <c r="G378" s="22">
        <f t="shared" si="15"/>
        <v>3.5280019020634407E-5</v>
      </c>
      <c r="H378" s="22">
        <f t="shared" si="15"/>
        <v>1.0052392284973233E-4</v>
      </c>
      <c r="I378" s="22">
        <f t="shared" si="15"/>
        <v>-1.7271996646040094E-3</v>
      </c>
    </row>
    <row r="379" spans="1:9" x14ac:dyDescent="0.25">
      <c r="A379" s="9">
        <v>43038</v>
      </c>
      <c r="B379" s="10">
        <v>1.1627099999999999</v>
      </c>
      <c r="C379" s="11">
        <v>-6.7582980483089066E-3</v>
      </c>
      <c r="D379" s="11">
        <v>1.6239534958727278E-2</v>
      </c>
      <c r="E379" s="11">
        <v>7.3806827224181804E-2</v>
      </c>
      <c r="F379" s="17">
        <f t="shared" si="14"/>
        <v>1.3268859914227586E-3</v>
      </c>
      <c r="G379" s="22">
        <f t="shared" si="15"/>
        <v>-1.0712275045679913E-5</v>
      </c>
      <c r="H379" s="22">
        <f t="shared" si="15"/>
        <v>-1.9719200843201085E-5</v>
      </c>
      <c r="I379" s="22">
        <f t="shared" si="15"/>
        <v>-3.9699861956276711E-4</v>
      </c>
    </row>
    <row r="380" spans="1:9" x14ac:dyDescent="0.25">
      <c r="A380" s="9">
        <v>43035</v>
      </c>
      <c r="B380" s="10">
        <v>1.1580999999999999</v>
      </c>
      <c r="C380" s="11">
        <v>-6.7261612231718669E-3</v>
      </c>
      <c r="D380" s="11">
        <v>1.6298692561256881E-2</v>
      </c>
      <c r="E380" s="11">
        <v>7.4997823082870105E-2</v>
      </c>
      <c r="F380" s="17">
        <f t="shared" si="14"/>
        <v>-1.0462726802780375E-2</v>
      </c>
      <c r="G380" s="22">
        <f t="shared" si="15"/>
        <v>-1.3402090576331797E-4</v>
      </c>
      <c r="H380" s="22">
        <f t="shared" si="15"/>
        <v>-4.9073693175409605E-5</v>
      </c>
      <c r="I380" s="22">
        <f t="shared" si="15"/>
        <v>6.6119123261400292E-4</v>
      </c>
    </row>
    <row r="381" spans="1:9" x14ac:dyDescent="0.25">
      <c r="A381" s="9">
        <v>43034</v>
      </c>
      <c r="B381" s="10">
        <v>1.170345</v>
      </c>
      <c r="C381" s="11">
        <v>-6.5921403174085489E-3</v>
      </c>
      <c r="D381" s="11">
        <v>1.6347766254432291E-2</v>
      </c>
      <c r="E381" s="11">
        <v>7.4336631850256102E-2</v>
      </c>
      <c r="F381" s="17">
        <f t="shared" si="14"/>
        <v>-9.0555781345256214E-3</v>
      </c>
      <c r="G381" s="22">
        <f t="shared" si="15"/>
        <v>-6.7900246726132658E-5</v>
      </c>
      <c r="H381" s="22">
        <f t="shared" si="15"/>
        <v>4.0684498622961529E-5</v>
      </c>
      <c r="I381" s="22">
        <f t="shared" si="15"/>
        <v>6.1374527851419669E-4</v>
      </c>
    </row>
    <row r="382" spans="1:9" x14ac:dyDescent="0.25">
      <c r="A382" s="9">
        <v>43033</v>
      </c>
      <c r="B382" s="10">
        <v>1.1810400000000001</v>
      </c>
      <c r="C382" s="11">
        <v>-6.5242400706824162E-3</v>
      </c>
      <c r="D382" s="11">
        <v>1.6307081755809329E-2</v>
      </c>
      <c r="E382" s="11">
        <v>7.3722886571741905E-2</v>
      </c>
      <c r="F382" s="17">
        <f t="shared" si="14"/>
        <v>4.1064095697198599E-3</v>
      </c>
      <c r="G382" s="22">
        <f t="shared" si="15"/>
        <v>2.9926815491868042E-5</v>
      </c>
      <c r="H382" s="22">
        <f t="shared" si="15"/>
        <v>1.1129420827496114E-4</v>
      </c>
      <c r="I382" s="22">
        <f t="shared" si="15"/>
        <v>3.1219920054410821E-4</v>
      </c>
    </row>
    <row r="383" spans="1:9" x14ac:dyDescent="0.25">
      <c r="A383" s="9">
        <v>43032</v>
      </c>
      <c r="B383" s="10">
        <v>1.17621</v>
      </c>
      <c r="C383" s="11">
        <v>-6.5541668861742843E-3</v>
      </c>
      <c r="D383" s="11">
        <v>1.6195787547534368E-2</v>
      </c>
      <c r="E383" s="11">
        <v>7.3410687371197797E-2</v>
      </c>
      <c r="F383" s="17">
        <f t="shared" si="14"/>
        <v>1.3919928484771305E-3</v>
      </c>
      <c r="G383" s="22">
        <f t="shared" si="15"/>
        <v>1.66252272798895E-5</v>
      </c>
      <c r="H383" s="22">
        <f t="shared" si="15"/>
        <v>4.42444467554301E-5</v>
      </c>
      <c r="I383" s="22">
        <f t="shared" si="15"/>
        <v>-9.6566266862950501E-4</v>
      </c>
    </row>
    <row r="384" spans="1:9" x14ac:dyDescent="0.25">
      <c r="A384" s="9">
        <v>43031</v>
      </c>
      <c r="B384" s="10">
        <v>1.1745749999999999</v>
      </c>
      <c r="C384" s="11">
        <v>-6.5707921134541738E-3</v>
      </c>
      <c r="D384" s="11">
        <v>1.6151543100778938E-2</v>
      </c>
      <c r="E384" s="11">
        <v>7.4376350039827302E-2</v>
      </c>
      <c r="F384" s="17">
        <f t="shared" si="14"/>
        <v>-1.1524484226304403E-3</v>
      </c>
      <c r="G384" s="22">
        <f t="shared" si="15"/>
        <v>-1.1516575120890915E-5</v>
      </c>
      <c r="H384" s="22">
        <f t="shared" si="15"/>
        <v>1.0143341117758535E-6</v>
      </c>
      <c r="I384" s="22">
        <f t="shared" si="15"/>
        <v>-7.2965152672831615E-5</v>
      </c>
    </row>
    <row r="385" spans="1:9" x14ac:dyDescent="0.25">
      <c r="A385" s="9">
        <v>43028</v>
      </c>
      <c r="B385" s="10">
        <v>1.17865</v>
      </c>
      <c r="C385" s="11">
        <v>-6.536242388091501E-3</v>
      </c>
      <c r="D385" s="11">
        <v>1.6148500098443611E-2</v>
      </c>
      <c r="E385" s="11">
        <v>7.4595245497845797E-2</v>
      </c>
      <c r="F385" s="17">
        <f t="shared" si="14"/>
        <v>-5.5390794075336203E-3</v>
      </c>
      <c r="G385" s="22">
        <f t="shared" si="15"/>
        <v>-2.952216610300519E-5</v>
      </c>
      <c r="H385" s="22">
        <f t="shared" si="15"/>
        <v>9.7709115417926595E-5</v>
      </c>
      <c r="I385" s="22">
        <f t="shared" si="15"/>
        <v>-8.3918934839620485E-4</v>
      </c>
    </row>
    <row r="386" spans="1:9" x14ac:dyDescent="0.25">
      <c r="A386" s="9">
        <v>43027</v>
      </c>
      <c r="B386" s="10">
        <v>1.1852149999999999</v>
      </c>
      <c r="C386" s="11">
        <v>-6.5067202219884959E-3</v>
      </c>
      <c r="D386" s="11">
        <v>1.6050790983025684E-2</v>
      </c>
      <c r="E386" s="11">
        <v>7.5434434846242002E-2</v>
      </c>
      <c r="F386" s="17">
        <f t="shared" si="14"/>
        <v>6.3810817695508781E-3</v>
      </c>
      <c r="G386" s="22">
        <f t="shared" si="15"/>
        <v>-6.1367205520750263E-5</v>
      </c>
      <c r="H386" s="22">
        <f t="shared" si="15"/>
        <v>-1.6527900849488616E-4</v>
      </c>
      <c r="I386" s="22">
        <f t="shared" si="15"/>
        <v>1.7653902296144997E-3</v>
      </c>
    </row>
    <row r="387" spans="1:9" x14ac:dyDescent="0.25">
      <c r="A387" s="9">
        <v>43026</v>
      </c>
      <c r="B387" s="10">
        <v>1.1777</v>
      </c>
      <c r="C387" s="11">
        <v>-6.4453530164677456E-3</v>
      </c>
      <c r="D387" s="11">
        <v>1.621606999152057E-2</v>
      </c>
      <c r="E387" s="11">
        <v>7.3669044616627502E-2</v>
      </c>
      <c r="F387" s="17">
        <f t="shared" si="14"/>
        <v>2.2296354290771703E-3</v>
      </c>
      <c r="G387" s="22">
        <f t="shared" si="15"/>
        <v>-3.6689995535859818E-5</v>
      </c>
      <c r="H387" s="22">
        <f t="shared" si="15"/>
        <v>7.1481296366270042E-5</v>
      </c>
      <c r="I387" s="22">
        <f t="shared" ref="I387:I450" si="16">(E387 - E388) / ($A387 - $A388)</f>
        <v>-2.5903585943037044E-3</v>
      </c>
    </row>
    <row r="388" spans="1:9" x14ac:dyDescent="0.25">
      <c r="A388" s="9">
        <v>43025</v>
      </c>
      <c r="B388" s="10">
        <v>1.1750799999999999</v>
      </c>
      <c r="C388" s="11">
        <v>-6.4086630209318858E-3</v>
      </c>
      <c r="D388" s="11">
        <v>1.61445886951543E-2</v>
      </c>
      <c r="E388" s="11">
        <v>7.6259403210931206E-2</v>
      </c>
      <c r="F388" s="17">
        <f t="shared" ref="F388:F451" si="17">(B388/B389-1) / ($A388 - $A389)</f>
        <v>-3.8740304327555819E-3</v>
      </c>
      <c r="G388" s="22">
        <f t="shared" ref="G388:I451" si="18">(C388 - C389) / ($A388 - $A389)</f>
        <v>6.4044555016939606E-5</v>
      </c>
      <c r="H388" s="22">
        <f t="shared" si="18"/>
        <v>1.4676939516962417E-4</v>
      </c>
      <c r="I388" s="22">
        <f t="shared" si="16"/>
        <v>-6.8524817744559929E-4</v>
      </c>
    </row>
    <row r="389" spans="1:9" x14ac:dyDescent="0.25">
      <c r="A389" s="9">
        <v>43024</v>
      </c>
      <c r="B389" s="10">
        <v>1.1796500000000001</v>
      </c>
      <c r="C389" s="11">
        <v>-6.4727075759488254E-3</v>
      </c>
      <c r="D389" s="11">
        <v>1.5997819299984676E-2</v>
      </c>
      <c r="E389" s="11">
        <v>7.6944651388376806E-2</v>
      </c>
      <c r="F389" s="17">
        <f t="shared" si="17"/>
        <v>-1.1166356177191676E-3</v>
      </c>
      <c r="G389" s="22">
        <f t="shared" si="18"/>
        <v>-4.704857624535097E-6</v>
      </c>
      <c r="H389" s="22">
        <f t="shared" si="18"/>
        <v>2.302405764851671E-5</v>
      </c>
      <c r="I389" s="22">
        <f t="shared" si="16"/>
        <v>-5.0054196677562968E-4</v>
      </c>
    </row>
    <row r="390" spans="1:9" x14ac:dyDescent="0.25">
      <c r="A390" s="9">
        <v>43021</v>
      </c>
      <c r="B390" s="10">
        <v>1.1836150000000001</v>
      </c>
      <c r="C390" s="11">
        <v>-6.4585930030752201E-3</v>
      </c>
      <c r="D390" s="11">
        <v>1.5928747127039126E-2</v>
      </c>
      <c r="E390" s="11">
        <v>7.8446277288703695E-2</v>
      </c>
      <c r="F390" s="17">
        <f t="shared" si="17"/>
        <v>-8.8632651424669362E-4</v>
      </c>
      <c r="G390" s="22">
        <f t="shared" si="18"/>
        <v>-5.039243138268458E-5</v>
      </c>
      <c r="H390" s="22">
        <f t="shared" si="18"/>
        <v>-6.6907678740357052E-5</v>
      </c>
      <c r="I390" s="22">
        <f t="shared" si="16"/>
        <v>1.2859077004859221E-4</v>
      </c>
    </row>
    <row r="391" spans="1:9" x14ac:dyDescent="0.25">
      <c r="A391" s="9">
        <v>43020</v>
      </c>
      <c r="B391" s="10">
        <v>1.1846650000000001</v>
      </c>
      <c r="C391" s="11">
        <v>-6.4082005716925355E-3</v>
      </c>
      <c r="D391" s="11">
        <v>1.5995654805779483E-2</v>
      </c>
      <c r="E391" s="11">
        <v>7.8317686518655102E-2</v>
      </c>
      <c r="F391" s="17">
        <f t="shared" si="17"/>
        <v>1.7729673140820523E-4</v>
      </c>
      <c r="G391" s="22">
        <f t="shared" si="18"/>
        <v>3.0577191406524692E-5</v>
      </c>
      <c r="H391" s="22">
        <f t="shared" si="18"/>
        <v>-1.7538388398543464E-5</v>
      </c>
      <c r="I391" s="22">
        <f t="shared" si="16"/>
        <v>-1.1270774677412942E-3</v>
      </c>
    </row>
    <row r="392" spans="1:9" x14ac:dyDescent="0.25">
      <c r="A392" s="9">
        <v>43019</v>
      </c>
      <c r="B392" s="10">
        <v>1.184455</v>
      </c>
      <c r="C392" s="11">
        <v>-6.4387777630990602E-3</v>
      </c>
      <c r="D392" s="11">
        <v>1.6013193194178026E-2</v>
      </c>
      <c r="E392" s="11">
        <v>7.9444763986396397E-2</v>
      </c>
      <c r="F392" s="17">
        <f t="shared" si="17"/>
        <v>2.3144230443759017E-3</v>
      </c>
      <c r="G392" s="22">
        <f t="shared" si="18"/>
        <v>-1.2575848363947581E-6</v>
      </c>
      <c r="H392" s="22">
        <f t="shared" si="18"/>
        <v>1.0044740299357952E-4</v>
      </c>
      <c r="I392" s="22">
        <f t="shared" si="16"/>
        <v>7.6740592285039211E-4</v>
      </c>
    </row>
    <row r="393" spans="1:9" x14ac:dyDescent="0.25">
      <c r="A393" s="9">
        <v>43018</v>
      </c>
      <c r="B393" s="10">
        <v>1.1817200000000001</v>
      </c>
      <c r="C393" s="11">
        <v>-6.4375201782626654E-3</v>
      </c>
      <c r="D393" s="11">
        <v>1.5912745791184447E-2</v>
      </c>
      <c r="E393" s="11">
        <v>7.8677358063546005E-2</v>
      </c>
      <c r="F393" s="17">
        <f t="shared" si="17"/>
        <v>6.80735773985508E-3</v>
      </c>
      <c r="G393" s="22">
        <f t="shared" si="18"/>
        <v>-4.4570785130181208E-5</v>
      </c>
      <c r="H393" s="22">
        <f t="shared" si="18"/>
        <v>-1.0014425098003529E-4</v>
      </c>
      <c r="I393" s="22">
        <f t="shared" si="16"/>
        <v>1.4490605781704025E-3</v>
      </c>
    </row>
    <row r="394" spans="1:9" x14ac:dyDescent="0.25">
      <c r="A394" s="9">
        <v>43017</v>
      </c>
      <c r="B394" s="10">
        <v>1.1737299999999999</v>
      </c>
      <c r="C394" s="11">
        <v>-6.3929493931324842E-3</v>
      </c>
      <c r="D394" s="11">
        <v>1.6012890042164482E-2</v>
      </c>
      <c r="E394" s="11">
        <v>7.7228297485375602E-2</v>
      </c>
      <c r="F394" s="17">
        <f t="shared" si="17"/>
        <v>1.8185589625119292E-4</v>
      </c>
      <c r="G394" s="22">
        <f t="shared" si="18"/>
        <v>-5.9323603753125053E-6</v>
      </c>
      <c r="H394" s="22">
        <f t="shared" si="18"/>
        <v>1.2082340361511032E-5</v>
      </c>
      <c r="I394" s="22">
        <f t="shared" si="16"/>
        <v>2.2529218111946858E-4</v>
      </c>
    </row>
    <row r="395" spans="1:9" x14ac:dyDescent="0.25">
      <c r="A395" s="9">
        <v>43014</v>
      </c>
      <c r="B395" s="10">
        <v>1.17309</v>
      </c>
      <c r="C395" s="11">
        <v>-6.3751523120065467E-3</v>
      </c>
      <c r="D395" s="11">
        <v>1.5976643021079949E-2</v>
      </c>
      <c r="E395" s="11">
        <v>7.6552420942017196E-2</v>
      </c>
      <c r="F395" s="17">
        <f t="shared" si="17"/>
        <v>1.4085228436795383E-3</v>
      </c>
      <c r="G395" s="22">
        <f t="shared" si="18"/>
        <v>-2.8363798271603333E-5</v>
      </c>
      <c r="H395" s="22">
        <f t="shared" si="18"/>
        <v>9.4052199834406686E-5</v>
      </c>
      <c r="I395" s="22">
        <f t="shared" si="16"/>
        <v>-2.3943974776070853E-4</v>
      </c>
    </row>
    <row r="396" spans="1:9" x14ac:dyDescent="0.25">
      <c r="A396" s="9">
        <v>43013</v>
      </c>
      <c r="B396" s="10">
        <v>1.17144</v>
      </c>
      <c r="C396" s="11">
        <v>-6.3467885137349434E-3</v>
      </c>
      <c r="D396" s="11">
        <v>1.5882590821245542E-2</v>
      </c>
      <c r="E396" s="11">
        <v>7.6791860689777905E-2</v>
      </c>
      <c r="F396" s="17">
        <f t="shared" si="17"/>
        <v>-3.8097829784339288E-3</v>
      </c>
      <c r="G396" s="22">
        <f t="shared" si="18"/>
        <v>-4.8794736792874549E-5</v>
      </c>
      <c r="H396" s="22">
        <f t="shared" si="18"/>
        <v>1.1983375303820792E-4</v>
      </c>
      <c r="I396" s="22">
        <f t="shared" si="16"/>
        <v>-1.016508414972972E-4</v>
      </c>
    </row>
    <row r="397" spans="1:9" x14ac:dyDescent="0.25">
      <c r="A397" s="9">
        <v>43012</v>
      </c>
      <c r="B397" s="10">
        <v>1.1759200000000001</v>
      </c>
      <c r="C397" s="11">
        <v>-6.2979937769420688E-3</v>
      </c>
      <c r="D397" s="11">
        <v>1.5762757068207334E-2</v>
      </c>
      <c r="E397" s="11">
        <v>7.6893511531275202E-2</v>
      </c>
      <c r="F397" s="17">
        <f t="shared" si="17"/>
        <v>4.8496192623481704E-4</v>
      </c>
      <c r="G397" s="22">
        <f t="shared" si="18"/>
        <v>-8.2118683761324418E-6</v>
      </c>
      <c r="H397" s="22">
        <f t="shared" si="18"/>
        <v>5.6919650638444924E-5</v>
      </c>
      <c r="I397" s="22">
        <f t="shared" si="16"/>
        <v>9.6740665967599837E-4</v>
      </c>
    </row>
    <row r="398" spans="1:9" x14ac:dyDescent="0.25">
      <c r="A398" s="9">
        <v>43011</v>
      </c>
      <c r="B398" s="10">
        <v>1.1753499999999999</v>
      </c>
      <c r="C398" s="11">
        <v>-6.2897819085659364E-3</v>
      </c>
      <c r="D398" s="11">
        <v>1.5705837417568889E-2</v>
      </c>
      <c r="E398" s="11">
        <v>7.5926104871599204E-2</v>
      </c>
      <c r="F398" s="17">
        <f t="shared" si="17"/>
        <v>1.5338076775592846E-3</v>
      </c>
      <c r="G398" s="22">
        <f t="shared" si="18"/>
        <v>1.630521799754316E-4</v>
      </c>
      <c r="H398" s="22">
        <f t="shared" si="18"/>
        <v>6.7464214044674065E-5</v>
      </c>
      <c r="I398" s="22">
        <f t="shared" si="16"/>
        <v>-4.4241905539209314E-4</v>
      </c>
    </row>
    <row r="399" spans="1:9" x14ac:dyDescent="0.25">
      <c r="A399" s="9">
        <v>43010</v>
      </c>
      <c r="B399" s="10">
        <v>1.1735500000000001</v>
      </c>
      <c r="C399" s="11">
        <v>-6.452834088541368E-3</v>
      </c>
      <c r="D399" s="11">
        <v>1.5638373203524215E-2</v>
      </c>
      <c r="E399" s="11">
        <v>7.6368523926991297E-2</v>
      </c>
      <c r="F399" s="17">
        <f t="shared" si="17"/>
        <v>-2.4305584927153401E-3</v>
      </c>
      <c r="G399" s="22">
        <f t="shared" si="18"/>
        <v>-1.2432091166911415E-5</v>
      </c>
      <c r="H399" s="22">
        <f t="shared" si="18"/>
        <v>3.8793573299325187E-5</v>
      </c>
      <c r="I399" s="22">
        <f t="shared" si="16"/>
        <v>4.2886710950697703E-5</v>
      </c>
    </row>
    <row r="400" spans="1:9" x14ac:dyDescent="0.25">
      <c r="A400" s="9">
        <v>43007</v>
      </c>
      <c r="B400" s="10">
        <v>1.1821699999999999</v>
      </c>
      <c r="C400" s="11">
        <v>-6.4155378150406337E-3</v>
      </c>
      <c r="D400" s="11">
        <v>1.552199248362624E-2</v>
      </c>
      <c r="E400" s="11">
        <v>7.6239863794139204E-2</v>
      </c>
      <c r="F400" s="17">
        <f t="shared" si="17"/>
        <v>3.1566888709746443E-3</v>
      </c>
      <c r="G400" s="22">
        <f t="shared" si="18"/>
        <v>4.1947341194606934E-5</v>
      </c>
      <c r="H400" s="22">
        <f t="shared" si="18"/>
        <v>-6.6604314152167443E-5</v>
      </c>
      <c r="I400" s="22">
        <f t="shared" si="16"/>
        <v>-9.3815000095459622E-4</v>
      </c>
    </row>
    <row r="401" spans="1:9" x14ac:dyDescent="0.25">
      <c r="A401" s="9">
        <v>43006</v>
      </c>
      <c r="B401" s="10">
        <v>1.17845</v>
      </c>
      <c r="C401" s="11">
        <v>-6.4574851562352407E-3</v>
      </c>
      <c r="D401" s="11">
        <v>1.5588596797778407E-2</v>
      </c>
      <c r="E401" s="11">
        <v>7.71780137950938E-2</v>
      </c>
      <c r="F401" s="17">
        <f t="shared" si="17"/>
        <v>4.4321329639889218E-3</v>
      </c>
      <c r="G401" s="22">
        <f t="shared" si="18"/>
        <v>7.3080659437699431E-5</v>
      </c>
      <c r="H401" s="22">
        <f t="shared" si="18"/>
        <v>1.48426236846258E-5</v>
      </c>
      <c r="I401" s="22">
        <f t="shared" si="16"/>
        <v>2.1410534880950127E-4</v>
      </c>
    </row>
    <row r="402" spans="1:9" x14ac:dyDescent="0.25">
      <c r="A402" s="9">
        <v>43005</v>
      </c>
      <c r="B402" s="10">
        <v>1.1732499999999999</v>
      </c>
      <c r="C402" s="11">
        <v>-6.5305658156729401E-3</v>
      </c>
      <c r="D402" s="11">
        <v>1.5573754174093781E-2</v>
      </c>
      <c r="E402" s="11">
        <v>7.6963908446284299E-2</v>
      </c>
      <c r="F402" s="17">
        <f t="shared" si="17"/>
        <v>-2.8641362546957261E-3</v>
      </c>
      <c r="G402" s="22">
        <f t="shared" si="18"/>
        <v>-3.2410925567101338E-5</v>
      </c>
      <c r="H402" s="22">
        <f t="shared" si="18"/>
        <v>1.0503474249657675E-4</v>
      </c>
      <c r="I402" s="22">
        <f t="shared" si="16"/>
        <v>-1.9234737607664032E-3</v>
      </c>
    </row>
    <row r="403" spans="1:9" x14ac:dyDescent="0.25">
      <c r="A403" s="9">
        <v>43004</v>
      </c>
      <c r="B403" s="10">
        <v>1.17662</v>
      </c>
      <c r="C403" s="11">
        <v>-6.4981548901058388E-3</v>
      </c>
      <c r="D403" s="11">
        <v>1.5468719431597205E-2</v>
      </c>
      <c r="E403" s="11">
        <v>7.8887382207050702E-2</v>
      </c>
      <c r="F403" s="17">
        <f t="shared" si="17"/>
        <v>-8.431475824291601E-3</v>
      </c>
      <c r="G403" s="22">
        <f t="shared" si="18"/>
        <v>1.9636429672017543E-5</v>
      </c>
      <c r="H403" s="22">
        <f t="shared" si="18"/>
        <v>1.1487343526748496E-4</v>
      </c>
      <c r="I403" s="22">
        <f t="shared" si="16"/>
        <v>-2.1019002629863032E-3</v>
      </c>
    </row>
    <row r="404" spans="1:9" x14ac:dyDescent="0.25">
      <c r="A404" s="9">
        <v>43003</v>
      </c>
      <c r="B404" s="10">
        <v>1.186625</v>
      </c>
      <c r="C404" s="11">
        <v>-6.5177913197778563E-3</v>
      </c>
      <c r="D404" s="11">
        <v>1.535384599632972E-2</v>
      </c>
      <c r="E404" s="11">
        <v>8.0989282470037005E-2</v>
      </c>
      <c r="F404" s="17">
        <f t="shared" si="17"/>
        <v>-2.8256612938715175E-3</v>
      </c>
      <c r="G404" s="22">
        <f t="shared" si="18"/>
        <v>-2.3896467260637693E-5</v>
      </c>
      <c r="H404" s="22">
        <f t="shared" si="18"/>
        <v>-2.2774884293062677E-5</v>
      </c>
      <c r="I404" s="22">
        <f t="shared" si="16"/>
        <v>-1.0131335354063298E-4</v>
      </c>
    </row>
    <row r="405" spans="1:9" x14ac:dyDescent="0.25">
      <c r="A405" s="9">
        <v>43000</v>
      </c>
      <c r="B405" s="10">
        <v>1.1967699999999999</v>
      </c>
      <c r="C405" s="11">
        <v>-6.4461019179959432E-3</v>
      </c>
      <c r="D405" s="11">
        <v>1.5422170649208908E-2</v>
      </c>
      <c r="E405" s="11">
        <v>8.1293222530658904E-2</v>
      </c>
      <c r="F405" s="17">
        <f t="shared" si="17"/>
        <v>3.8037802949921762E-3</v>
      </c>
      <c r="G405" s="22">
        <f t="shared" si="18"/>
        <v>-2.6960645344906338E-4</v>
      </c>
      <c r="H405" s="22">
        <f t="shared" si="18"/>
        <v>3.176829257858782E-5</v>
      </c>
      <c r="I405" s="22">
        <f t="shared" si="16"/>
        <v>1.4395990510163992E-3</v>
      </c>
    </row>
    <row r="406" spans="1:9" x14ac:dyDescent="0.25">
      <c r="A406" s="9">
        <v>42999</v>
      </c>
      <c r="B406" s="10">
        <v>1.1922349999999999</v>
      </c>
      <c r="C406" s="11">
        <v>-6.1764954645468799E-3</v>
      </c>
      <c r="D406" s="11">
        <v>1.539040235663032E-2</v>
      </c>
      <c r="E406" s="11">
        <v>7.9853623479642505E-2</v>
      </c>
      <c r="F406" s="17">
        <f t="shared" si="17"/>
        <v>-6.0815486065376456E-3</v>
      </c>
      <c r="G406" s="22">
        <f t="shared" si="18"/>
        <v>-1.3102301436992633E-6</v>
      </c>
      <c r="H406" s="22">
        <f t="shared" si="18"/>
        <v>3.2608348747560634E-4</v>
      </c>
      <c r="I406" s="22">
        <f t="shared" si="16"/>
        <v>-1.0302283452129912E-3</v>
      </c>
    </row>
    <row r="407" spans="1:9" x14ac:dyDescent="0.25">
      <c r="A407" s="9">
        <v>42998</v>
      </c>
      <c r="B407" s="10">
        <v>1.19953</v>
      </c>
      <c r="C407" s="11">
        <v>-6.1751852344031806E-3</v>
      </c>
      <c r="D407" s="11">
        <v>1.5064318869154714E-2</v>
      </c>
      <c r="E407" s="11">
        <v>8.0883851824855496E-2</v>
      </c>
      <c r="F407" s="17">
        <f t="shared" si="17"/>
        <v>1.4777584825007573E-3</v>
      </c>
      <c r="G407" s="22">
        <f t="shared" si="18"/>
        <v>-4.5625732109240077E-5</v>
      </c>
      <c r="H407" s="22">
        <f t="shared" si="18"/>
        <v>-4.7025460355988591E-5</v>
      </c>
      <c r="I407" s="22">
        <f t="shared" si="16"/>
        <v>8.0178473637269876E-4</v>
      </c>
    </row>
    <row r="408" spans="1:9" x14ac:dyDescent="0.25">
      <c r="A408" s="9">
        <v>42997</v>
      </c>
      <c r="B408" s="10">
        <v>1.1977599999999999</v>
      </c>
      <c r="C408" s="11">
        <v>-6.1295595022939405E-3</v>
      </c>
      <c r="D408" s="11">
        <v>1.5111344329510702E-2</v>
      </c>
      <c r="E408" s="11">
        <v>8.0082067088482797E-2</v>
      </c>
      <c r="F408" s="17">
        <f t="shared" si="17"/>
        <v>1.861091477873833E-3</v>
      </c>
      <c r="G408" s="22">
        <f t="shared" si="18"/>
        <v>-1.0671752388832691E-4</v>
      </c>
      <c r="H408" s="22">
        <f t="shared" si="18"/>
        <v>1.5390890798726992E-5</v>
      </c>
      <c r="I408" s="22">
        <f t="shared" si="16"/>
        <v>9.5112856865892104E-5</v>
      </c>
    </row>
    <row r="409" spans="1:9" x14ac:dyDescent="0.25">
      <c r="A409" s="9">
        <v>42996</v>
      </c>
      <c r="B409" s="10">
        <v>1.195535</v>
      </c>
      <c r="C409" s="11">
        <v>-6.0228419784056136E-3</v>
      </c>
      <c r="D409" s="11">
        <v>1.5095953438711975E-2</v>
      </c>
      <c r="E409" s="11">
        <v>7.9986954231616905E-2</v>
      </c>
      <c r="F409" s="17">
        <f t="shared" si="17"/>
        <v>-2.1454952262730162E-4</v>
      </c>
      <c r="G409" s="22">
        <f t="shared" si="18"/>
        <v>-1.0671824578132339E-5</v>
      </c>
      <c r="H409" s="22">
        <f t="shared" si="18"/>
        <v>5.9561577673537119E-5</v>
      </c>
      <c r="I409" s="22">
        <f t="shared" si="16"/>
        <v>3.4657797681335777E-5</v>
      </c>
    </row>
    <row r="410" spans="1:9" x14ac:dyDescent="0.25">
      <c r="A410" s="9">
        <v>42993</v>
      </c>
      <c r="B410" s="10">
        <v>1.196305</v>
      </c>
      <c r="C410" s="11">
        <v>-5.9908265046712166E-3</v>
      </c>
      <c r="D410" s="11">
        <v>1.4917268705691364E-2</v>
      </c>
      <c r="E410" s="11">
        <v>7.9882980838572898E-2</v>
      </c>
      <c r="F410" s="17">
        <f t="shared" si="17"/>
        <v>7.5717059078677096E-3</v>
      </c>
      <c r="G410" s="22">
        <f t="shared" si="18"/>
        <v>6.8559217000924329E-5</v>
      </c>
      <c r="H410" s="22">
        <f t="shared" si="18"/>
        <v>6.615022758931291E-5</v>
      </c>
      <c r="I410" s="22">
        <f t="shared" si="16"/>
        <v>-4.6660977868320797E-4</v>
      </c>
    </row>
    <row r="411" spans="1:9" x14ac:dyDescent="0.25">
      <c r="A411" s="9">
        <v>42992</v>
      </c>
      <c r="B411" s="10">
        <v>1.1873149999999999</v>
      </c>
      <c r="C411" s="11">
        <v>-6.0593857216721409E-3</v>
      </c>
      <c r="D411" s="11">
        <v>1.4851118478102051E-2</v>
      </c>
      <c r="E411" s="11">
        <v>8.0349590617256106E-2</v>
      </c>
      <c r="F411" s="17">
        <f t="shared" si="17"/>
        <v>-3.6210904391464904E-3</v>
      </c>
      <c r="G411" s="22">
        <f t="shared" si="18"/>
        <v>5.5124654624142365E-5</v>
      </c>
      <c r="H411" s="22">
        <f t="shared" si="18"/>
        <v>2.2852767807328943E-4</v>
      </c>
      <c r="I411" s="22">
        <f t="shared" si="16"/>
        <v>-7.0153595056687834E-5</v>
      </c>
    </row>
    <row r="412" spans="1:9" x14ac:dyDescent="0.25">
      <c r="A412" s="9">
        <v>42991</v>
      </c>
      <c r="B412" s="10">
        <v>1.19163</v>
      </c>
      <c r="C412" s="11">
        <v>-6.1145103762962833E-3</v>
      </c>
      <c r="D412" s="11">
        <v>1.4622590800028762E-2</v>
      </c>
      <c r="E412" s="11">
        <v>8.0419744212312794E-2</v>
      </c>
      <c r="F412" s="17">
        <f t="shared" si="17"/>
        <v>-3.1287383822582449E-3</v>
      </c>
      <c r="G412" s="22">
        <f t="shared" si="18"/>
        <v>9.3048098733165829E-5</v>
      </c>
      <c r="H412" s="22">
        <f t="shared" si="18"/>
        <v>1.4236746364195731E-4</v>
      </c>
      <c r="I412" s="22">
        <f t="shared" si="16"/>
        <v>-2.5016342154861315E-4</v>
      </c>
    </row>
    <row r="413" spans="1:9" x14ac:dyDescent="0.25">
      <c r="A413" s="9">
        <v>42990</v>
      </c>
      <c r="B413" s="10">
        <v>1.19537</v>
      </c>
      <c r="C413" s="11">
        <v>-6.2075584750294491E-3</v>
      </c>
      <c r="D413" s="11">
        <v>1.4480223336386804E-2</v>
      </c>
      <c r="E413" s="11">
        <v>8.0669907633861407E-2</v>
      </c>
      <c r="F413" s="17">
        <f t="shared" si="17"/>
        <v>-2.4284808225122356E-3</v>
      </c>
      <c r="G413" s="22">
        <f t="shared" si="18"/>
        <v>3.1292995939901334E-5</v>
      </c>
      <c r="H413" s="22">
        <f t="shared" si="18"/>
        <v>1.4959450175483155E-4</v>
      </c>
      <c r="I413" s="22">
        <f t="shared" si="16"/>
        <v>-6.9095939075809742E-4</v>
      </c>
    </row>
    <row r="414" spans="1:9" x14ac:dyDescent="0.25">
      <c r="A414" s="9">
        <v>42989</v>
      </c>
      <c r="B414" s="10">
        <v>1.19828</v>
      </c>
      <c r="C414" s="11">
        <v>-6.2388514709693504E-3</v>
      </c>
      <c r="D414" s="11">
        <v>1.4330628834631973E-2</v>
      </c>
      <c r="E414" s="11">
        <v>8.1360867024619504E-2</v>
      </c>
      <c r="F414" s="17">
        <f t="shared" si="17"/>
        <v>-9.4589009367359222E-4</v>
      </c>
      <c r="G414" s="22">
        <f t="shared" si="18"/>
        <v>3.3830030293962102E-6</v>
      </c>
      <c r="H414" s="22">
        <f t="shared" si="18"/>
        <v>5.5023782727330974E-5</v>
      </c>
      <c r="I414" s="22">
        <f t="shared" si="16"/>
        <v>-4.7130098498923229E-4</v>
      </c>
    </row>
    <row r="415" spans="1:9" x14ac:dyDescent="0.25">
      <c r="A415" s="9">
        <v>42986</v>
      </c>
      <c r="B415" s="10">
        <v>1.2016899999999999</v>
      </c>
      <c r="C415" s="11">
        <v>-6.2490004800575391E-3</v>
      </c>
      <c r="D415" s="11">
        <v>1.416555748644998E-2</v>
      </c>
      <c r="E415" s="11">
        <v>8.2774769979587201E-2</v>
      </c>
      <c r="F415" s="17">
        <f t="shared" si="17"/>
        <v>4.9954624549353177E-4</v>
      </c>
      <c r="G415" s="22">
        <f t="shared" si="18"/>
        <v>3.1285972351686835E-5</v>
      </c>
      <c r="H415" s="22">
        <f t="shared" si="18"/>
        <v>2.5464259260293137E-5</v>
      </c>
      <c r="I415" s="22">
        <f t="shared" si="16"/>
        <v>1.0041123660887996E-3</v>
      </c>
    </row>
    <row r="416" spans="1:9" x14ac:dyDescent="0.25">
      <c r="A416" s="9">
        <v>42985</v>
      </c>
      <c r="B416" s="10">
        <v>1.20109</v>
      </c>
      <c r="C416" s="11">
        <v>-6.2802864524092259E-3</v>
      </c>
      <c r="D416" s="11">
        <v>1.4140093227189687E-2</v>
      </c>
      <c r="E416" s="11">
        <v>8.1770657613498401E-2</v>
      </c>
      <c r="F416" s="17">
        <f t="shared" si="17"/>
        <v>5.9548736159733551E-3</v>
      </c>
      <c r="G416" s="22">
        <f t="shared" si="18"/>
        <v>1.2971919729202509E-4</v>
      </c>
      <c r="H416" s="22">
        <f t="shared" si="18"/>
        <v>-1.4332965889796503E-4</v>
      </c>
      <c r="I416" s="22">
        <f t="shared" si="16"/>
        <v>-3.2425622996649917E-4</v>
      </c>
    </row>
    <row r="417" spans="1:9" x14ac:dyDescent="0.25">
      <c r="A417" s="9">
        <v>42984</v>
      </c>
      <c r="B417" s="10">
        <v>1.19398</v>
      </c>
      <c r="C417" s="11">
        <v>-6.410005649701251E-3</v>
      </c>
      <c r="D417" s="11">
        <v>1.4283422886087652E-2</v>
      </c>
      <c r="E417" s="11">
        <v>8.2094913843464901E-2</v>
      </c>
      <c r="F417" s="17">
        <f t="shared" si="17"/>
        <v>1.7913403169036446E-3</v>
      </c>
      <c r="G417" s="22">
        <f t="shared" si="18"/>
        <v>6.7983887391835987E-5</v>
      </c>
      <c r="H417" s="22">
        <f t="shared" si="18"/>
        <v>-2.8138213721464606E-6</v>
      </c>
      <c r="I417" s="22">
        <f t="shared" si="16"/>
        <v>-1.7777288159430416E-4</v>
      </c>
    </row>
    <row r="418" spans="1:9" x14ac:dyDescent="0.25">
      <c r="A418" s="9">
        <v>42983</v>
      </c>
      <c r="B418" s="10">
        <v>1.191845</v>
      </c>
      <c r="C418" s="11">
        <v>-6.477989537093087E-3</v>
      </c>
      <c r="D418" s="11">
        <v>1.4286236707459798E-2</v>
      </c>
      <c r="E418" s="11">
        <v>8.2272686725059205E-2</v>
      </c>
      <c r="F418" s="17">
        <f t="shared" si="17"/>
        <v>5.036747268614139E-4</v>
      </c>
      <c r="G418" s="22">
        <f t="shared" si="18"/>
        <v>-8.7742624531371091E-5</v>
      </c>
      <c r="H418" s="22">
        <f t="shared" si="18"/>
        <v>-6.8134568513060489E-5</v>
      </c>
      <c r="I418" s="22">
        <f t="shared" si="16"/>
        <v>1.1047661141429105E-3</v>
      </c>
    </row>
    <row r="419" spans="1:9" x14ac:dyDescent="0.25">
      <c r="A419" s="9">
        <v>42982</v>
      </c>
      <c r="B419" s="10">
        <v>1.1912450000000001</v>
      </c>
      <c r="C419" s="11">
        <v>-6.3902469125617159E-3</v>
      </c>
      <c r="D419" s="11">
        <v>1.4354371275972859E-2</v>
      </c>
      <c r="E419" s="11">
        <v>8.1167920610916294E-2</v>
      </c>
      <c r="F419" s="17">
        <f t="shared" si="17"/>
        <v>9.5410877120616355E-4</v>
      </c>
      <c r="G419" s="22">
        <f t="shared" si="18"/>
        <v>-1.7882705139624668E-6</v>
      </c>
      <c r="H419" s="22">
        <f t="shared" si="18"/>
        <v>-3.4079322039584171E-5</v>
      </c>
      <c r="I419" s="22">
        <f t="shared" si="16"/>
        <v>3.6670918455236623E-4</v>
      </c>
    </row>
    <row r="420" spans="1:9" x14ac:dyDescent="0.25">
      <c r="A420" s="9">
        <v>42979</v>
      </c>
      <c r="B420" s="10">
        <v>1.187845</v>
      </c>
      <c r="C420" s="11">
        <v>-6.3848821010198285E-3</v>
      </c>
      <c r="D420" s="11">
        <v>1.4456609242091611E-2</v>
      </c>
      <c r="E420" s="11">
        <v>8.0067793057259196E-2</v>
      </c>
      <c r="F420" s="17">
        <f t="shared" si="17"/>
        <v>-9.5880099412515296E-4</v>
      </c>
      <c r="G420" s="22">
        <f t="shared" si="18"/>
        <v>8.3065388741808931E-5</v>
      </c>
      <c r="H420" s="22">
        <f t="shared" si="18"/>
        <v>1.1455264188331774E-4</v>
      </c>
      <c r="I420" s="22">
        <f t="shared" si="16"/>
        <v>-5.3313164648940981E-4</v>
      </c>
    </row>
    <row r="421" spans="1:9" x14ac:dyDescent="0.25">
      <c r="A421" s="9">
        <v>42978</v>
      </c>
      <c r="B421" s="10">
        <v>1.188985</v>
      </c>
      <c r="C421" s="11">
        <v>-6.4679474897616374E-3</v>
      </c>
      <c r="D421" s="11">
        <v>1.4342056600208293E-2</v>
      </c>
      <c r="E421" s="11">
        <v>8.0600924703748605E-2</v>
      </c>
      <c r="F421" s="17">
        <f t="shared" si="17"/>
        <v>-1.9851429051076508E-3</v>
      </c>
      <c r="G421" s="22">
        <f t="shared" si="18"/>
        <v>-5.3505390061013569E-6</v>
      </c>
      <c r="H421" s="22">
        <f t="shared" si="18"/>
        <v>-6.7072061849460934E-5</v>
      </c>
      <c r="I421" s="22">
        <f t="shared" si="16"/>
        <v>-1.3912396833050955E-3</v>
      </c>
    </row>
    <row r="422" spans="1:9" x14ac:dyDescent="0.25">
      <c r="A422" s="9">
        <v>42977</v>
      </c>
      <c r="B422" s="10">
        <v>1.1913499999999999</v>
      </c>
      <c r="C422" s="11">
        <v>-6.4625969507555361E-3</v>
      </c>
      <c r="D422" s="11">
        <v>1.4409128662057754E-2</v>
      </c>
      <c r="E422" s="11">
        <v>8.1992164387053701E-2</v>
      </c>
      <c r="F422" s="17">
        <f t="shared" si="17"/>
        <v>-9.346493817510626E-3</v>
      </c>
      <c r="G422" s="22">
        <f t="shared" si="18"/>
        <v>5.5695535975868425E-5</v>
      </c>
      <c r="H422" s="22">
        <f t="shared" si="18"/>
        <v>8.6011762606493999E-5</v>
      </c>
      <c r="I422" s="22">
        <f t="shared" si="16"/>
        <v>3.5429162203939879E-4</v>
      </c>
    </row>
    <row r="423" spans="1:9" x14ac:dyDescent="0.25">
      <c r="A423" s="9">
        <v>42976</v>
      </c>
      <c r="B423" s="10">
        <v>1.20259</v>
      </c>
      <c r="C423" s="11">
        <v>-6.5182924867314045E-3</v>
      </c>
      <c r="D423" s="11">
        <v>1.432311689945126E-2</v>
      </c>
      <c r="E423" s="11">
        <v>8.1637872765014302E-2</v>
      </c>
      <c r="F423" s="17">
        <f t="shared" si="17"/>
        <v>5.9221587439670653E-3</v>
      </c>
      <c r="G423" s="22">
        <f t="shared" si="18"/>
        <v>-1.4793316217272343E-4</v>
      </c>
      <c r="H423" s="22">
        <f t="shared" si="18"/>
        <v>-1.3313711246596902E-4</v>
      </c>
      <c r="I423" s="22">
        <f t="shared" si="16"/>
        <v>2.036023629992903E-3</v>
      </c>
    </row>
    <row r="424" spans="1:9" x14ac:dyDescent="0.25">
      <c r="A424" s="9">
        <v>42975</v>
      </c>
      <c r="B424" s="10">
        <v>1.1955100000000001</v>
      </c>
      <c r="C424" s="11">
        <v>-6.3703593245586811E-3</v>
      </c>
      <c r="D424" s="11">
        <v>1.4456254011917229E-2</v>
      </c>
      <c r="E424" s="11">
        <v>7.9601849135021399E-2</v>
      </c>
      <c r="F424" s="17">
        <f t="shared" si="17"/>
        <v>2.3614972060764425E-3</v>
      </c>
      <c r="G424" s="22">
        <f t="shared" si="18"/>
        <v>-5.2605827518077339E-6</v>
      </c>
      <c r="H424" s="22">
        <f t="shared" si="18"/>
        <v>-2.0044554884571474E-5</v>
      </c>
      <c r="I424" s="22">
        <f t="shared" si="16"/>
        <v>3.4859753080832001E-5</v>
      </c>
    </row>
    <row r="425" spans="1:9" x14ac:dyDescent="0.25">
      <c r="A425" s="9">
        <v>42972</v>
      </c>
      <c r="B425" s="10">
        <v>1.1871</v>
      </c>
      <c r="C425" s="11">
        <v>-6.3545775763032579E-3</v>
      </c>
      <c r="D425" s="11">
        <v>1.4516387676570944E-2</v>
      </c>
      <c r="E425" s="11">
        <v>7.9497269875778903E-2</v>
      </c>
      <c r="F425" s="17">
        <f t="shared" si="17"/>
        <v>5.6930818888834001E-3</v>
      </c>
      <c r="G425" s="22">
        <f t="shared" si="18"/>
        <v>-6.022986979376671E-5</v>
      </c>
      <c r="H425" s="22">
        <f t="shared" si="18"/>
        <v>1.4975081386401495E-6</v>
      </c>
      <c r="I425" s="22">
        <f t="shared" si="16"/>
        <v>5.5269448138270394E-4</v>
      </c>
    </row>
    <row r="426" spans="1:9" x14ac:dyDescent="0.25">
      <c r="A426" s="9">
        <v>42971</v>
      </c>
      <c r="B426" s="10">
        <v>1.18038</v>
      </c>
      <c r="C426" s="11">
        <v>-6.2943477065094912E-3</v>
      </c>
      <c r="D426" s="11">
        <v>1.4514890168432304E-2</v>
      </c>
      <c r="E426" s="11">
        <v>7.8944575394396199E-2</v>
      </c>
      <c r="F426" s="17">
        <f t="shared" si="17"/>
        <v>-1.0113619533250739E-3</v>
      </c>
      <c r="G426" s="22">
        <f t="shared" si="18"/>
        <v>-1.2095200267435609E-4</v>
      </c>
      <c r="H426" s="22">
        <f t="shared" si="18"/>
        <v>5.6197832524704575E-5</v>
      </c>
      <c r="I426" s="22">
        <f t="shared" si="16"/>
        <v>-2.3595330481179788E-4</v>
      </c>
    </row>
    <row r="427" spans="1:9" x14ac:dyDescent="0.25">
      <c r="A427" s="9">
        <v>42970</v>
      </c>
      <c r="B427" s="10">
        <v>1.181575</v>
      </c>
      <c r="C427" s="11">
        <v>-6.1733957038351351E-3</v>
      </c>
      <c r="D427" s="11">
        <v>1.4458692335907599E-2</v>
      </c>
      <c r="E427" s="11">
        <v>7.9180528699207997E-2</v>
      </c>
      <c r="F427" s="17">
        <f t="shared" si="17"/>
        <v>4.484400238034647E-3</v>
      </c>
      <c r="G427" s="22">
        <f t="shared" si="18"/>
        <v>1.5226575747400405E-5</v>
      </c>
      <c r="H427" s="22">
        <f t="shared" si="18"/>
        <v>-8.0140293320089817E-5</v>
      </c>
      <c r="I427" s="22">
        <f t="shared" si="16"/>
        <v>-8.1423662929708263E-5</v>
      </c>
    </row>
    <row r="428" spans="1:9" x14ac:dyDescent="0.25">
      <c r="A428" s="9">
        <v>42969</v>
      </c>
      <c r="B428" s="10">
        <v>1.1762999999999999</v>
      </c>
      <c r="C428" s="11">
        <v>-6.1886222795825355E-3</v>
      </c>
      <c r="D428" s="11">
        <v>1.4538832629227689E-2</v>
      </c>
      <c r="E428" s="11">
        <v>7.9261952362137705E-2</v>
      </c>
      <c r="F428" s="17">
        <f t="shared" si="17"/>
        <v>-4.3759045934302909E-3</v>
      </c>
      <c r="G428" s="22">
        <f t="shared" si="18"/>
        <v>-4.8923499062821646E-6</v>
      </c>
      <c r="H428" s="22">
        <f t="shared" si="18"/>
        <v>2.6193546503509857E-5</v>
      </c>
      <c r="I428" s="22">
        <f t="shared" si="16"/>
        <v>1.9270794990849938E-4</v>
      </c>
    </row>
    <row r="429" spans="1:9" x14ac:dyDescent="0.25">
      <c r="A429" s="9">
        <v>42968</v>
      </c>
      <c r="B429" s="10">
        <v>1.18147</v>
      </c>
      <c r="C429" s="11">
        <v>-6.1837299296762533E-3</v>
      </c>
      <c r="D429" s="11">
        <v>1.4512639082724179E-2</v>
      </c>
      <c r="E429" s="11">
        <v>7.9069244412229206E-2</v>
      </c>
      <c r="F429" s="17">
        <f t="shared" si="17"/>
        <v>1.841166090770378E-3</v>
      </c>
      <c r="G429" s="22">
        <f t="shared" si="18"/>
        <v>-8.0649765254089036E-6</v>
      </c>
      <c r="H429" s="22">
        <f t="shared" si="18"/>
        <v>2.9259441468396791E-6</v>
      </c>
      <c r="I429" s="22">
        <f t="shared" si="16"/>
        <v>1.9929374097347554E-6</v>
      </c>
    </row>
    <row r="430" spans="1:9" x14ac:dyDescent="0.25">
      <c r="A430" s="9">
        <v>42965</v>
      </c>
      <c r="B430" s="10">
        <v>1.1749799999999999</v>
      </c>
      <c r="C430" s="11">
        <v>-6.1595350001000266E-3</v>
      </c>
      <c r="D430" s="11">
        <v>1.450386125028366E-2</v>
      </c>
      <c r="E430" s="11">
        <v>7.9063265600000002E-2</v>
      </c>
      <c r="F430" s="17">
        <f t="shared" si="17"/>
        <v>3.7887334136477158E-4</v>
      </c>
      <c r="G430" s="22">
        <f t="shared" si="18"/>
        <v>1.59956598509833E-5</v>
      </c>
      <c r="H430" s="22">
        <f t="shared" si="18"/>
        <v>-1.3917309794623731E-4</v>
      </c>
      <c r="I430" s="22">
        <f t="shared" si="16"/>
        <v>8.5366740000000774E-4</v>
      </c>
    </row>
    <row r="431" spans="1:9" x14ac:dyDescent="0.25">
      <c r="A431" s="9">
        <v>42964</v>
      </c>
      <c r="B431" s="10">
        <v>1.1745350000000001</v>
      </c>
      <c r="C431" s="11">
        <v>-6.1755306599510099E-3</v>
      </c>
      <c r="D431" s="11">
        <v>1.4643034348229897E-2</v>
      </c>
      <c r="E431" s="11">
        <v>7.8209598199999994E-2</v>
      </c>
      <c r="F431" s="17">
        <f t="shared" si="17"/>
        <v>3.6015790553012295E-3</v>
      </c>
      <c r="G431" s="22">
        <f t="shared" si="18"/>
        <v>-6.8369363064989946E-6</v>
      </c>
      <c r="H431" s="22">
        <f t="shared" si="18"/>
        <v>-9.1532287486423627E-5</v>
      </c>
      <c r="I431" s="22">
        <f t="shared" si="16"/>
        <v>3.008122000000002E-4</v>
      </c>
    </row>
    <row r="432" spans="1:9" x14ac:dyDescent="0.25">
      <c r="A432" s="9">
        <v>42963</v>
      </c>
      <c r="B432" s="10">
        <v>1.17032</v>
      </c>
      <c r="C432" s="11">
        <v>-6.1686937236445109E-3</v>
      </c>
      <c r="D432" s="11">
        <v>1.4734566635716321E-2</v>
      </c>
      <c r="E432" s="11">
        <v>7.7908785999999994E-2</v>
      </c>
      <c r="F432" s="17">
        <f t="shared" si="17"/>
        <v>-1.3524987093663787E-3</v>
      </c>
      <c r="G432" s="22">
        <f t="shared" si="18"/>
        <v>9.0809739535590607E-5</v>
      </c>
      <c r="H432" s="22">
        <f t="shared" si="18"/>
        <v>4.5396624710009048E-5</v>
      </c>
      <c r="I432" s="22">
        <f t="shared" si="16"/>
        <v>-4.2283469999999934E-4</v>
      </c>
    </row>
    <row r="433" spans="1:9" x14ac:dyDescent="0.25">
      <c r="A433" s="9">
        <v>42962</v>
      </c>
      <c r="B433" s="10">
        <v>1.171905</v>
      </c>
      <c r="C433" s="11">
        <v>-6.2595034631801015E-3</v>
      </c>
      <c r="D433" s="11">
        <v>1.4689170011006312E-2</v>
      </c>
      <c r="E433" s="11">
        <v>7.8331620699999993E-2</v>
      </c>
      <c r="F433" s="17">
        <f t="shared" si="17"/>
        <v>-5.380884281282805E-3</v>
      </c>
      <c r="G433" s="22">
        <f t="shared" si="18"/>
        <v>8.9587869463003678E-5</v>
      </c>
      <c r="H433" s="22">
        <f t="shared" si="18"/>
        <v>2.399608748950427E-4</v>
      </c>
      <c r="I433" s="22">
        <f t="shared" si="16"/>
        <v>-6.6553900000000665E-4</v>
      </c>
    </row>
    <row r="434" spans="1:9" x14ac:dyDescent="0.25">
      <c r="A434" s="9">
        <v>42961</v>
      </c>
      <c r="B434" s="10">
        <v>1.178245</v>
      </c>
      <c r="C434" s="11">
        <v>-6.3490913326431052E-3</v>
      </c>
      <c r="D434" s="11">
        <v>1.4449209136111269E-2</v>
      </c>
      <c r="E434" s="11">
        <v>7.89971597E-2</v>
      </c>
      <c r="F434" s="17">
        <f t="shared" si="17"/>
        <v>-2.7843027512305013E-4</v>
      </c>
      <c r="G434" s="22">
        <f t="shared" si="18"/>
        <v>-2.024034008555094E-5</v>
      </c>
      <c r="H434" s="22">
        <f t="shared" si="18"/>
        <v>7.0064623316756314E-7</v>
      </c>
      <c r="I434" s="22">
        <f t="shared" si="16"/>
        <v>-3.0794309999999936E-4</v>
      </c>
    </row>
    <row r="435" spans="1:9" x14ac:dyDescent="0.25">
      <c r="A435" s="9">
        <v>42958</v>
      </c>
      <c r="B435" s="10">
        <v>1.17923</v>
      </c>
      <c r="C435" s="11">
        <v>-6.2883703123864524E-3</v>
      </c>
      <c r="D435" s="11">
        <v>1.4447107197411766E-2</v>
      </c>
      <c r="E435" s="11">
        <v>7.9920988999999998E-2</v>
      </c>
      <c r="F435" s="17">
        <f t="shared" si="17"/>
        <v>3.5786472628243082E-3</v>
      </c>
      <c r="G435" s="22">
        <f t="shared" si="18"/>
        <v>-1.8946328127910066E-4</v>
      </c>
      <c r="H435" s="22">
        <f t="shared" si="18"/>
        <v>-1.6998042662266268E-4</v>
      </c>
      <c r="I435" s="22">
        <f t="shared" si="16"/>
        <v>2.5376800000000144E-4</v>
      </c>
    </row>
    <row r="436" spans="1:9" x14ac:dyDescent="0.25">
      <c r="A436" s="9">
        <v>42957</v>
      </c>
      <c r="B436" s="10">
        <v>1.175025</v>
      </c>
      <c r="C436" s="11">
        <v>-6.0989070311073517E-3</v>
      </c>
      <c r="D436" s="11">
        <v>1.4617087624034429E-2</v>
      </c>
      <c r="E436" s="11">
        <v>7.9667220999999996E-2</v>
      </c>
      <c r="F436" s="17">
        <f t="shared" si="17"/>
        <v>5.151479027944994E-4</v>
      </c>
      <c r="G436" s="22">
        <f t="shared" si="18"/>
        <v>-9.5839000166185115E-5</v>
      </c>
      <c r="H436" s="22">
        <f t="shared" si="18"/>
        <v>1.8226153521103475E-5</v>
      </c>
      <c r="I436" s="22">
        <f t="shared" si="16"/>
        <v>2.7831800000002738E-5</v>
      </c>
    </row>
    <row r="437" spans="1:9" x14ac:dyDescent="0.25">
      <c r="A437" s="9">
        <v>42956</v>
      </c>
      <c r="B437" s="10">
        <v>1.17442</v>
      </c>
      <c r="C437" s="11">
        <v>-6.0030680309411666E-3</v>
      </c>
      <c r="D437" s="11">
        <v>1.4598861470513326E-2</v>
      </c>
      <c r="E437" s="11">
        <v>7.9639389199999994E-2</v>
      </c>
      <c r="F437" s="17">
        <f t="shared" si="17"/>
        <v>4.9410481837397491E-4</v>
      </c>
      <c r="G437" s="22">
        <f t="shared" si="18"/>
        <v>-6.1994709411245137E-5</v>
      </c>
      <c r="H437" s="22">
        <f t="shared" si="18"/>
        <v>-1.221683916482353E-4</v>
      </c>
      <c r="I437" s="22">
        <f t="shared" si="16"/>
        <v>1.8644698999999987E-3</v>
      </c>
    </row>
    <row r="438" spans="1:9" x14ac:dyDescent="0.25">
      <c r="A438" s="9">
        <v>42955</v>
      </c>
      <c r="B438" s="10">
        <v>1.17384</v>
      </c>
      <c r="C438" s="11">
        <v>-5.9410733215299215E-3</v>
      </c>
      <c r="D438" s="11">
        <v>1.4721029862161561E-2</v>
      </c>
      <c r="E438" s="11">
        <v>7.7774919299999995E-2</v>
      </c>
      <c r="F438" s="17">
        <f t="shared" si="17"/>
        <v>-4.7817682368501702E-3</v>
      </c>
      <c r="G438" s="22">
        <f t="shared" si="18"/>
        <v>-2.4406854536512985E-5</v>
      </c>
      <c r="H438" s="22">
        <f t="shared" si="18"/>
        <v>3.6534329855597222E-5</v>
      </c>
      <c r="I438" s="22">
        <f t="shared" si="16"/>
        <v>6.3369089999999739E-4</v>
      </c>
    </row>
    <row r="439" spans="1:9" x14ac:dyDescent="0.25">
      <c r="A439" s="9">
        <v>42954</v>
      </c>
      <c r="B439" s="10">
        <v>1.1794800000000001</v>
      </c>
      <c r="C439" s="11">
        <v>-5.9166664669934085E-3</v>
      </c>
      <c r="D439" s="11">
        <v>1.4684495532305964E-2</v>
      </c>
      <c r="E439" s="11">
        <v>7.7141228399999998E-2</v>
      </c>
      <c r="F439" s="17">
        <f t="shared" si="17"/>
        <v>1.256684112732831E-3</v>
      </c>
      <c r="G439" s="22">
        <f t="shared" si="18"/>
        <v>-5.2125068320963558E-6</v>
      </c>
      <c r="H439" s="22">
        <f t="shared" si="18"/>
        <v>2.7674351410685951E-6</v>
      </c>
      <c r="I439" s="22">
        <f t="shared" si="16"/>
        <v>-6.6729150000000015E-4</v>
      </c>
    </row>
    <row r="440" spans="1:9" x14ac:dyDescent="0.25">
      <c r="A440" s="9">
        <v>42951</v>
      </c>
      <c r="B440" s="10">
        <v>1.1750499999999999</v>
      </c>
      <c r="C440" s="11">
        <v>-5.9010289464971194E-3</v>
      </c>
      <c r="D440" s="11">
        <v>1.4676193226882758E-2</v>
      </c>
      <c r="E440" s="11">
        <v>7.9143102899999998E-2</v>
      </c>
      <c r="F440" s="17">
        <f t="shared" si="17"/>
        <v>-1.0821572432138993E-2</v>
      </c>
      <c r="G440" s="22">
        <f t="shared" si="18"/>
        <v>-7.6224913033839242E-7</v>
      </c>
      <c r="H440" s="22">
        <f t="shared" si="18"/>
        <v>9.4058564812633458E-5</v>
      </c>
      <c r="I440" s="22">
        <f t="shared" si="16"/>
        <v>-1.8832540000000009E-3</v>
      </c>
    </row>
    <row r="441" spans="1:9" x14ac:dyDescent="0.25">
      <c r="A441" s="9">
        <v>42950</v>
      </c>
      <c r="B441" s="10">
        <v>1.187905</v>
      </c>
      <c r="C441" s="11">
        <v>-5.900266697366781E-3</v>
      </c>
      <c r="D441" s="11">
        <v>1.4582134662070124E-2</v>
      </c>
      <c r="E441" s="11">
        <v>8.1026356899999999E-2</v>
      </c>
      <c r="F441" s="17">
        <f t="shared" si="17"/>
        <v>1.8934601825144615E-3</v>
      </c>
      <c r="G441" s="22">
        <f t="shared" si="18"/>
        <v>7.0695904233494464E-5</v>
      </c>
      <c r="H441" s="22">
        <f t="shared" si="18"/>
        <v>4.8614146074902817E-5</v>
      </c>
      <c r="I441" s="22">
        <f t="shared" si="16"/>
        <v>1.8145128999999954E-3</v>
      </c>
    </row>
    <row r="442" spans="1:9" x14ac:dyDescent="0.25">
      <c r="A442" s="9">
        <v>42949</v>
      </c>
      <c r="B442" s="10">
        <v>1.1856599999999999</v>
      </c>
      <c r="C442" s="11">
        <v>-5.9709626016002755E-3</v>
      </c>
      <c r="D442" s="11">
        <v>1.4533520515995222E-2</v>
      </c>
      <c r="E442" s="11">
        <v>7.9211844000000003E-2</v>
      </c>
      <c r="F442" s="17">
        <f t="shared" si="17"/>
        <v>3.9543095199789935E-3</v>
      </c>
      <c r="G442" s="22">
        <f t="shared" si="18"/>
        <v>-1.157991704256716E-5</v>
      </c>
      <c r="H442" s="22">
        <f t="shared" si="18"/>
        <v>1.688426954584224E-5</v>
      </c>
      <c r="I442" s="22">
        <f t="shared" si="16"/>
        <v>1.1415059000000061E-3</v>
      </c>
    </row>
    <row r="443" spans="1:9" x14ac:dyDescent="0.25">
      <c r="A443" s="9">
        <v>42948</v>
      </c>
      <c r="B443" s="10">
        <v>1.18099</v>
      </c>
      <c r="C443" s="11">
        <v>-5.9593826845577083E-3</v>
      </c>
      <c r="D443" s="11">
        <v>1.4516636246449379E-2</v>
      </c>
      <c r="E443" s="11">
        <v>7.8070338099999997E-2</v>
      </c>
      <c r="F443" s="17">
        <f t="shared" si="17"/>
        <v>1.7261048979817506E-3</v>
      </c>
      <c r="G443" s="22">
        <f t="shared" si="18"/>
        <v>3.1435131143813487E-5</v>
      </c>
      <c r="H443" s="22">
        <f t="shared" si="18"/>
        <v>-1.8558492102188975E-5</v>
      </c>
      <c r="I443" s="22">
        <f t="shared" si="16"/>
        <v>-4.1322330000000129E-4</v>
      </c>
    </row>
    <row r="444" spans="1:9" x14ac:dyDescent="0.25">
      <c r="A444" s="9">
        <v>42947</v>
      </c>
      <c r="B444" s="10">
        <v>1.178955</v>
      </c>
      <c r="C444" s="11">
        <v>-5.9908178157015218E-3</v>
      </c>
      <c r="D444" s="11">
        <v>1.4535194738551568E-2</v>
      </c>
      <c r="E444" s="11">
        <v>7.8483561399999999E-2</v>
      </c>
      <c r="F444" s="17">
        <f t="shared" si="17"/>
        <v>1.1988570423274354E-3</v>
      </c>
      <c r="G444" s="22">
        <f t="shared" si="18"/>
        <v>-4.7757461699296398E-6</v>
      </c>
      <c r="H444" s="22">
        <f t="shared" si="18"/>
        <v>-7.5318647027577496E-6</v>
      </c>
      <c r="I444" s="22">
        <f t="shared" si="16"/>
        <v>3.7887400000000127E-4</v>
      </c>
    </row>
    <row r="445" spans="1:9" x14ac:dyDescent="0.25">
      <c r="A445" s="9">
        <v>42944</v>
      </c>
      <c r="B445" s="10">
        <v>1.1747300000000001</v>
      </c>
      <c r="C445" s="11">
        <v>-5.9764905771917329E-3</v>
      </c>
      <c r="D445" s="11">
        <v>1.4557790332659842E-2</v>
      </c>
      <c r="E445" s="11">
        <v>7.7346939399999995E-2</v>
      </c>
      <c r="F445" s="17">
        <f t="shared" si="17"/>
        <v>7.0078136050164552E-3</v>
      </c>
      <c r="G445" s="22">
        <f t="shared" si="18"/>
        <v>6.1238228447169953E-5</v>
      </c>
      <c r="H445" s="22">
        <f t="shared" si="18"/>
        <v>-4.1007215287587259E-5</v>
      </c>
      <c r="I445" s="22">
        <f t="shared" si="16"/>
        <v>2.4336070000000043E-4</v>
      </c>
    </row>
    <row r="446" spans="1:9" x14ac:dyDescent="0.25">
      <c r="A446" s="9">
        <v>42943</v>
      </c>
      <c r="B446" s="10">
        <v>1.166555</v>
      </c>
      <c r="C446" s="11">
        <v>-6.0377288056389028E-3</v>
      </c>
      <c r="D446" s="11">
        <v>1.4598797547947429E-2</v>
      </c>
      <c r="E446" s="11">
        <v>7.7103578699999994E-2</v>
      </c>
      <c r="F446" s="17">
        <f t="shared" si="17"/>
        <v>3.0481251236016416E-3</v>
      </c>
      <c r="G446" s="22">
        <f t="shared" si="18"/>
        <v>3.1706111591369227E-5</v>
      </c>
      <c r="H446" s="22">
        <f t="shared" si="18"/>
        <v>-6.0644923729131703E-5</v>
      </c>
      <c r="I446" s="22">
        <f t="shared" si="16"/>
        <v>8.9350349999998968E-4</v>
      </c>
    </row>
    <row r="447" spans="1:9" x14ac:dyDescent="0.25">
      <c r="A447" s="9">
        <v>42942</v>
      </c>
      <c r="B447" s="10">
        <v>1.1630100000000001</v>
      </c>
      <c r="C447" s="11">
        <v>-6.0694349172302721E-3</v>
      </c>
      <c r="D447" s="11">
        <v>1.4659442471676561E-2</v>
      </c>
      <c r="E447" s="11">
        <v>7.6210075200000005E-2</v>
      </c>
      <c r="F447" s="17">
        <f t="shared" si="17"/>
        <v>-2.6584112991054898E-3</v>
      </c>
      <c r="G447" s="22">
        <f t="shared" si="18"/>
        <v>-5.9808194962784368E-5</v>
      </c>
      <c r="H447" s="22">
        <f t="shared" si="18"/>
        <v>-3.6817786751072029E-5</v>
      </c>
      <c r="I447" s="22">
        <f t="shared" si="16"/>
        <v>-9.4497589999999188E-4</v>
      </c>
    </row>
    <row r="448" spans="1:9" x14ac:dyDescent="0.25">
      <c r="A448" s="9">
        <v>42941</v>
      </c>
      <c r="B448" s="10">
        <v>1.16611</v>
      </c>
      <c r="C448" s="11">
        <v>-6.0096267222674877E-3</v>
      </c>
      <c r="D448" s="11">
        <v>1.4696260258427633E-2</v>
      </c>
      <c r="E448" s="11">
        <v>7.7155051099999997E-2</v>
      </c>
      <c r="F448" s="17">
        <f t="shared" si="17"/>
        <v>1.4771683027163807E-3</v>
      </c>
      <c r="G448" s="22">
        <f t="shared" si="18"/>
        <v>6.1966305067899866E-6</v>
      </c>
      <c r="H448" s="22">
        <f t="shared" si="18"/>
        <v>1.4744756366070685E-4</v>
      </c>
      <c r="I448" s="22">
        <f t="shared" si="16"/>
        <v>1.5494556999999937E-3</v>
      </c>
    </row>
    <row r="449" spans="1:9" x14ac:dyDescent="0.25">
      <c r="A449" s="9">
        <v>42940</v>
      </c>
      <c r="B449" s="10">
        <v>1.16439</v>
      </c>
      <c r="C449" s="11">
        <v>-6.0158233527742777E-3</v>
      </c>
      <c r="D449" s="11">
        <v>1.4548812694766926E-2</v>
      </c>
      <c r="E449" s="11">
        <v>7.5605595400000003E-2</v>
      </c>
      <c r="F449" s="17">
        <f t="shared" si="17"/>
        <v>-3.303175767559452E-4</v>
      </c>
      <c r="G449" s="22">
        <f t="shared" si="18"/>
        <v>-3.2948407322188366E-6</v>
      </c>
      <c r="H449" s="22">
        <f t="shared" si="18"/>
        <v>3.7460185376795665E-6</v>
      </c>
      <c r="I449" s="22">
        <f t="shared" si="16"/>
        <v>8.4177300000001787E-5</v>
      </c>
    </row>
    <row r="450" spans="1:9" x14ac:dyDescent="0.25">
      <c r="A450" s="9">
        <v>42937</v>
      </c>
      <c r="B450" s="10">
        <v>1.1655450000000001</v>
      </c>
      <c r="C450" s="11">
        <v>-6.0059388305776212E-3</v>
      </c>
      <c r="D450" s="11">
        <v>1.4537574639153887E-2</v>
      </c>
      <c r="E450" s="11">
        <v>7.5353063499999998E-2</v>
      </c>
      <c r="F450" s="17">
        <f t="shared" si="17"/>
        <v>1.7877632760763262E-3</v>
      </c>
      <c r="G450" s="22">
        <f t="shared" si="18"/>
        <v>-4.8107225168311438E-5</v>
      </c>
      <c r="H450" s="22">
        <f t="shared" si="18"/>
        <v>7.8776938520937201E-6</v>
      </c>
      <c r="I450" s="22">
        <f t="shared" si="16"/>
        <v>-2.4946472000000053E-3</v>
      </c>
    </row>
    <row r="451" spans="1:9" x14ac:dyDescent="0.25">
      <c r="A451" s="9">
        <v>42936</v>
      </c>
      <c r="B451" s="10">
        <v>1.163465</v>
      </c>
      <c r="C451" s="11">
        <v>-5.9578316054093097E-3</v>
      </c>
      <c r="D451" s="11">
        <v>1.4529696945301793E-2</v>
      </c>
      <c r="E451" s="11">
        <v>7.7847710700000003E-2</v>
      </c>
      <c r="F451" s="17">
        <f t="shared" si="17"/>
        <v>1.0145166611679191E-2</v>
      </c>
      <c r="G451" s="22">
        <f t="shared" si="18"/>
        <v>4.1019640558250317E-5</v>
      </c>
      <c r="H451" s="22">
        <f t="shared" si="18"/>
        <v>1.0544912613672658E-4</v>
      </c>
      <c r="I451" s="22">
        <f t="shared" si="18"/>
        <v>1.3548029000000072E-3</v>
      </c>
    </row>
    <row r="452" spans="1:9" x14ac:dyDescent="0.25">
      <c r="A452" s="9">
        <v>42935</v>
      </c>
      <c r="B452" s="10">
        <v>1.15178</v>
      </c>
      <c r="C452" s="11">
        <v>-5.99885124596756E-3</v>
      </c>
      <c r="D452" s="11">
        <v>1.4424247819165067E-2</v>
      </c>
      <c r="E452" s="11">
        <v>7.6492907799999996E-2</v>
      </c>
      <c r="F452" s="17">
        <f t="shared" ref="F452:F502" si="19">(B452/B453-1) / ($A452 - $A453)</f>
        <v>-5.4400386847195392E-3</v>
      </c>
      <c r="G452" s="22">
        <f t="shared" ref="G452:I502" si="20">(C452 - C453) / ($A452 - $A453)</f>
        <v>6.6164973256261674E-5</v>
      </c>
      <c r="H452" s="22">
        <f t="shared" si="20"/>
        <v>8.5293917486871373E-5</v>
      </c>
      <c r="I452" s="22">
        <f t="shared" si="20"/>
        <v>-9.4619030000001048E-4</v>
      </c>
    </row>
    <row r="453" spans="1:9" x14ac:dyDescent="0.25">
      <c r="A453" s="9">
        <v>42934</v>
      </c>
      <c r="B453" s="10">
        <v>1.15808</v>
      </c>
      <c r="C453" s="11">
        <v>-6.0650162192238217E-3</v>
      </c>
      <c r="D453" s="11">
        <v>1.4338953901678195E-2</v>
      </c>
      <c r="E453" s="11">
        <v>7.7439098100000006E-2</v>
      </c>
      <c r="F453" s="17">
        <f t="shared" si="19"/>
        <v>9.5983680159013041E-3</v>
      </c>
      <c r="G453" s="22">
        <f t="shared" si="20"/>
        <v>-1.0377433467851759E-4</v>
      </c>
      <c r="H453" s="22">
        <f t="shared" si="20"/>
        <v>-8.4087733581905341E-5</v>
      </c>
      <c r="I453" s="22">
        <f t="shared" si="20"/>
        <v>2.7560167000000024E-3</v>
      </c>
    </row>
    <row r="454" spans="1:9" x14ac:dyDescent="0.25">
      <c r="A454" s="9">
        <v>42933</v>
      </c>
      <c r="B454" s="10">
        <v>1.14707</v>
      </c>
      <c r="C454" s="11">
        <v>-5.9612418845453041E-3</v>
      </c>
      <c r="D454" s="11">
        <v>1.4423041635260101E-2</v>
      </c>
      <c r="E454" s="11">
        <v>7.4683081400000004E-2</v>
      </c>
      <c r="F454" s="17">
        <f t="shared" si="19"/>
        <v>7.6602239232004266E-4</v>
      </c>
      <c r="G454" s="22">
        <f t="shared" si="20"/>
        <v>-3.578670622639684E-5</v>
      </c>
      <c r="H454" s="22">
        <f t="shared" si="20"/>
        <v>1.584928229228973E-5</v>
      </c>
      <c r="I454" s="22">
        <f t="shared" si="20"/>
        <v>2.8604953333333238E-4</v>
      </c>
    </row>
    <row r="455" spans="1:9" x14ac:dyDescent="0.25">
      <c r="A455" s="9">
        <v>42930</v>
      </c>
      <c r="B455" s="10">
        <v>1.1444399999999999</v>
      </c>
      <c r="C455" s="11">
        <v>-5.8538817658661136E-3</v>
      </c>
      <c r="D455" s="11">
        <v>1.4375493788383232E-2</v>
      </c>
      <c r="E455" s="11">
        <v>7.3824932800000007E-2</v>
      </c>
      <c r="F455" s="17">
        <f t="shared" si="19"/>
        <v>3.5426166257452874E-3</v>
      </c>
      <c r="G455" s="22">
        <f t="shared" si="20"/>
        <v>-3.1849071398351234E-5</v>
      </c>
      <c r="H455" s="22">
        <f t="shared" si="20"/>
        <v>-1.0259193082590157E-4</v>
      </c>
      <c r="I455" s="22">
        <f t="shared" si="20"/>
        <v>-1.1262310999999997E-3</v>
      </c>
    </row>
    <row r="456" spans="1:9" x14ac:dyDescent="0.25">
      <c r="A456" s="9">
        <v>42929</v>
      </c>
      <c r="B456" s="10">
        <v>1.1404000000000001</v>
      </c>
      <c r="C456" s="11">
        <v>-5.8220326944677624E-3</v>
      </c>
      <c r="D456" s="11">
        <v>1.4478085719209133E-2</v>
      </c>
      <c r="E456" s="11">
        <v>7.4951163900000006E-2</v>
      </c>
      <c r="F456" s="17">
        <f t="shared" si="19"/>
        <v>-1.2654957546777146E-3</v>
      </c>
      <c r="G456" s="22">
        <f t="shared" si="20"/>
        <v>-9.1568402856949394E-6</v>
      </c>
      <c r="H456" s="22">
        <f t="shared" si="20"/>
        <v>8.5112627224999404E-5</v>
      </c>
      <c r="I456" s="22">
        <f t="shared" si="20"/>
        <v>3.6859330000001134E-4</v>
      </c>
    </row>
    <row r="457" spans="1:9" x14ac:dyDescent="0.25">
      <c r="A457" s="9">
        <v>42928</v>
      </c>
      <c r="B457" s="10">
        <v>1.141845</v>
      </c>
      <c r="C457" s="11">
        <v>-5.8128758541820674E-3</v>
      </c>
      <c r="D457" s="11">
        <v>1.4392973091984134E-2</v>
      </c>
      <c r="E457" s="11">
        <v>7.4582570599999995E-2</v>
      </c>
      <c r="F457" s="17">
        <f t="shared" si="19"/>
        <v>-1.138378686047492E-4</v>
      </c>
      <c r="G457" s="22">
        <f t="shared" si="20"/>
        <v>3.2103345502954711E-6</v>
      </c>
      <c r="H457" s="22">
        <f t="shared" si="20"/>
        <v>-2.0285816404037524E-4</v>
      </c>
      <c r="I457" s="22">
        <f t="shared" si="20"/>
        <v>9.9333379999999583E-4</v>
      </c>
    </row>
    <row r="458" spans="1:9" x14ac:dyDescent="0.25">
      <c r="A458" s="9">
        <v>42927</v>
      </c>
      <c r="B458" s="10">
        <v>1.141975</v>
      </c>
      <c r="C458" s="11">
        <v>-5.8160861887323629E-3</v>
      </c>
      <c r="D458" s="11">
        <v>1.4595831256024509E-2</v>
      </c>
      <c r="E458" s="11">
        <v>7.3589236799999999E-2</v>
      </c>
      <c r="F458" s="17">
        <f t="shared" si="19"/>
        <v>2.7704114785480627E-3</v>
      </c>
      <c r="G458" s="22">
        <f t="shared" si="20"/>
        <v>1.2385296846518026E-6</v>
      </c>
      <c r="H458" s="22">
        <f t="shared" si="20"/>
        <v>1.4852635158124974E-5</v>
      </c>
      <c r="I458" s="22">
        <f t="shared" si="20"/>
        <v>4.2603569999999369E-4</v>
      </c>
    </row>
    <row r="459" spans="1:9" x14ac:dyDescent="0.25">
      <c r="A459" s="9">
        <v>42926</v>
      </c>
      <c r="B459" s="10">
        <v>1.1388199999999999</v>
      </c>
      <c r="C459" s="11">
        <v>-5.8173247184170147E-3</v>
      </c>
      <c r="D459" s="11">
        <v>1.4580978620866384E-2</v>
      </c>
      <c r="E459" s="11">
        <v>7.3163201100000005E-2</v>
      </c>
      <c r="F459" s="17">
        <f t="shared" si="19"/>
        <v>-1.1411416683493325E-4</v>
      </c>
      <c r="G459" s="22">
        <f t="shared" si="20"/>
        <v>-9.6830738992650933E-7</v>
      </c>
      <c r="H459" s="22">
        <f t="shared" si="20"/>
        <v>-3.541998072089346E-5</v>
      </c>
      <c r="I459" s="22">
        <f t="shared" si="20"/>
        <v>-2.1319213333333142E-4</v>
      </c>
    </row>
    <row r="460" spans="1:9" x14ac:dyDescent="0.25">
      <c r="A460" s="9">
        <v>42923</v>
      </c>
      <c r="B460" s="10">
        <v>1.1392100000000001</v>
      </c>
      <c r="C460" s="11">
        <v>-5.8144197962472352E-3</v>
      </c>
      <c r="D460" s="11">
        <v>1.4687238563029064E-2</v>
      </c>
      <c r="E460" s="11">
        <v>7.38027775E-2</v>
      </c>
      <c r="F460" s="17">
        <f t="shared" si="19"/>
        <v>-1.1529777953135367E-3</v>
      </c>
      <c r="G460" s="22">
        <f t="shared" si="20"/>
        <v>2.7958084983767222E-5</v>
      </c>
      <c r="H460" s="22">
        <f t="shared" si="20"/>
        <v>-7.8454274456893347E-5</v>
      </c>
      <c r="I460" s="22">
        <f t="shared" si="20"/>
        <v>-1.092159199999998E-3</v>
      </c>
    </row>
    <row r="461" spans="1:9" x14ac:dyDescent="0.25">
      <c r="A461" s="9">
        <v>42922</v>
      </c>
      <c r="B461" s="10">
        <v>1.140525</v>
      </c>
      <c r="C461" s="11">
        <v>-5.8423778812310024E-3</v>
      </c>
      <c r="D461" s="11">
        <v>1.4765692837485958E-2</v>
      </c>
      <c r="E461" s="11">
        <v>7.4894936699999998E-2</v>
      </c>
      <c r="F461" s="17">
        <f t="shared" si="19"/>
        <v>6.7038563724148847E-3</v>
      </c>
      <c r="G461" s="22">
        <f t="shared" si="20"/>
        <v>2.7034143437916491E-5</v>
      </c>
      <c r="H461" s="22">
        <f t="shared" si="20"/>
        <v>1.0212927805938743E-4</v>
      </c>
      <c r="I461" s="22">
        <f t="shared" si="20"/>
        <v>7.2280040000000101E-4</v>
      </c>
    </row>
    <row r="462" spans="1:9" x14ac:dyDescent="0.25">
      <c r="A462" s="9">
        <v>42921</v>
      </c>
      <c r="B462" s="10">
        <v>1.13293</v>
      </c>
      <c r="C462" s="11">
        <v>-5.8694120246689189E-3</v>
      </c>
      <c r="D462" s="11">
        <v>1.466356355942657E-2</v>
      </c>
      <c r="E462" s="11">
        <v>7.4172136299999997E-2</v>
      </c>
      <c r="F462" s="17">
        <f t="shared" si="19"/>
        <v>-1.9908561562380633E-3</v>
      </c>
      <c r="G462" s="22">
        <f t="shared" si="20"/>
        <v>-5.1571503224001787E-5</v>
      </c>
      <c r="H462" s="22">
        <f t="shared" si="20"/>
        <v>3.7918228174543128E-6</v>
      </c>
      <c r="I462" s="22">
        <f t="shared" si="20"/>
        <v>6.3095999999998598E-5</v>
      </c>
    </row>
    <row r="463" spans="1:9" x14ac:dyDescent="0.25">
      <c r="A463" s="9">
        <v>42920</v>
      </c>
      <c r="B463" s="10">
        <v>1.1351899999999999</v>
      </c>
      <c r="C463" s="11">
        <v>-5.8178405214449171E-3</v>
      </c>
      <c r="D463" s="11">
        <v>1.4659771736609116E-2</v>
      </c>
      <c r="E463" s="11">
        <v>7.4109040299999998E-2</v>
      </c>
      <c r="F463" s="17">
        <f t="shared" si="19"/>
        <v>-1.4118640564042551E-3</v>
      </c>
      <c r="G463" s="22">
        <f t="shared" si="20"/>
        <v>-1.9538039157253329E-5</v>
      </c>
      <c r="H463" s="22">
        <f t="shared" si="20"/>
        <v>2.2521453771309763E-5</v>
      </c>
      <c r="I463" s="22">
        <f t="shared" si="20"/>
        <v>4.8358760000000167E-4</v>
      </c>
    </row>
    <row r="464" spans="1:9" x14ac:dyDescent="0.25">
      <c r="A464" s="9">
        <v>42919</v>
      </c>
      <c r="B464" s="10">
        <v>1.136795</v>
      </c>
      <c r="C464" s="11">
        <v>-5.7983024822876638E-3</v>
      </c>
      <c r="D464" s="11">
        <v>1.4637250282837806E-2</v>
      </c>
      <c r="E464" s="11">
        <v>7.3625452699999996E-2</v>
      </c>
      <c r="F464" s="17">
        <f t="shared" si="19"/>
        <v>-1.0566375251005826E-3</v>
      </c>
      <c r="G464" s="22">
        <f t="shared" si="20"/>
        <v>1.1236836010702911E-5</v>
      </c>
      <c r="H464" s="22">
        <f t="shared" si="20"/>
        <v>6.1795537173029339E-5</v>
      </c>
      <c r="I464" s="22">
        <f t="shared" si="20"/>
        <v>-5.3433530000000318E-4</v>
      </c>
    </row>
    <row r="465" spans="1:9" x14ac:dyDescent="0.25">
      <c r="A465" s="9">
        <v>42916</v>
      </c>
      <c r="B465" s="10">
        <v>1.1404099999999999</v>
      </c>
      <c r="C465" s="11">
        <v>-5.8320129903197725E-3</v>
      </c>
      <c r="D465" s="11">
        <v>1.4451863671318718E-2</v>
      </c>
      <c r="E465" s="11">
        <v>7.5228458600000006E-2</v>
      </c>
      <c r="F465" s="17">
        <f t="shared" si="19"/>
        <v>-1.7725297281684371E-3</v>
      </c>
      <c r="G465" s="22">
        <f t="shared" si="20"/>
        <v>8.6816891553135114E-5</v>
      </c>
      <c r="H465" s="22">
        <f t="shared" si="20"/>
        <v>2.2712211070065325E-5</v>
      </c>
      <c r="I465" s="22">
        <f t="shared" si="20"/>
        <v>-2.1382364999999875E-3</v>
      </c>
    </row>
    <row r="466" spans="1:9" x14ac:dyDescent="0.25">
      <c r="A466" s="9">
        <v>42915</v>
      </c>
      <c r="B466" s="10">
        <v>1.1424350000000001</v>
      </c>
      <c r="C466" s="11">
        <v>-5.9188298818729076E-3</v>
      </c>
      <c r="D466" s="11">
        <v>1.4429151460248653E-2</v>
      </c>
      <c r="E466" s="11">
        <v>7.7366695099999994E-2</v>
      </c>
      <c r="F466" s="17">
        <f t="shared" si="19"/>
        <v>5.3814066460153853E-3</v>
      </c>
      <c r="G466" s="22">
        <f t="shared" si="20"/>
        <v>2.0333576870984992E-4</v>
      </c>
      <c r="H466" s="22">
        <f t="shared" si="20"/>
        <v>1.271874896407784E-4</v>
      </c>
      <c r="I466" s="22">
        <f t="shared" si="20"/>
        <v>1.3128099999999698E-4</v>
      </c>
    </row>
    <row r="467" spans="1:9" x14ac:dyDescent="0.25">
      <c r="A467" s="9">
        <v>42914</v>
      </c>
      <c r="B467" s="10">
        <v>1.13632</v>
      </c>
      <c r="C467" s="11">
        <v>-6.1221656505827575E-3</v>
      </c>
      <c r="D467" s="11">
        <v>1.4301963970607874E-2</v>
      </c>
      <c r="E467" s="11">
        <v>7.7235414099999997E-2</v>
      </c>
      <c r="F467" s="17">
        <f t="shared" si="19"/>
        <v>6.8180307896776871E-3</v>
      </c>
      <c r="G467" s="22">
        <f t="shared" si="20"/>
        <v>1.5447518620552957E-4</v>
      </c>
      <c r="H467" s="22">
        <f t="shared" si="20"/>
        <v>-1.2979713721590277E-5</v>
      </c>
      <c r="I467" s="22">
        <f t="shared" si="20"/>
        <v>7.3379519999999809E-4</v>
      </c>
    </row>
    <row r="468" spans="1:9" x14ac:dyDescent="0.25">
      <c r="A468" s="9">
        <v>42913</v>
      </c>
      <c r="B468" s="10">
        <v>1.128625</v>
      </c>
      <c r="C468" s="11">
        <v>-6.2766408367882871E-3</v>
      </c>
      <c r="D468" s="11">
        <v>1.4314943684329465E-2</v>
      </c>
      <c r="E468" s="11">
        <v>7.6501618899999999E-2</v>
      </c>
      <c r="F468" s="17">
        <f t="shared" si="19"/>
        <v>7.413060554127382E-3</v>
      </c>
      <c r="G468" s="22">
        <f t="shared" si="20"/>
        <v>5.4877951319198814E-5</v>
      </c>
      <c r="H468" s="22">
        <f t="shared" si="20"/>
        <v>1.3937963195436581E-4</v>
      </c>
      <c r="I468" s="22">
        <f t="shared" si="20"/>
        <v>2.0079098999999934E-3</v>
      </c>
    </row>
    <row r="469" spans="1:9" x14ac:dyDescent="0.25">
      <c r="A469" s="9">
        <v>42912</v>
      </c>
      <c r="B469" s="10">
        <v>1.12032</v>
      </c>
      <c r="C469" s="11">
        <v>-6.3315187881074859E-3</v>
      </c>
      <c r="D469" s="11">
        <v>1.4175564052375099E-2</v>
      </c>
      <c r="E469" s="11">
        <v>7.4493709000000005E-2</v>
      </c>
      <c r="F469" s="17">
        <f t="shared" si="19"/>
        <v>9.0772593819436295E-5</v>
      </c>
      <c r="G469" s="22">
        <f t="shared" si="20"/>
        <v>-1.2156655733651262E-5</v>
      </c>
      <c r="H469" s="22">
        <f t="shared" si="20"/>
        <v>1.2613266242648738E-5</v>
      </c>
      <c r="I469" s="22">
        <f t="shared" si="20"/>
        <v>-6.382153333333214E-5</v>
      </c>
    </row>
    <row r="470" spans="1:9" x14ac:dyDescent="0.25">
      <c r="A470" s="9">
        <v>42909</v>
      </c>
      <c r="B470" s="10">
        <v>1.120015</v>
      </c>
      <c r="C470" s="11">
        <v>-6.2950488209065321E-3</v>
      </c>
      <c r="D470" s="11">
        <v>1.4137724253647153E-2</v>
      </c>
      <c r="E470" s="11">
        <v>7.4685173600000002E-2</v>
      </c>
      <c r="F470" s="17">
        <f t="shared" si="19"/>
        <v>3.8675271130232947E-3</v>
      </c>
      <c r="G470" s="22">
        <f t="shared" si="20"/>
        <v>7.9174852835213472E-7</v>
      </c>
      <c r="H470" s="22">
        <f t="shared" si="20"/>
        <v>-1.2960047117489826E-5</v>
      </c>
      <c r="I470" s="22">
        <f t="shared" si="20"/>
        <v>-3.0359469999999278E-4</v>
      </c>
    </row>
    <row r="471" spans="1:9" x14ac:dyDescent="0.25">
      <c r="A471" s="9">
        <v>42908</v>
      </c>
      <c r="B471" s="10">
        <v>1.1156999999999999</v>
      </c>
      <c r="C471" s="11">
        <v>-6.2958405694348843E-3</v>
      </c>
      <c r="D471" s="11">
        <v>1.4150684300764643E-2</v>
      </c>
      <c r="E471" s="11">
        <v>7.4988768299999994E-2</v>
      </c>
      <c r="F471" s="17">
        <f t="shared" si="19"/>
        <v>1.3372703529854757E-3</v>
      </c>
      <c r="G471" s="22">
        <f t="shared" si="20"/>
        <v>-5.6035144392202474E-6</v>
      </c>
      <c r="H471" s="22">
        <f t="shared" si="20"/>
        <v>-1.6020788385261858E-5</v>
      </c>
      <c r="I471" s="22">
        <f t="shared" si="20"/>
        <v>1.4043219999999995E-3</v>
      </c>
    </row>
    <row r="472" spans="1:9" x14ac:dyDescent="0.25">
      <c r="A472" s="9">
        <v>42907</v>
      </c>
      <c r="B472" s="10">
        <v>1.1142099999999999</v>
      </c>
      <c r="C472" s="11">
        <v>-6.290237054995664E-3</v>
      </c>
      <c r="D472" s="11">
        <v>1.4166705089149904E-2</v>
      </c>
      <c r="E472" s="11">
        <v>7.3584446299999995E-2</v>
      </c>
      <c r="F472" s="17">
        <f t="shared" si="19"/>
        <v>1.3930580770404877E-3</v>
      </c>
      <c r="G472" s="22">
        <f t="shared" si="20"/>
        <v>1.1835271549845514E-4</v>
      </c>
      <c r="H472" s="22">
        <f t="shared" si="20"/>
        <v>2.3601290839380187E-5</v>
      </c>
      <c r="I472" s="22">
        <f t="shared" si="20"/>
        <v>-1.1989000000003913E-5</v>
      </c>
    </row>
    <row r="473" spans="1:9" x14ac:dyDescent="0.25">
      <c r="A473" s="9">
        <v>42906</v>
      </c>
      <c r="B473" s="10">
        <v>1.11266</v>
      </c>
      <c r="C473" s="11">
        <v>-6.4085897704941192E-3</v>
      </c>
      <c r="D473" s="11">
        <v>1.4143103798310524E-2</v>
      </c>
      <c r="E473" s="11">
        <v>7.3596435299999999E-2</v>
      </c>
      <c r="F473" s="17">
        <f t="shared" si="19"/>
        <v>-3.5865725172724572E-3</v>
      </c>
      <c r="G473" s="22">
        <f t="shared" si="20"/>
        <v>-4.3520835353052373E-5</v>
      </c>
      <c r="H473" s="22">
        <f t="shared" si="20"/>
        <v>1.074151339408233E-5</v>
      </c>
      <c r="I473" s="22">
        <f t="shared" si="20"/>
        <v>7.2908870000000514E-4</v>
      </c>
    </row>
    <row r="474" spans="1:9" x14ac:dyDescent="0.25">
      <c r="A474" s="9">
        <v>42905</v>
      </c>
      <c r="B474" s="10">
        <v>1.116665</v>
      </c>
      <c r="C474" s="11">
        <v>-6.3650689351410668E-3</v>
      </c>
      <c r="D474" s="11">
        <v>1.4132362284916442E-2</v>
      </c>
      <c r="E474" s="11">
        <v>7.2867346599999994E-2</v>
      </c>
      <c r="F474" s="17">
        <f t="shared" si="19"/>
        <v>-9.4952769182917362E-4</v>
      </c>
      <c r="G474" s="22">
        <f t="shared" si="20"/>
        <v>-4.1726993651733267E-6</v>
      </c>
      <c r="H474" s="22">
        <f t="shared" si="20"/>
        <v>7.3394810968169702E-5</v>
      </c>
      <c r="I474" s="22">
        <f t="shared" si="20"/>
        <v>-3.0207016666666808E-4</v>
      </c>
    </row>
    <row r="475" spans="1:9" x14ac:dyDescent="0.25">
      <c r="A475" s="9">
        <v>42902</v>
      </c>
      <c r="B475" s="10">
        <v>1.119855</v>
      </c>
      <c r="C475" s="11">
        <v>-6.3525508370455468E-3</v>
      </c>
      <c r="D475" s="11">
        <v>1.3912177852011933E-2</v>
      </c>
      <c r="E475" s="11">
        <v>7.3773557099999998E-2</v>
      </c>
      <c r="F475" s="17">
        <f t="shared" si="19"/>
        <v>4.3902920284135671E-3</v>
      </c>
      <c r="G475" s="22">
        <f t="shared" si="20"/>
        <v>6.3171279702361853E-5</v>
      </c>
      <c r="H475" s="22">
        <f t="shared" si="20"/>
        <v>-5.3128151417830907E-5</v>
      </c>
      <c r="I475" s="22">
        <f t="shared" si="20"/>
        <v>-9.3999429999999662E-4</v>
      </c>
    </row>
    <row r="476" spans="1:9" x14ac:dyDescent="0.25">
      <c r="A476" s="9">
        <v>42901</v>
      </c>
      <c r="B476" s="10">
        <v>1.11496</v>
      </c>
      <c r="C476" s="11">
        <v>-6.4157221167479087E-3</v>
      </c>
      <c r="D476" s="11">
        <v>1.3965306003429764E-2</v>
      </c>
      <c r="E476" s="11">
        <v>7.4713551399999995E-2</v>
      </c>
      <c r="F476" s="17">
        <f t="shared" si="19"/>
        <v>-1.1520849679286904E-2</v>
      </c>
      <c r="G476" s="22">
        <f t="shared" si="20"/>
        <v>1.0606586137678047E-4</v>
      </c>
      <c r="H476" s="22">
        <f t="shared" si="20"/>
        <v>3.6650767640169536E-4</v>
      </c>
      <c r="I476" s="22">
        <f t="shared" si="20"/>
        <v>-7.0477409999999963E-4</v>
      </c>
    </row>
    <row r="477" spans="1:9" x14ac:dyDescent="0.25">
      <c r="A477" s="9">
        <v>42900</v>
      </c>
      <c r="B477" s="10">
        <v>1.127955</v>
      </c>
      <c r="C477" s="11">
        <v>-6.5217879781246891E-3</v>
      </c>
      <c r="D477" s="11">
        <v>1.3598798327028068E-2</v>
      </c>
      <c r="E477" s="11">
        <v>7.5418325499999994E-2</v>
      </c>
      <c r="F477" s="17">
        <f t="shared" si="19"/>
        <v>6.5005755485556538E-3</v>
      </c>
      <c r="G477" s="22">
        <f t="shared" si="20"/>
        <v>5.9383087834802457E-5</v>
      </c>
      <c r="H477" s="22">
        <f t="shared" si="20"/>
        <v>-3.817389896130681E-4</v>
      </c>
      <c r="I477" s="22">
        <f t="shared" si="20"/>
        <v>1.4211104999999891E-3</v>
      </c>
    </row>
    <row r="478" spans="1:9" x14ac:dyDescent="0.25">
      <c r="A478" s="9">
        <v>42899</v>
      </c>
      <c r="B478" s="10">
        <v>1.1206700000000001</v>
      </c>
      <c r="C478" s="11">
        <v>-6.5811710659594916E-3</v>
      </c>
      <c r="D478" s="11">
        <v>1.3980537316641136E-2</v>
      </c>
      <c r="E478" s="11">
        <v>7.3997215000000005E-2</v>
      </c>
      <c r="F478" s="17">
        <f t="shared" si="19"/>
        <v>3.0794635485231758E-4</v>
      </c>
      <c r="G478" s="22">
        <f t="shared" si="20"/>
        <v>3.1546204208672025E-5</v>
      </c>
      <c r="H478" s="22">
        <f t="shared" si="20"/>
        <v>4.7636126367604087E-6</v>
      </c>
      <c r="I478" s="22">
        <f t="shared" si="20"/>
        <v>5.0141360000000024E-4</v>
      </c>
    </row>
    <row r="479" spans="1:9" x14ac:dyDescent="0.25">
      <c r="A479" s="9">
        <v>42898</v>
      </c>
      <c r="B479" s="10">
        <v>1.120325</v>
      </c>
      <c r="C479" s="11">
        <v>-6.6127172701681636E-3</v>
      </c>
      <c r="D479" s="11">
        <v>1.3975773704004376E-2</v>
      </c>
      <c r="E479" s="11">
        <v>7.3495801400000005E-2</v>
      </c>
      <c r="F479" s="17">
        <f t="shared" si="19"/>
        <v>5.9762262441280056E-4</v>
      </c>
      <c r="G479" s="22">
        <f t="shared" si="20"/>
        <v>5.8808252158716835E-6</v>
      </c>
      <c r="H479" s="22">
        <f t="shared" si="20"/>
        <v>6.2098269781208958E-6</v>
      </c>
      <c r="I479" s="22">
        <f t="shared" si="20"/>
        <v>-8.81087966666666E-4</v>
      </c>
    </row>
    <row r="480" spans="1:9" x14ac:dyDescent="0.25">
      <c r="A480" s="9">
        <v>42895</v>
      </c>
      <c r="B480" s="10">
        <v>1.11832</v>
      </c>
      <c r="C480" s="11">
        <v>-6.6303597458157787E-3</v>
      </c>
      <c r="D480" s="11">
        <v>1.3957144223070013E-2</v>
      </c>
      <c r="E480" s="11">
        <v>7.6139065300000003E-2</v>
      </c>
      <c r="F480" s="17">
        <f t="shared" si="19"/>
        <v>-3.3775654793202214E-3</v>
      </c>
      <c r="G480" s="22">
        <f t="shared" si="20"/>
        <v>-6.0396344641769004E-5</v>
      </c>
      <c r="H480" s="22">
        <f t="shared" si="20"/>
        <v>1.6227555662222913E-4</v>
      </c>
      <c r="I480" s="22">
        <f t="shared" si="20"/>
        <v>-1.2242915000000021E-3</v>
      </c>
    </row>
    <row r="481" spans="1:9" x14ac:dyDescent="0.25">
      <c r="A481" s="9">
        <v>42894</v>
      </c>
      <c r="B481" s="10">
        <v>1.1221099999999999</v>
      </c>
      <c r="C481" s="11">
        <v>-6.5699634011740097E-3</v>
      </c>
      <c r="D481" s="11">
        <v>1.3794868666447784E-2</v>
      </c>
      <c r="E481" s="11">
        <v>7.7363356800000005E-2</v>
      </c>
      <c r="F481" s="17">
        <f t="shared" si="19"/>
        <v>-3.6936081046287095E-3</v>
      </c>
      <c r="G481" s="22">
        <f t="shared" si="20"/>
        <v>-4.596003249988153E-5</v>
      </c>
      <c r="H481" s="22">
        <f t="shared" si="20"/>
        <v>1.3871558515868299E-4</v>
      </c>
      <c r="I481" s="22">
        <f t="shared" si="20"/>
        <v>-1.158919199999997E-3</v>
      </c>
    </row>
    <row r="482" spans="1:9" x14ac:dyDescent="0.25">
      <c r="A482" s="9">
        <v>42893</v>
      </c>
      <c r="B482" s="10">
        <v>1.1262700000000001</v>
      </c>
      <c r="C482" s="11">
        <v>-6.5240033686741281E-3</v>
      </c>
      <c r="D482" s="11">
        <v>1.3656153081289101E-2</v>
      </c>
      <c r="E482" s="11">
        <v>7.8522276000000002E-2</v>
      </c>
      <c r="F482" s="17">
        <f t="shared" si="19"/>
        <v>-2.8847988851354867E-4</v>
      </c>
      <c r="G482" s="22">
        <f t="shared" si="20"/>
        <v>-6.736145944247901E-5</v>
      </c>
      <c r="H482" s="22">
        <f t="shared" si="20"/>
        <v>1.0010321082321721E-4</v>
      </c>
      <c r="I482" s="22">
        <f t="shared" si="20"/>
        <v>1.2638971000000082E-3</v>
      </c>
    </row>
    <row r="483" spans="1:9" x14ac:dyDescent="0.25">
      <c r="A483" s="9">
        <v>42892</v>
      </c>
      <c r="B483" s="10">
        <v>1.126595</v>
      </c>
      <c r="C483" s="11">
        <v>-6.4566419092316491E-3</v>
      </c>
      <c r="D483" s="11">
        <v>1.3556049870465884E-2</v>
      </c>
      <c r="E483" s="11">
        <v>7.7258378899999994E-2</v>
      </c>
      <c r="F483" s="17">
        <f t="shared" si="19"/>
        <v>1.3465709105129342E-3</v>
      </c>
      <c r="G483" s="22">
        <f t="shared" si="20"/>
        <v>-5.3644976126020552E-6</v>
      </c>
      <c r="H483" s="22">
        <f t="shared" si="20"/>
        <v>-1.4239990432375442E-4</v>
      </c>
      <c r="I483" s="22">
        <f t="shared" si="20"/>
        <v>-7.1616380000000257E-4</v>
      </c>
    </row>
    <row r="484" spans="1:9" x14ac:dyDescent="0.25">
      <c r="A484" s="9">
        <v>42891</v>
      </c>
      <c r="B484" s="10">
        <v>1.1250800000000001</v>
      </c>
      <c r="C484" s="11">
        <v>-6.4512774116190471E-3</v>
      </c>
      <c r="D484" s="11">
        <v>1.3698449774789638E-2</v>
      </c>
      <c r="E484" s="11">
        <v>7.7974542699999996E-2</v>
      </c>
      <c r="F484" s="17">
        <f t="shared" si="19"/>
        <v>-7.3904586223002189E-4</v>
      </c>
      <c r="G484" s="22">
        <f t="shared" si="20"/>
        <v>6.4982029044765325E-6</v>
      </c>
      <c r="H484" s="22">
        <f t="shared" si="20"/>
        <v>2.5178431280462852E-5</v>
      </c>
      <c r="I484" s="22">
        <f t="shared" si="20"/>
        <v>-9.8859866666666421E-5</v>
      </c>
    </row>
    <row r="485" spans="1:9" x14ac:dyDescent="0.25">
      <c r="A485" s="9">
        <v>42888</v>
      </c>
      <c r="B485" s="10">
        <v>1.12758</v>
      </c>
      <c r="C485" s="11">
        <v>-6.4707720203324767E-3</v>
      </c>
      <c r="D485" s="11">
        <v>1.362291448094825E-2</v>
      </c>
      <c r="E485" s="11">
        <v>7.8271122299999996E-2</v>
      </c>
      <c r="F485" s="17">
        <f t="shared" si="19"/>
        <v>4.4808694490223733E-3</v>
      </c>
      <c r="G485" s="22">
        <f t="shared" si="20"/>
        <v>5.9261966762880376E-5</v>
      </c>
      <c r="H485" s="22">
        <f t="shared" si="20"/>
        <v>-6.8004629571969191E-5</v>
      </c>
      <c r="I485" s="22">
        <f t="shared" si="20"/>
        <v>-8.0421590000000209E-4</v>
      </c>
    </row>
    <row r="486" spans="1:9" x14ac:dyDescent="0.25">
      <c r="A486" s="9">
        <v>42887</v>
      </c>
      <c r="B486" s="10">
        <v>1.1225499999999999</v>
      </c>
      <c r="C486" s="11">
        <v>-6.530033987095357E-3</v>
      </c>
      <c r="D486" s="11">
        <v>1.3690919110520219E-2</v>
      </c>
      <c r="E486" s="11">
        <v>7.9075338199999998E-2</v>
      </c>
      <c r="F486" s="17">
        <f t="shared" si="19"/>
        <v>-1.7962421192101452E-3</v>
      </c>
      <c r="G486" s="22">
        <f t="shared" si="20"/>
        <v>5.7183226018328766E-5</v>
      </c>
      <c r="H486" s="22">
        <f t="shared" si="20"/>
        <v>1.588829633431682E-4</v>
      </c>
      <c r="I486" s="22">
        <f t="shared" si="20"/>
        <v>4.3237659999999234E-4</v>
      </c>
    </row>
    <row r="487" spans="1:9" x14ac:dyDescent="0.25">
      <c r="A487" s="9">
        <v>42886</v>
      </c>
      <c r="B487" s="10">
        <v>1.1245700000000001</v>
      </c>
      <c r="C487" s="11">
        <v>-6.5872172131136858E-3</v>
      </c>
      <c r="D487" s="11">
        <v>1.3532036147177051E-2</v>
      </c>
      <c r="E487" s="11">
        <v>7.8642961600000005E-2</v>
      </c>
      <c r="F487" s="17">
        <f t="shared" si="19"/>
        <v>6.0880417619089133E-3</v>
      </c>
      <c r="G487" s="22">
        <f t="shared" si="20"/>
        <v>2.3837148952012693E-5</v>
      </c>
      <c r="H487" s="22">
        <f t="shared" si="20"/>
        <v>-2.3416672516507822E-5</v>
      </c>
      <c r="I487" s="22">
        <f t="shared" si="20"/>
        <v>-7.8775869999998804E-4</v>
      </c>
    </row>
    <row r="488" spans="1:9" x14ac:dyDescent="0.25">
      <c r="A488" s="9">
        <v>42885</v>
      </c>
      <c r="B488" s="10">
        <v>1.1177649999999999</v>
      </c>
      <c r="C488" s="11">
        <v>-6.6110543620656985E-3</v>
      </c>
      <c r="D488" s="11">
        <v>1.3555452819693559E-2</v>
      </c>
      <c r="E488" s="11">
        <v>7.9430720299999993E-2</v>
      </c>
      <c r="F488" s="17">
        <f t="shared" si="19"/>
        <v>1.2079131734110682E-4</v>
      </c>
      <c r="G488" s="22">
        <f t="shared" si="20"/>
        <v>-5.587436960339566E-5</v>
      </c>
      <c r="H488" s="22">
        <f t="shared" si="20"/>
        <v>-5.6636225756873798E-5</v>
      </c>
      <c r="I488" s="22">
        <f t="shared" si="20"/>
        <v>2.6058961999999991E-3</v>
      </c>
    </row>
    <row r="489" spans="1:9" x14ac:dyDescent="0.25">
      <c r="A489" s="9">
        <v>42884</v>
      </c>
      <c r="B489" s="10">
        <v>1.1176299999999999</v>
      </c>
      <c r="C489" s="11">
        <v>-6.5551799924623028E-3</v>
      </c>
      <c r="D489" s="11">
        <v>1.3612089045450432E-2</v>
      </c>
      <c r="E489" s="11">
        <v>7.6824824099999994E-2</v>
      </c>
      <c r="F489" s="17">
        <f t="shared" si="19"/>
        <v>-2.5629792547691527E-4</v>
      </c>
      <c r="G489" s="22">
        <f t="shared" si="20"/>
        <v>-2.0797907702866346E-5</v>
      </c>
      <c r="H489" s="22">
        <f t="shared" si="20"/>
        <v>-7.527874499123806E-6</v>
      </c>
      <c r="I489" s="22">
        <f t="shared" si="20"/>
        <v>-1.3133796666666789E-4</v>
      </c>
    </row>
    <row r="490" spans="1:9" x14ac:dyDescent="0.25">
      <c r="A490" s="9">
        <v>42881</v>
      </c>
      <c r="B490" s="10">
        <v>1.11849</v>
      </c>
      <c r="C490" s="11">
        <v>-6.4927862693537038E-3</v>
      </c>
      <c r="D490" s="11">
        <v>1.3634672668947804E-2</v>
      </c>
      <c r="E490" s="11">
        <v>7.7218837999999998E-2</v>
      </c>
      <c r="F490" s="17">
        <f t="shared" si="19"/>
        <v>-2.5060197984482224E-3</v>
      </c>
      <c r="G490" s="22">
        <f t="shared" si="20"/>
        <v>-1.3507522273127973E-4</v>
      </c>
      <c r="H490" s="22">
        <f t="shared" si="20"/>
        <v>4.7352582742410387E-6</v>
      </c>
      <c r="I490" s="22">
        <f t="shared" si="20"/>
        <v>7.3769540000000189E-4</v>
      </c>
    </row>
    <row r="491" spans="1:9" x14ac:dyDescent="0.25">
      <c r="A491" s="9">
        <v>42880</v>
      </c>
      <c r="B491" s="10">
        <v>1.1213</v>
      </c>
      <c r="C491" s="11">
        <v>-6.3577110466224241E-3</v>
      </c>
      <c r="D491" s="11">
        <v>1.3629937410673563E-2</v>
      </c>
      <c r="E491" s="11">
        <v>7.6481142599999996E-2</v>
      </c>
      <c r="F491" s="17">
        <f t="shared" si="19"/>
        <v>2.5660971182817072E-3</v>
      </c>
      <c r="G491" s="22">
        <f t="shared" si="20"/>
        <v>2.5731343976722297E-5</v>
      </c>
      <c r="H491" s="22">
        <f t="shared" si="20"/>
        <v>-7.6712761157397141E-5</v>
      </c>
      <c r="I491" s="22">
        <f t="shared" si="20"/>
        <v>-2.0882670000000048E-3</v>
      </c>
    </row>
    <row r="492" spans="1:9" x14ac:dyDescent="0.25">
      <c r="A492" s="9">
        <v>42879</v>
      </c>
      <c r="B492" s="10">
        <v>1.11843</v>
      </c>
      <c r="C492" s="11">
        <v>-6.3834423905991464E-3</v>
      </c>
      <c r="D492" s="11">
        <v>1.370665017183096E-2</v>
      </c>
      <c r="E492" s="11">
        <v>7.8569409600000001E-2</v>
      </c>
      <c r="F492" s="17">
        <f t="shared" si="19"/>
        <v>-3.9674588225863117E-3</v>
      </c>
      <c r="G492" s="22">
        <f t="shared" si="20"/>
        <v>-7.0052580691903552E-5</v>
      </c>
      <c r="H492" s="22">
        <f t="shared" si="20"/>
        <v>2.0283131584297905E-4</v>
      </c>
      <c r="I492" s="22">
        <f t="shared" si="20"/>
        <v>-5.7443179999999705E-4</v>
      </c>
    </row>
    <row r="493" spans="1:9" x14ac:dyDescent="0.25">
      <c r="A493" s="9">
        <v>42878</v>
      </c>
      <c r="B493" s="10">
        <v>1.1228849999999999</v>
      </c>
      <c r="C493" s="11">
        <v>-6.3133898099072428E-3</v>
      </c>
      <c r="D493" s="11">
        <v>1.3503818855987981E-2</v>
      </c>
      <c r="E493" s="11">
        <v>7.9143841399999998E-2</v>
      </c>
      <c r="F493" s="17">
        <f t="shared" si="19"/>
        <v>-1.6182021063302354E-3</v>
      </c>
      <c r="G493" s="22">
        <f t="shared" si="20"/>
        <v>-4.6474028011547416E-5</v>
      </c>
      <c r="H493" s="22">
        <f t="shared" si="20"/>
        <v>-7.1792158288636748E-5</v>
      </c>
      <c r="I493" s="22">
        <f t="shared" si="20"/>
        <v>1.5159582999999949E-3</v>
      </c>
    </row>
    <row r="494" spans="1:9" x14ac:dyDescent="0.25">
      <c r="A494" s="9">
        <v>42877</v>
      </c>
      <c r="B494" s="10">
        <v>1.1247050000000001</v>
      </c>
      <c r="C494" s="11">
        <v>-6.2669157818956954E-3</v>
      </c>
      <c r="D494" s="11">
        <v>1.3575611014276618E-2</v>
      </c>
      <c r="E494" s="11">
        <v>7.7627883100000003E-2</v>
      </c>
      <c r="F494" s="17">
        <f t="shared" si="19"/>
        <v>1.5079251664225819E-3</v>
      </c>
      <c r="G494" s="22">
        <f t="shared" si="20"/>
        <v>1.7905728172285262E-5</v>
      </c>
      <c r="H494" s="22">
        <f t="shared" si="20"/>
        <v>1.2123667156607038E-5</v>
      </c>
      <c r="I494" s="22">
        <f t="shared" si="20"/>
        <v>-2.2786136666666512E-4</v>
      </c>
    </row>
    <row r="495" spans="1:9" x14ac:dyDescent="0.25">
      <c r="A495" s="9">
        <v>42874</v>
      </c>
      <c r="B495" s="10">
        <v>1.11964</v>
      </c>
      <c r="C495" s="11">
        <v>-6.3206329664125512E-3</v>
      </c>
      <c r="D495" s="11">
        <v>1.3539240012806797E-2</v>
      </c>
      <c r="E495" s="11">
        <v>7.8311467199999998E-2</v>
      </c>
      <c r="F495" s="17">
        <f t="shared" si="19"/>
        <v>6.264211311529877E-3</v>
      </c>
      <c r="G495" s="22">
        <f t="shared" si="20"/>
        <v>1.2322030139583998E-4</v>
      </c>
      <c r="H495" s="22">
        <f t="shared" si="20"/>
        <v>2.0964291293411146E-4</v>
      </c>
      <c r="I495" s="22">
        <f t="shared" si="20"/>
        <v>1.2278567999999962E-3</v>
      </c>
    </row>
    <row r="496" spans="1:9" x14ac:dyDescent="0.25">
      <c r="A496" s="9">
        <v>42873</v>
      </c>
      <c r="B496" s="10">
        <v>1.11267</v>
      </c>
      <c r="C496" s="11">
        <v>-6.4438532678083912E-3</v>
      </c>
      <c r="D496" s="11">
        <v>1.3329597099872685E-2</v>
      </c>
      <c r="E496" s="11">
        <v>7.7083610400000002E-2</v>
      </c>
      <c r="F496" s="17">
        <f t="shared" si="19"/>
        <v>-1.8121630229031016E-3</v>
      </c>
      <c r="G496" s="22">
        <f t="shared" si="20"/>
        <v>-3.9191337693735874E-5</v>
      </c>
      <c r="H496" s="22">
        <f t="shared" si="20"/>
        <v>4.4034399077177641E-5</v>
      </c>
      <c r="I496" s="22">
        <f t="shared" si="20"/>
        <v>-7.6554859999999891E-4</v>
      </c>
    </row>
    <row r="497" spans="1:9" x14ac:dyDescent="0.25">
      <c r="A497" s="9">
        <v>42872</v>
      </c>
      <c r="B497" s="10">
        <v>1.11469</v>
      </c>
      <c r="C497" s="11">
        <v>-6.4046619301146553E-3</v>
      </c>
      <c r="D497" s="11">
        <v>1.3285562700795507E-2</v>
      </c>
      <c r="E497" s="11">
        <v>7.7849159000000001E-2</v>
      </c>
      <c r="F497" s="17">
        <f t="shared" si="19"/>
        <v>5.8608818845058419E-3</v>
      </c>
      <c r="G497" s="22">
        <f t="shared" si="20"/>
        <v>-1.1224725081744168E-4</v>
      </c>
      <c r="H497" s="22">
        <f t="shared" si="20"/>
        <v>-1.9813925207874672E-4</v>
      </c>
      <c r="I497" s="22">
        <f t="shared" si="20"/>
        <v>9.1129589999999761E-4</v>
      </c>
    </row>
    <row r="498" spans="1:9" x14ac:dyDescent="0.25">
      <c r="A498" s="9">
        <v>42871</v>
      </c>
      <c r="B498" s="10">
        <v>1.108195</v>
      </c>
      <c r="C498" s="11">
        <v>-6.2924146792972136E-3</v>
      </c>
      <c r="D498" s="11">
        <v>1.3483701952874254E-2</v>
      </c>
      <c r="E498" s="11">
        <v>7.6937863100000004E-2</v>
      </c>
      <c r="F498" s="17">
        <f t="shared" si="19"/>
        <v>9.4505474485799823E-3</v>
      </c>
      <c r="G498" s="22">
        <f t="shared" si="20"/>
        <v>1.0935239555406526E-4</v>
      </c>
      <c r="H498" s="22">
        <f t="shared" si="20"/>
        <v>-7.3402105749980143E-5</v>
      </c>
      <c r="I498" s="22">
        <f t="shared" si="20"/>
        <v>2.0456895999999974E-3</v>
      </c>
    </row>
    <row r="499" spans="1:9" x14ac:dyDescent="0.25">
      <c r="A499" s="9">
        <v>42870</v>
      </c>
      <c r="B499" s="10">
        <v>1.09782</v>
      </c>
      <c r="C499" s="11">
        <v>-6.4017670748512789E-3</v>
      </c>
      <c r="D499" s="11">
        <v>1.3557104058624234E-2</v>
      </c>
      <c r="E499" s="11">
        <v>7.4892173500000006E-2</v>
      </c>
      <c r="F499" s="17">
        <f t="shared" si="19"/>
        <v>1.7397355601948365E-3</v>
      </c>
      <c r="G499" s="22">
        <f t="shared" si="20"/>
        <v>1.6331086862754186E-5</v>
      </c>
      <c r="H499" s="22">
        <f t="shared" si="20"/>
        <v>-3.68371906989765E-6</v>
      </c>
      <c r="I499" s="22">
        <f t="shared" si="20"/>
        <v>3.0127770000000037E-4</v>
      </c>
    </row>
    <row r="500" spans="1:9" x14ac:dyDescent="0.25">
      <c r="A500" s="9">
        <v>42867</v>
      </c>
      <c r="B500" s="10">
        <v>1.09212</v>
      </c>
      <c r="C500" s="11">
        <v>-6.4507603354395414E-3</v>
      </c>
      <c r="D500" s="11">
        <v>1.3568155215833927E-2</v>
      </c>
      <c r="E500" s="11">
        <v>7.3988340400000005E-2</v>
      </c>
      <c r="F500" s="17">
        <f t="shared" si="19"/>
        <v>5.0476931076210985E-3</v>
      </c>
      <c r="G500" s="22">
        <f t="shared" si="20"/>
        <v>-1.2222144380427333E-4</v>
      </c>
      <c r="H500" s="22">
        <f t="shared" si="20"/>
        <v>-3.5109842047213388E-4</v>
      </c>
      <c r="I500" s="22">
        <f t="shared" si="20"/>
        <v>-1.7597379999999274E-4</v>
      </c>
    </row>
    <row r="501" spans="1:9" x14ac:dyDescent="0.25">
      <c r="A501" s="9">
        <v>42866</v>
      </c>
      <c r="B501" s="10">
        <v>1.086635</v>
      </c>
      <c r="C501" s="11">
        <v>-6.3285388916352681E-3</v>
      </c>
      <c r="D501" s="11">
        <v>1.3919253636306061E-2</v>
      </c>
      <c r="E501" s="11">
        <v>7.4164314199999998E-2</v>
      </c>
      <c r="F501" s="17">
        <f t="shared" si="19"/>
        <v>-2.9440041216044488E-4</v>
      </c>
      <c r="G501" s="22">
        <f t="shared" si="20"/>
        <v>-6.0647225277146374E-5</v>
      </c>
      <c r="H501" s="22">
        <f t="shared" si="20"/>
        <v>8.6131462994493146E-6</v>
      </c>
      <c r="I501" s="22">
        <f t="shared" si="20"/>
        <v>1.5750051999999931E-3</v>
      </c>
    </row>
    <row r="502" spans="1:9" x14ac:dyDescent="0.25">
      <c r="A502" s="9">
        <v>42865</v>
      </c>
      <c r="B502" s="10">
        <v>1.0869549999999999</v>
      </c>
      <c r="C502" s="11">
        <v>-6.2678916663581217E-3</v>
      </c>
      <c r="D502" s="11">
        <v>1.3910640490006612E-2</v>
      </c>
      <c r="E502" s="11">
        <v>7.2589309000000005E-2</v>
      </c>
      <c r="F502" s="17">
        <f t="shared" si="19"/>
        <v>-1.9053653251058789E-3</v>
      </c>
      <c r="G502" s="22">
        <f t="shared" si="20"/>
        <v>-1.1342892969909684E-4</v>
      </c>
      <c r="H502" s="22">
        <f t="shared" si="20"/>
        <v>-1.9193491897136379E-4</v>
      </c>
      <c r="I502" s="22">
        <f t="shared" si="20"/>
        <v>6.6284310000000457E-4</v>
      </c>
    </row>
    <row r="503" spans="1:9" x14ac:dyDescent="0.25">
      <c r="A503" s="9">
        <v>42864</v>
      </c>
      <c r="B503" s="10">
        <v>1.0890299999999999</v>
      </c>
      <c r="C503" s="11">
        <v>-6.1544627366590249E-3</v>
      </c>
      <c r="D503" s="11">
        <v>1.4102575408977976E-2</v>
      </c>
      <c r="E503" s="11">
        <v>7.19264659E-2</v>
      </c>
      <c r="F503" s="19"/>
      <c r="G503" s="22"/>
      <c r="H503" s="22"/>
      <c r="I503" s="22"/>
    </row>
  </sheetData>
  <mergeCells count="3">
    <mergeCell ref="F1:I1"/>
    <mergeCell ref="B1:E1"/>
    <mergeCell ref="A1:A2"/>
  </mergeCells>
  <pageMargins left="0.7" right="0.7" top="0.75" bottom="0.75" header="0.3" footer="0.3"/>
  <pageSetup paperSize="9" orientation="portrait" r:id="rId1"/>
  <headerFooter>
    <oddFooter xml:space="preserve">&amp;C&amp;1#&amp;"Calibri"&amp;10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03"/>
  <sheetViews>
    <sheetView workbookViewId="0">
      <selection activeCell="B7" sqref="B7"/>
    </sheetView>
  </sheetViews>
  <sheetFormatPr defaultRowHeight="15" x14ac:dyDescent="0.25"/>
  <cols>
    <col min="1" max="1" width="13.28515625" bestFit="1" customWidth="1"/>
    <col min="2" max="2" width="9.140625" bestFit="1" customWidth="1"/>
    <col min="4" max="4" width="10.140625" bestFit="1" customWidth="1"/>
    <col min="5" max="8" width="10.140625" customWidth="1"/>
    <col min="13" max="13" width="9.140625" hidden="1" customWidth="1"/>
    <col min="14" max="14" width="0" hidden="1" customWidth="1"/>
    <col min="15" max="15" width="9.28515625" style="12" bestFit="1" customWidth="1"/>
    <col min="16" max="16" width="9.85546875" style="12" bestFit="1" customWidth="1"/>
    <col min="17" max="17" width="9.28515625" style="12" bestFit="1" customWidth="1"/>
    <col min="18" max="18" width="9.85546875" style="12" bestFit="1" customWidth="1"/>
    <col min="19" max="19" width="9.28515625" style="12" bestFit="1" customWidth="1"/>
    <col min="22" max="23" width="10.140625" bestFit="1" customWidth="1"/>
  </cols>
  <sheetData>
    <row r="1" spans="1:25" x14ac:dyDescent="0.25">
      <c r="A1" s="87" t="s">
        <v>37</v>
      </c>
      <c r="B1" s="87"/>
      <c r="D1" s="87" t="s">
        <v>10</v>
      </c>
      <c r="E1" s="87" t="s">
        <v>46</v>
      </c>
      <c r="F1" s="87"/>
      <c r="G1" s="87"/>
      <c r="H1" s="87"/>
      <c r="I1" s="87" t="s">
        <v>43</v>
      </c>
      <c r="J1" s="87"/>
      <c r="K1" s="87"/>
      <c r="L1" s="87"/>
      <c r="M1" s="8"/>
      <c r="N1" s="8"/>
      <c r="O1" s="88" t="s">
        <v>44</v>
      </c>
      <c r="P1" s="88"/>
      <c r="Q1" s="88" t="s">
        <v>45</v>
      </c>
      <c r="R1" s="88"/>
      <c r="S1" s="88"/>
      <c r="U1" s="8" t="s">
        <v>36</v>
      </c>
      <c r="V1" s="8" t="s">
        <v>10</v>
      </c>
      <c r="W1" s="8" t="s">
        <v>41</v>
      </c>
      <c r="X1" s="8" t="s">
        <v>17</v>
      </c>
      <c r="Y1" s="8" t="s">
        <v>42</v>
      </c>
    </row>
    <row r="2" spans="1:25" x14ac:dyDescent="0.25">
      <c r="A2" s="8" t="s">
        <v>52</v>
      </c>
      <c r="B2" s="26">
        <v>1000000</v>
      </c>
      <c r="D2" s="87"/>
      <c r="E2" s="62" t="str">
        <f>'Historical Data'!F2</f>
        <v>FX Spot</v>
      </c>
      <c r="F2" s="62" t="str">
        <f>'Historical Data'!G2</f>
        <v>EUR Rate</v>
      </c>
      <c r="G2" s="62" t="str">
        <f>'Historical Data'!H2</f>
        <v>USD Rate</v>
      </c>
      <c r="H2" s="62" t="str">
        <f>'Historical Data'!I2</f>
        <v>1Y Vol</v>
      </c>
      <c r="I2" s="8" t="str">
        <f>E2</f>
        <v>FX Spot</v>
      </c>
      <c r="J2" s="8" t="str">
        <f t="shared" ref="J2:L2" si="0">F2</f>
        <v>EUR Rate</v>
      </c>
      <c r="K2" s="8" t="str">
        <f t="shared" si="0"/>
        <v>USD Rate</v>
      </c>
      <c r="L2" s="8" t="str">
        <f t="shared" si="0"/>
        <v>1Y Vol</v>
      </c>
      <c r="M2" s="8" t="s">
        <v>12</v>
      </c>
      <c r="N2" s="8" t="s">
        <v>13</v>
      </c>
      <c r="O2" s="58" t="s">
        <v>41</v>
      </c>
      <c r="P2" s="58" t="s">
        <v>17</v>
      </c>
      <c r="Q2" s="58" t="s">
        <v>41</v>
      </c>
      <c r="R2" s="58" t="s">
        <v>17</v>
      </c>
      <c r="S2" s="69" t="s">
        <v>42</v>
      </c>
      <c r="U2" s="8">
        <v>1</v>
      </c>
      <c r="V2" s="72">
        <f t="shared" ref="V2:V7" si="1">INDEX(D:D, MATCH(Y2,S:S, 0))</f>
        <v>43116</v>
      </c>
      <c r="W2" s="65">
        <f>VLOOKUP(V2,D:S, COLUMN(Q2) - COLUMN(D1) + 1, FALSE)</f>
        <v>-3251.793918587653</v>
      </c>
      <c r="X2" s="65">
        <f>VLOOKUP(V2,D:S, COLUMN(R2) - COLUMN(D1) + 1, FALSE)</f>
        <v>1442.2104562976165</v>
      </c>
      <c r="Y2" s="67">
        <f t="shared" ref="Y2:Y7" si="2">SMALL(S:S, U2)</f>
        <v>-1809.5834622900366</v>
      </c>
    </row>
    <row r="3" spans="1:25" x14ac:dyDescent="0.25">
      <c r="A3" s="8" t="s">
        <v>8</v>
      </c>
      <c r="B3" s="10">
        <f>'Historical Data'!B3</f>
        <v>1.127305</v>
      </c>
      <c r="D3" s="5">
        <f>'Historical Data'!A3</f>
        <v>43564</v>
      </c>
      <c r="E3" s="71">
        <f>'Historical Data'!F3</f>
        <v>1.0522857244343875E-3</v>
      </c>
      <c r="F3" s="71">
        <f>'Historical Data'!G3</f>
        <v>-1.7892086406376233E-5</v>
      </c>
      <c r="G3" s="71">
        <f>'Historical Data'!H3</f>
        <v>-4.0995971335663212E-5</v>
      </c>
      <c r="H3" s="71">
        <f>'Historical Data'!I3</f>
        <v>-1.6917450872509787E-4</v>
      </c>
      <c r="I3" s="14">
        <f>$B$3 * (1 + E3)</f>
        <v>1.1284912469585835</v>
      </c>
      <c r="J3" s="17">
        <f>$B$5 +F3</f>
        <v>-4.6853320150997257E-3</v>
      </c>
      <c r="K3" s="17">
        <f>$B$6 + G3</f>
        <v>2.5560789220585366E-2</v>
      </c>
      <c r="L3" s="17">
        <f>$B$7 + H3</f>
        <v>6.2886528620562904E-2</v>
      </c>
      <c r="M3" s="24">
        <f t="shared" ref="M3:M66" si="3">(LN(I3/$B$4) + ((K3 - J3) + 0.5*L3^2)*$B$8) / (L3 * SQRT($B$8))</f>
        <v>4.78001629583657E-2</v>
      </c>
      <c r="N3" s="24">
        <f t="shared" ref="N3:N66" si="4">M3 - L3*SQRT($B$8)</f>
        <v>-1.5086365662197204E-2</v>
      </c>
      <c r="O3" s="68">
        <f t="shared" ref="O3:O66" si="5">(I3*EXP(-J3*$B$8)*_xlfn.NORM.DIST(M3, 0, 1, TRUE) - $B$4*EXP(-K3*$B$8)*_xlfn.NORM.DIST(N3, 0, 1, TRUE)) * $B$2</f>
        <v>29011.977068441942</v>
      </c>
      <c r="P3" s="68">
        <f t="shared" ref="P3:P66" si="6">$B$18 + $B$17*I3</f>
        <v>-608.04137653019279</v>
      </c>
      <c r="Q3" s="68">
        <f t="shared" ref="Q3:Q66" si="7">O3-$B$13</f>
        <v>526.00975762029339</v>
      </c>
      <c r="R3" s="68">
        <f t="shared" ref="R3:R66" si="8">P3-$B$19</f>
        <v>-608.04137653019279</v>
      </c>
      <c r="S3" s="70">
        <f>Q3+R3</f>
        <v>-82.031618909899407</v>
      </c>
      <c r="U3" s="8">
        <v>2</v>
      </c>
      <c r="V3" s="72">
        <f t="shared" si="1"/>
        <v>43328</v>
      </c>
      <c r="W3" s="65">
        <f>VLOOKUP(V3,D:S, COLUMN(Q3) - COLUMN(D3) + 1, FALSE)</f>
        <v>2806.1671061101442</v>
      </c>
      <c r="X3" s="65">
        <f>VLOOKUP(V3,D:S, COLUMN(R3) - COLUMN(D3) + 1, FALSE)</f>
        <v>-4048.1754731802503</v>
      </c>
      <c r="Y3" s="67">
        <f t="shared" si="2"/>
        <v>-1242.008367070106</v>
      </c>
    </row>
    <row r="4" spans="1:25" x14ac:dyDescent="0.25">
      <c r="A4" s="8" t="s">
        <v>9</v>
      </c>
      <c r="B4" s="10">
        <f>B3 * EXP((B6-B5)*B8)</f>
        <v>1.1619493322410666</v>
      </c>
      <c r="D4" s="5">
        <f>'Historical Data'!A4</f>
        <v>43563</v>
      </c>
      <c r="E4" s="71">
        <f>'Historical Data'!F4</f>
        <v>1.0928572277062454E-3</v>
      </c>
      <c r="F4" s="71">
        <f>'Historical Data'!G4</f>
        <v>-2.5779081800767916E-5</v>
      </c>
      <c r="G4" s="71">
        <f>'Historical Data'!H4</f>
        <v>-8.9354024397948761E-6</v>
      </c>
      <c r="H4" s="71">
        <f>'Historical Data'!I4</f>
        <v>5.2318384305633882E-5</v>
      </c>
      <c r="I4" s="14">
        <f t="shared" ref="I4:I67" si="9">$B$3 * (1 + E4)</f>
        <v>1.1285369834170793</v>
      </c>
      <c r="J4" s="17">
        <f t="shared" ref="J4:J67" si="10">$B$5 +F4</f>
        <v>-4.6932190104941171E-3</v>
      </c>
      <c r="K4" s="17">
        <f t="shared" ref="K4:K67" si="11">$B$6 + G4</f>
        <v>2.5592849789481235E-2</v>
      </c>
      <c r="L4" s="17">
        <f t="shared" ref="L4:L67" si="12">$B$7 + H4</f>
        <v>6.310802151359364E-2</v>
      </c>
      <c r="M4" s="24">
        <f t="shared" si="3"/>
        <v>4.9128704856369727E-2</v>
      </c>
      <c r="N4" s="24">
        <f t="shared" si="4"/>
        <v>-1.3979316657223913E-2</v>
      </c>
      <c r="O4" s="68">
        <f t="shared" si="5"/>
        <v>29158.500308281931</v>
      </c>
      <c r="P4" s="68">
        <f t="shared" si="6"/>
        <v>-631.48477419733535</v>
      </c>
      <c r="Q4" s="68">
        <f t="shared" si="7"/>
        <v>672.53299746028279</v>
      </c>
      <c r="R4" s="68">
        <f t="shared" si="8"/>
        <v>-631.48477419733535</v>
      </c>
      <c r="S4" s="70">
        <f t="shared" ref="S4:S67" si="13">Q4+R4</f>
        <v>41.048223262947431</v>
      </c>
      <c r="U4" s="8">
        <v>3</v>
      </c>
      <c r="V4" s="72">
        <f t="shared" si="1"/>
        <v>43026</v>
      </c>
      <c r="W4" s="65">
        <f>VLOOKUP(V4,D:S, COLUMN(Q4) - COLUMN(D4) + 1, FALSE)</f>
        <v>204.43326204222467</v>
      </c>
      <c r="X4" s="65">
        <f>VLOOKUP(V4,D:S, COLUMN(R4) - COLUMN(D4) + 1, FALSE)</f>
        <v>-1288.3483677261975</v>
      </c>
      <c r="Y4" s="67">
        <f t="shared" si="2"/>
        <v>-1083.9151056839728</v>
      </c>
    </row>
    <row r="5" spans="1:25" x14ac:dyDescent="0.25">
      <c r="A5" s="8" t="s">
        <v>6</v>
      </c>
      <c r="B5" s="11">
        <f>'Historical Data'!C3</f>
        <v>-4.6674399286933494E-3</v>
      </c>
      <c r="D5" s="5">
        <f>'Historical Data'!A5</f>
        <v>43560</v>
      </c>
      <c r="E5" s="71">
        <f>'Historical Data'!F5</f>
        <v>6.7755509592770657E-4</v>
      </c>
      <c r="F5" s="71">
        <f>'Historical Data'!G5</f>
        <v>-1.0746135031291376E-4</v>
      </c>
      <c r="G5" s="71">
        <f>'Historical Data'!H5</f>
        <v>3.1571513118132388E-5</v>
      </c>
      <c r="H5" s="71">
        <f>'Historical Data'!I5</f>
        <v>-1.5165071180629069E-3</v>
      </c>
      <c r="I5" s="14">
        <f t="shared" si="9"/>
        <v>1.1280688112474149</v>
      </c>
      <c r="J5" s="17">
        <f t="shared" si="10"/>
        <v>-4.7749012790062632E-3</v>
      </c>
      <c r="K5" s="17">
        <f t="shared" si="11"/>
        <v>2.5633356705039162E-2</v>
      </c>
      <c r="L5" s="17">
        <f t="shared" si="12"/>
        <v>6.1539196011225095E-2</v>
      </c>
      <c r="M5" s="24">
        <f t="shared" si="3"/>
        <v>4.4035265668665037E-2</v>
      </c>
      <c r="N5" s="24">
        <f t="shared" si="4"/>
        <v>-1.7503930342560058E-2</v>
      </c>
      <c r="O5" s="68">
        <f t="shared" si="5"/>
        <v>28276.480832445828</v>
      </c>
      <c r="P5" s="68">
        <f t="shared" si="6"/>
        <v>-391.51109212706797</v>
      </c>
      <c r="Q5" s="68">
        <f t="shared" si="7"/>
        <v>-209.4864783758203</v>
      </c>
      <c r="R5" s="68">
        <f t="shared" si="8"/>
        <v>-391.51109212706797</v>
      </c>
      <c r="S5" s="70">
        <f t="shared" si="13"/>
        <v>-600.99757050288827</v>
      </c>
      <c r="U5" s="8">
        <v>4</v>
      </c>
      <c r="V5" s="72">
        <f t="shared" si="1"/>
        <v>42937</v>
      </c>
      <c r="W5" s="65">
        <f>VLOOKUP(V5,D:S, COLUMN(Q5) - COLUMN(D5) + 1, FALSE)</f>
        <v>-44.811243725907843</v>
      </c>
      <c r="X5" s="65">
        <f>VLOOKUP(V5,D:S, COLUMN(R5) - COLUMN(D5) + 1, FALSE)</f>
        <v>-1033.0217526042834</v>
      </c>
      <c r="Y5" s="67">
        <f t="shared" si="2"/>
        <v>-1077.8329963301912</v>
      </c>
    </row>
    <row r="6" spans="1:25" x14ac:dyDescent="0.25">
      <c r="A6" s="60" t="s">
        <v>7</v>
      </c>
      <c r="B6" s="11">
        <f>'Historical Data'!D3 + 0.0001</f>
        <v>2.560178519192103E-2</v>
      </c>
      <c r="D6" s="5">
        <f>'Historical Data'!A6</f>
        <v>43559</v>
      </c>
      <c r="E6" s="71">
        <f>'Historical Data'!F6</f>
        <v>-1.1754229741762767E-3</v>
      </c>
      <c r="F6" s="71">
        <f>'Historical Data'!G6</f>
        <v>-5.3289504576524427E-5</v>
      </c>
      <c r="G6" s="71">
        <f>'Historical Data'!H6</f>
        <v>1.2977714728898415E-6</v>
      </c>
      <c r="H6" s="71">
        <f>'Historical Data'!I6</f>
        <v>-6.0877912950188517E-5</v>
      </c>
      <c r="I6" s="14">
        <f t="shared" si="9"/>
        <v>1.1259799398040962</v>
      </c>
      <c r="J6" s="17">
        <f t="shared" si="10"/>
        <v>-4.7207294332698739E-3</v>
      </c>
      <c r="K6" s="17">
        <f t="shared" si="11"/>
        <v>2.5603082963393919E-2</v>
      </c>
      <c r="L6" s="17">
        <f t="shared" si="12"/>
        <v>6.2994825216337813E-2</v>
      </c>
      <c r="M6" s="24">
        <f t="shared" si="3"/>
        <v>1.3693933581661297E-2</v>
      </c>
      <c r="N6" s="24">
        <f t="shared" si="4"/>
        <v>-4.9300891634676519E-2</v>
      </c>
      <c r="O6" s="68">
        <f t="shared" si="5"/>
        <v>27812.241732722676</v>
      </c>
      <c r="P6" s="68">
        <f t="shared" si="6"/>
        <v>679.19367014837917</v>
      </c>
      <c r="Q6" s="68">
        <f t="shared" si="7"/>
        <v>-673.72557809897262</v>
      </c>
      <c r="R6" s="68">
        <f t="shared" si="8"/>
        <v>679.19367014837917</v>
      </c>
      <c r="S6" s="70">
        <f t="shared" si="13"/>
        <v>5.4680920494065504</v>
      </c>
      <c r="U6" s="8">
        <v>5</v>
      </c>
      <c r="V6" s="73">
        <f t="shared" si="1"/>
        <v>43244</v>
      </c>
      <c r="W6" s="74">
        <f>VLOOKUP(V6,D:S, COLUMN(Q6) - COLUMN(D6) + 1, FALSE)</f>
        <v>-25.015169346832408</v>
      </c>
      <c r="X6" s="74">
        <f>VLOOKUP(V6,D:S, COLUMN(R6) - COLUMN(D6) + 1, FALSE)</f>
        <v>-1007.1698824162595</v>
      </c>
      <c r="Y6" s="75">
        <f t="shared" si="2"/>
        <v>-1032.1850517630919</v>
      </c>
    </row>
    <row r="7" spans="1:25" x14ac:dyDescent="0.25">
      <c r="A7" s="8" t="s">
        <v>54</v>
      </c>
      <c r="B7" s="11">
        <f>'Historical Data'!E3</f>
        <v>6.3055703129288002E-2</v>
      </c>
      <c r="D7" s="5">
        <f>'Historical Data'!A7</f>
        <v>43558</v>
      </c>
      <c r="E7" s="71">
        <f>'Historical Data'!F7</f>
        <v>3.4714930994579341E-3</v>
      </c>
      <c r="F7" s="71">
        <f>'Historical Data'!G7</f>
        <v>3.2563832484983068E-5</v>
      </c>
      <c r="G7" s="71">
        <f>'Historical Data'!H7</f>
        <v>1.4064183072864597E-4</v>
      </c>
      <c r="H7" s="71">
        <f>'Historical Data'!I7</f>
        <v>-4.7949046699302666E-5</v>
      </c>
      <c r="I7" s="14">
        <f t="shared" si="9"/>
        <v>1.1312184315284843</v>
      </c>
      <c r="J7" s="17">
        <f t="shared" si="10"/>
        <v>-4.6348760962083664E-3</v>
      </c>
      <c r="K7" s="17">
        <f t="shared" si="11"/>
        <v>2.5742427022649676E-2</v>
      </c>
      <c r="L7" s="17">
        <f t="shared" si="12"/>
        <v>6.3007754082588699E-2</v>
      </c>
      <c r="M7" s="24">
        <f t="shared" si="3"/>
        <v>8.8220061051496879E-2</v>
      </c>
      <c r="N7" s="24">
        <f t="shared" si="4"/>
        <v>2.521230696890818E-2</v>
      </c>
      <c r="O7" s="68">
        <f t="shared" si="5"/>
        <v>30584.086363543596</v>
      </c>
      <c r="P7" s="68">
        <f t="shared" si="6"/>
        <v>-2005.9299425962381</v>
      </c>
      <c r="Q7" s="68">
        <f t="shared" si="7"/>
        <v>2098.1190527219478</v>
      </c>
      <c r="R7" s="68">
        <f t="shared" si="8"/>
        <v>-2005.9299425962381</v>
      </c>
      <c r="S7" s="70">
        <f t="shared" si="13"/>
        <v>92.189110125709703</v>
      </c>
      <c r="U7" s="8">
        <v>6</v>
      </c>
      <c r="V7" s="72">
        <f t="shared" si="1"/>
        <v>42916</v>
      </c>
      <c r="W7" s="65">
        <f>VLOOKUP(V7,D:S, COLUMN(Q7) - COLUMN(D7) + 1, FALSE)</f>
        <v>-2019.0232737884471</v>
      </c>
      <c r="X7" s="65">
        <f>VLOOKUP(V7,D:S, COLUMN(R7) - COLUMN(D7) + 1, FALSE)</f>
        <v>1024.2193644082872</v>
      </c>
      <c r="Y7" s="67">
        <f t="shared" si="2"/>
        <v>-994.80390938015989</v>
      </c>
    </row>
    <row r="8" spans="1:25" x14ac:dyDescent="0.25">
      <c r="A8" s="8" t="s">
        <v>55</v>
      </c>
      <c r="B8" s="61">
        <v>1</v>
      </c>
      <c r="D8" s="5">
        <f>'Historical Data'!A8</f>
        <v>43557</v>
      </c>
      <c r="E8" s="71">
        <f>'Historical Data'!F8</f>
        <v>-2.6335255376223055E-3</v>
      </c>
      <c r="F8" s="71">
        <f>'Historical Data'!G8</f>
        <v>-2.8245132485807574E-5</v>
      </c>
      <c r="G8" s="71">
        <f>'Historical Data'!H8</f>
        <v>-8.6360698929234536E-5</v>
      </c>
      <c r="H8" s="71">
        <f>'Historical Data'!I8</f>
        <v>2.2473625064418912E-4</v>
      </c>
      <c r="I8" s="14">
        <f t="shared" si="9"/>
        <v>1.1243362134938106</v>
      </c>
      <c r="J8" s="17">
        <f t="shared" si="10"/>
        <v>-4.695685061179157E-3</v>
      </c>
      <c r="K8" s="17">
        <f t="shared" si="11"/>
        <v>2.5515424492991795E-2</v>
      </c>
      <c r="L8" s="17">
        <f t="shared" si="12"/>
        <v>6.3280439379932191E-2</v>
      </c>
      <c r="M8" s="24">
        <f t="shared" si="3"/>
        <v>-1.0949796421454982E-2</v>
      </c>
      <c r="N8" s="24">
        <f t="shared" si="4"/>
        <v>-7.423023580138717E-2</v>
      </c>
      <c r="O8" s="68">
        <f t="shared" si="5"/>
        <v>27053.044606198619</v>
      </c>
      <c r="P8" s="68">
        <f t="shared" si="6"/>
        <v>1521.7278499943204</v>
      </c>
      <c r="Q8" s="68">
        <f t="shared" si="7"/>
        <v>-1432.9227046230299</v>
      </c>
      <c r="R8" s="68">
        <f t="shared" si="8"/>
        <v>1521.7278499943204</v>
      </c>
      <c r="S8" s="70">
        <f t="shared" si="13"/>
        <v>88.805145371290564</v>
      </c>
    </row>
    <row r="9" spans="1:25" x14ac:dyDescent="0.25">
      <c r="D9" s="5">
        <f>'Historical Data'!A9</f>
        <v>43556</v>
      </c>
      <c r="E9" s="71">
        <f>'Historical Data'!F9</f>
        <v>-2.2413703530532736E-4</v>
      </c>
      <c r="F9" s="71">
        <f>'Historical Data'!G9</f>
        <v>-7.4723357317609445E-6</v>
      </c>
      <c r="G9" s="71">
        <f>'Historical Data'!H9</f>
        <v>7.6809323821375411E-5</v>
      </c>
      <c r="H9" s="71">
        <f>'Historical Data'!I9</f>
        <v>-4.0169959644919634E-4</v>
      </c>
      <c r="I9" s="14">
        <f t="shared" si="9"/>
        <v>1.1270523291994152</v>
      </c>
      <c r="J9" s="17">
        <f t="shared" si="10"/>
        <v>-4.6749122644251101E-3</v>
      </c>
      <c r="K9" s="17">
        <f t="shared" si="11"/>
        <v>2.5678594515742406E-2</v>
      </c>
      <c r="L9" s="17">
        <f t="shared" si="12"/>
        <v>6.2654003532838801E-2</v>
      </c>
      <c r="M9" s="24">
        <f t="shared" si="3"/>
        <v>2.9094415014990448E-2</v>
      </c>
      <c r="N9" s="24">
        <f t="shared" si="4"/>
        <v>-3.3559588517848349E-2</v>
      </c>
      <c r="O9" s="68">
        <f t="shared" si="5"/>
        <v>28221.271510808889</v>
      </c>
      <c r="P9" s="68">
        <f t="shared" si="6"/>
        <v>129.51291489927098</v>
      </c>
      <c r="Q9" s="68">
        <f t="shared" si="7"/>
        <v>-264.69580001275972</v>
      </c>
      <c r="R9" s="68">
        <f t="shared" si="8"/>
        <v>129.51291489927098</v>
      </c>
      <c r="S9" s="70">
        <f t="shared" si="13"/>
        <v>-135.18288511348874</v>
      </c>
      <c r="U9" s="8"/>
      <c r="V9" s="62" t="s">
        <v>49</v>
      </c>
      <c r="W9" s="62"/>
    </row>
    <row r="10" spans="1:25" x14ac:dyDescent="0.25">
      <c r="A10" s="87" t="s">
        <v>38</v>
      </c>
      <c r="B10" s="87"/>
      <c r="D10" s="5">
        <f>'Historical Data'!A10</f>
        <v>43553</v>
      </c>
      <c r="E10" s="71">
        <f>'Historical Data'!F10</f>
        <v>-6.8085333618150834E-4</v>
      </c>
      <c r="F10" s="71">
        <f>'Historical Data'!G10</f>
        <v>-4.3406955040374215E-5</v>
      </c>
      <c r="G10" s="71">
        <f>'Historical Data'!H10</f>
        <v>2.2947891306905263E-4</v>
      </c>
      <c r="H10" s="71">
        <f>'Historical Data'!I10</f>
        <v>-2.5159216191995987E-3</v>
      </c>
      <c r="I10" s="14">
        <f t="shared" si="9"/>
        <v>1.1265374706298559</v>
      </c>
      <c r="J10" s="17">
        <f t="shared" si="10"/>
        <v>-4.7108468837337237E-3</v>
      </c>
      <c r="K10" s="17">
        <f t="shared" si="11"/>
        <v>2.5831264104990082E-2</v>
      </c>
      <c r="L10" s="17">
        <f t="shared" si="12"/>
        <v>6.0539781510088403E-2</v>
      </c>
      <c r="M10" s="24">
        <f t="shared" si="3"/>
        <v>2.3527227603934296E-2</v>
      </c>
      <c r="N10" s="24">
        <f t="shared" si="4"/>
        <v>-3.7012553906154107E-2</v>
      </c>
      <c r="O10" s="68">
        <f t="shared" si="5"/>
        <v>27107.439284279499</v>
      </c>
      <c r="P10" s="68">
        <f t="shared" si="6"/>
        <v>393.41691152320709</v>
      </c>
      <c r="Q10" s="68">
        <f t="shared" si="7"/>
        <v>-1378.5280265421497</v>
      </c>
      <c r="R10" s="68">
        <f t="shared" si="8"/>
        <v>393.41691152320709</v>
      </c>
      <c r="S10" s="70">
        <f t="shared" si="13"/>
        <v>-985.11111501894266</v>
      </c>
      <c r="U10" s="8" t="s">
        <v>36</v>
      </c>
      <c r="V10" s="8" t="s">
        <v>41</v>
      </c>
      <c r="W10" s="8" t="s">
        <v>17</v>
      </c>
    </row>
    <row r="11" spans="1:25" x14ac:dyDescent="0.25">
      <c r="A11" s="8" t="s">
        <v>12</v>
      </c>
      <c r="B11" s="64">
        <f>(LN(B3/B4) + (B6-B5+0.5*B7^2)*B8) / (B7*SQRT(B8))</f>
        <v>3.1527851564644709E-2</v>
      </c>
      <c r="D11" s="5">
        <f>'Historical Data'!A11</f>
        <v>43552</v>
      </c>
      <c r="E11" s="71">
        <f>'Historical Data'!F11</f>
        <v>-1.3598549488053058E-3</v>
      </c>
      <c r="F11" s="71">
        <f>'Historical Data'!G11</f>
        <v>1.352108656302994E-4</v>
      </c>
      <c r="G11" s="71">
        <f>'Historical Data'!H11</f>
        <v>2.8821792941694999E-4</v>
      </c>
      <c r="H11" s="71">
        <f>'Historical Data'!I11</f>
        <v>6.2690002449410087E-4</v>
      </c>
      <c r="I11" s="14">
        <f t="shared" si="9"/>
        <v>1.125772028716937</v>
      </c>
      <c r="J11" s="17">
        <f t="shared" si="10"/>
        <v>-4.53222906306305E-3</v>
      </c>
      <c r="K11" s="17">
        <f t="shared" si="11"/>
        <v>2.589000312133798E-2</v>
      </c>
      <c r="L11" s="17">
        <f t="shared" si="12"/>
        <v>6.3682603153782102E-2</v>
      </c>
      <c r="M11" s="24">
        <f t="shared" si="3"/>
        <v>1.2875787181760207E-2</v>
      </c>
      <c r="N11" s="24">
        <f t="shared" si="4"/>
        <v>-5.0806815972021899E-2</v>
      </c>
      <c r="O11" s="68">
        <f t="shared" si="5"/>
        <v>28065.259330923407</v>
      </c>
      <c r="P11" s="68">
        <f t="shared" si="6"/>
        <v>785.76384317805059</v>
      </c>
      <c r="Q11" s="68">
        <f t="shared" si="7"/>
        <v>-420.70797989824132</v>
      </c>
      <c r="R11" s="68">
        <f t="shared" si="8"/>
        <v>785.76384317805059</v>
      </c>
      <c r="S11" s="70">
        <f t="shared" si="13"/>
        <v>365.05586327980927</v>
      </c>
      <c r="U11" s="8">
        <f>U5</f>
        <v>4</v>
      </c>
      <c r="V11" s="16">
        <f t="shared" ref="V11:W13" si="14">W5/$Y5</f>
        <v>4.1575312574843495E-2</v>
      </c>
      <c r="W11" s="16">
        <f t="shared" si="14"/>
        <v>0.95842468742515652</v>
      </c>
    </row>
    <row r="12" spans="1:25" x14ac:dyDescent="0.25">
      <c r="A12" s="8" t="s">
        <v>13</v>
      </c>
      <c r="B12" s="64">
        <f>B11 - B7*SQRT(B8)</f>
        <v>-3.1527851564643293E-2</v>
      </c>
      <c r="D12" s="5">
        <f>'Historical Data'!A12</f>
        <v>43551</v>
      </c>
      <c r="E12" s="71">
        <f>'Historical Data'!F12</f>
        <v>-2.504554743360754E-3</v>
      </c>
      <c r="F12" s="71">
        <f>'Historical Data'!G12</f>
        <v>-7.3521331004486844E-5</v>
      </c>
      <c r="G12" s="71">
        <f>'Historical Data'!H12</f>
        <v>-5.1863137330184633E-4</v>
      </c>
      <c r="H12" s="71">
        <f>'Historical Data'!I12</f>
        <v>2.3243367044499946E-3</v>
      </c>
      <c r="I12" s="14">
        <f t="shared" si="9"/>
        <v>1.1244816029150357</v>
      </c>
      <c r="J12" s="17">
        <f t="shared" si="10"/>
        <v>-4.7409612596978363E-3</v>
      </c>
      <c r="K12" s="17">
        <f t="shared" si="11"/>
        <v>2.5083153818619183E-2</v>
      </c>
      <c r="L12" s="17">
        <f t="shared" si="12"/>
        <v>6.5380039833737996E-2</v>
      </c>
      <c r="M12" s="24">
        <f t="shared" si="3"/>
        <v>-1.2473709519629275E-2</v>
      </c>
      <c r="N12" s="24">
        <f t="shared" si="4"/>
        <v>-7.7853749353367266E-2</v>
      </c>
      <c r="O12" s="68">
        <f t="shared" si="5"/>
        <v>27866.931951420203</v>
      </c>
      <c r="P12" s="68">
        <f t="shared" si="6"/>
        <v>1447.2047642448451</v>
      </c>
      <c r="Q12" s="68">
        <f t="shared" si="7"/>
        <v>-619.03535940144502</v>
      </c>
      <c r="R12" s="68">
        <f t="shared" si="8"/>
        <v>1447.2047642448451</v>
      </c>
      <c r="S12" s="70">
        <f t="shared" si="13"/>
        <v>828.16940484340012</v>
      </c>
      <c r="U12" s="8">
        <f t="shared" ref="U12:U13" si="15">U6</f>
        <v>5</v>
      </c>
      <c r="V12" s="16">
        <f t="shared" si="14"/>
        <v>2.4235159484342073E-2</v>
      </c>
      <c r="W12" s="16">
        <f t="shared" si="14"/>
        <v>0.97576484051565793</v>
      </c>
    </row>
    <row r="13" spans="1:25" x14ac:dyDescent="0.25">
      <c r="A13" s="8" t="s">
        <v>39</v>
      </c>
      <c r="B13" s="65">
        <f>(B3*EXP(-B5*B8)*_xlfn.NORM.DIST(B11, 0, 1, TRUE) - B4*EXP(-B6*B8)*_xlfn.NORM.DIST(B12, 0, 1, TRUE)) * B2</f>
        <v>28485.967310821648</v>
      </c>
      <c r="D13" s="5">
        <f>'Historical Data'!A13</f>
        <v>43550</v>
      </c>
      <c r="E13" s="71">
        <f>'Historical Data'!F13</f>
        <v>-3.7405712872511376E-3</v>
      </c>
      <c r="F13" s="71">
        <f>'Historical Data'!G13</f>
        <v>-7.5780578043530694E-5</v>
      </c>
      <c r="G13" s="71">
        <f>'Historical Data'!H13</f>
        <v>5.5590844221346802E-5</v>
      </c>
      <c r="H13" s="71">
        <f>'Historical Data'!I13</f>
        <v>2.6701341992130256E-4</v>
      </c>
      <c r="I13" s="14">
        <f t="shared" si="9"/>
        <v>1.1230882352850253</v>
      </c>
      <c r="J13" s="17">
        <f t="shared" si="10"/>
        <v>-4.7432205067368801E-3</v>
      </c>
      <c r="K13" s="17">
        <f t="shared" si="11"/>
        <v>2.5657376036142376E-2</v>
      </c>
      <c r="L13" s="17">
        <f t="shared" si="12"/>
        <v>6.3322716549209304E-2</v>
      </c>
      <c r="M13" s="24">
        <f t="shared" si="3"/>
        <v>-2.5446319566575469E-2</v>
      </c>
      <c r="N13" s="24">
        <f t="shared" si="4"/>
        <v>-8.8769036115784766E-2</v>
      </c>
      <c r="O13" s="68">
        <f t="shared" si="5"/>
        <v>26555.855525466686</v>
      </c>
      <c r="P13" s="68">
        <f t="shared" si="6"/>
        <v>2161.4111658998299</v>
      </c>
      <c r="Q13" s="68">
        <f t="shared" si="7"/>
        <v>-1930.1117853549622</v>
      </c>
      <c r="R13" s="68">
        <f t="shared" si="8"/>
        <v>2161.4111658998299</v>
      </c>
      <c r="S13" s="70">
        <f t="shared" si="13"/>
        <v>231.29938054486774</v>
      </c>
      <c r="U13" s="8">
        <f t="shared" si="15"/>
        <v>6</v>
      </c>
      <c r="V13" s="16">
        <f t="shared" si="14"/>
        <v>2.0295690987447519</v>
      </c>
      <c r="W13" s="16">
        <f t="shared" si="14"/>
        <v>-1.0295690987447521</v>
      </c>
    </row>
    <row r="14" spans="1:25" x14ac:dyDescent="0.25">
      <c r="A14" s="8" t="s">
        <v>14</v>
      </c>
      <c r="B14" s="16">
        <f>_xlfn.NORM.DIST(B11, 0, 1, TRUE)</f>
        <v>0.51257570957759557</v>
      </c>
      <c r="D14" s="5">
        <f>'Historical Data'!A14</f>
        <v>43549</v>
      </c>
      <c r="E14" s="71">
        <f>'Historical Data'!F14</f>
        <v>1.1403384382680699E-3</v>
      </c>
      <c r="F14" s="71">
        <f>'Historical Data'!G14</f>
        <v>-4.6153044019863155E-6</v>
      </c>
      <c r="G14" s="71">
        <f>'Historical Data'!H14</f>
        <v>-3.8831519184551418E-5</v>
      </c>
      <c r="H14" s="71">
        <f>'Historical Data'!I14</f>
        <v>-2.5180676133440089E-4</v>
      </c>
      <c r="I14" s="14">
        <f t="shared" si="9"/>
        <v>1.1285905092231516</v>
      </c>
      <c r="J14" s="17">
        <f t="shared" si="10"/>
        <v>-4.672055233095336E-3</v>
      </c>
      <c r="K14" s="17">
        <f t="shared" si="11"/>
        <v>2.5562953672736477E-2</v>
      </c>
      <c r="L14" s="17">
        <f t="shared" si="12"/>
        <v>6.2803896367953596E-2</v>
      </c>
      <c r="M14" s="24">
        <f t="shared" si="3"/>
        <v>4.9003921873593398E-2</v>
      </c>
      <c r="N14" s="24">
        <f t="shared" si="4"/>
        <v>-1.3799974494360198E-2</v>
      </c>
      <c r="O14" s="68">
        <f t="shared" si="5"/>
        <v>29019.82650923829</v>
      </c>
      <c r="P14" s="68">
        <f t="shared" si="6"/>
        <v>-658.9208022254752</v>
      </c>
      <c r="Q14" s="68">
        <f t="shared" si="7"/>
        <v>533.85919841664145</v>
      </c>
      <c r="R14" s="68">
        <f t="shared" si="8"/>
        <v>-658.9208022254752</v>
      </c>
      <c r="S14" s="70">
        <f t="shared" si="13"/>
        <v>-125.06160380883375</v>
      </c>
      <c r="U14" s="8" t="s">
        <v>50</v>
      </c>
      <c r="V14" s="76">
        <f>AVERAGE(V11:V13)</f>
        <v>0.69845985693464574</v>
      </c>
      <c r="W14" s="76">
        <f>AVERAGE(W11:W13)</f>
        <v>0.30154014306535415</v>
      </c>
    </row>
    <row r="15" spans="1:25" x14ac:dyDescent="0.25">
      <c r="D15" s="5">
        <f>'Historical Data'!A15</f>
        <v>43546</v>
      </c>
      <c r="E15" s="71">
        <f>'Historical Data'!F15</f>
        <v>-6.804277980722695E-3</v>
      </c>
      <c r="F15" s="71">
        <f>'Historical Data'!G15</f>
        <v>2.9457242088979166E-5</v>
      </c>
      <c r="G15" s="71">
        <f>'Historical Data'!H15</f>
        <v>-6.6234076014271351E-4</v>
      </c>
      <c r="H15" s="71">
        <f>'Historical Data'!I15</f>
        <v>5.7697911337799279E-4</v>
      </c>
      <c r="I15" s="14">
        <f t="shared" si="9"/>
        <v>1.1196345034109414</v>
      </c>
      <c r="J15" s="17">
        <f t="shared" si="10"/>
        <v>-4.6379826866043703E-3</v>
      </c>
      <c r="K15" s="17">
        <f t="shared" si="11"/>
        <v>2.4939444431778316E-2</v>
      </c>
      <c r="L15" s="17">
        <f t="shared" si="12"/>
        <v>6.3632682242665994E-2</v>
      </c>
      <c r="M15" s="24">
        <f t="shared" si="3"/>
        <v>-8.6351404835344162E-2</v>
      </c>
      <c r="N15" s="24">
        <f t="shared" si="4"/>
        <v>-0.14998408707801014</v>
      </c>
      <c r="O15" s="68">
        <f t="shared" si="5"/>
        <v>24612.661169685802</v>
      </c>
      <c r="P15" s="68">
        <f t="shared" si="6"/>
        <v>3931.710231949226</v>
      </c>
      <c r="Q15" s="68">
        <f t="shared" si="7"/>
        <v>-3873.3061411358467</v>
      </c>
      <c r="R15" s="68">
        <f t="shared" si="8"/>
        <v>3931.710231949226</v>
      </c>
      <c r="S15" s="70">
        <f t="shared" si="13"/>
        <v>58.404090813379298</v>
      </c>
    </row>
    <row r="16" spans="1:25" x14ac:dyDescent="0.25">
      <c r="A16" s="87" t="s">
        <v>15</v>
      </c>
      <c r="B16" s="87"/>
      <c r="D16" s="5">
        <f>'Historical Data'!A16</f>
        <v>43545</v>
      </c>
      <c r="E16" s="71">
        <f>'Historical Data'!F16</f>
        <v>7.3113581508432723E-4</v>
      </c>
      <c r="F16" s="71">
        <f>'Historical Data'!G16</f>
        <v>-1.3319117808386054E-4</v>
      </c>
      <c r="G16" s="71">
        <f>'Historical Data'!H16</f>
        <v>-2.2861032369197662E-4</v>
      </c>
      <c r="H16" s="71">
        <f>'Historical Data'!I16</f>
        <v>1.5236297808007004E-3</v>
      </c>
      <c r="I16" s="14">
        <f t="shared" si="9"/>
        <v>1.1281292130600236</v>
      </c>
      <c r="J16" s="17">
        <f t="shared" si="10"/>
        <v>-4.80063110677721E-3</v>
      </c>
      <c r="K16" s="17">
        <f t="shared" si="11"/>
        <v>2.5373174868229053E-2</v>
      </c>
      <c r="L16" s="17">
        <f t="shared" si="12"/>
        <v>6.4579332910088702E-2</v>
      </c>
      <c r="M16" s="24">
        <f t="shared" si="3"/>
        <v>4.2129494326570475E-2</v>
      </c>
      <c r="N16" s="24">
        <f t="shared" si="4"/>
        <v>-2.2449838583518227E-2</v>
      </c>
      <c r="O16" s="68">
        <f t="shared" si="5"/>
        <v>29551.44634904039</v>
      </c>
      <c r="P16" s="68">
        <f t="shared" si="6"/>
        <v>-422.47159408475272</v>
      </c>
      <c r="Q16" s="68">
        <f t="shared" si="7"/>
        <v>1065.4790382187421</v>
      </c>
      <c r="R16" s="68">
        <f t="shared" si="8"/>
        <v>-422.47159408475272</v>
      </c>
      <c r="S16" s="70">
        <f t="shared" si="13"/>
        <v>643.00744413398934</v>
      </c>
    </row>
    <row r="17" spans="1:26" x14ac:dyDescent="0.25">
      <c r="A17" s="8" t="s">
        <v>16</v>
      </c>
      <c r="B17" s="65">
        <f>-B14 * B2</f>
        <v>-512575.70957759558</v>
      </c>
      <c r="D17" s="5">
        <f>'Historical Data'!A17</f>
        <v>43544</v>
      </c>
      <c r="E17" s="71">
        <f>'Historical Data'!F17</f>
        <v>5.1117535077183085E-4</v>
      </c>
      <c r="F17" s="71">
        <f>'Historical Data'!G17</f>
        <v>-1.6286548475792466E-5</v>
      </c>
      <c r="G17" s="71">
        <f>'Historical Data'!H17</f>
        <v>-8.5073515069488542E-5</v>
      </c>
      <c r="H17" s="71">
        <f>'Historical Data'!I17</f>
        <v>-2.9164995230079871E-4</v>
      </c>
      <c r="I17" s="14">
        <f t="shared" si="9"/>
        <v>1.1278812505288018</v>
      </c>
      <c r="J17" s="17">
        <f t="shared" si="10"/>
        <v>-4.6837264771691419E-3</v>
      </c>
      <c r="K17" s="17">
        <f t="shared" si="11"/>
        <v>2.5516711676851541E-2</v>
      </c>
      <c r="L17" s="17">
        <f t="shared" si="12"/>
        <v>6.2764053176987203E-2</v>
      </c>
      <c r="M17" s="24">
        <f t="shared" si="3"/>
        <v>3.8428381248186136E-2</v>
      </c>
      <c r="N17" s="24">
        <f t="shared" si="4"/>
        <v>-2.4335671928801067E-2</v>
      </c>
      <c r="O17" s="68">
        <f t="shared" si="5"/>
        <v>28614.165908928735</v>
      </c>
      <c r="P17" s="68">
        <f t="shared" si="6"/>
        <v>-295.37202369514853</v>
      </c>
      <c r="Q17" s="68">
        <f t="shared" si="7"/>
        <v>128.19859810708658</v>
      </c>
      <c r="R17" s="68">
        <f t="shared" si="8"/>
        <v>-295.37202369514853</v>
      </c>
      <c r="S17" s="70">
        <f t="shared" si="13"/>
        <v>-167.17342558806195</v>
      </c>
    </row>
    <row r="18" spans="1:26" x14ac:dyDescent="0.25">
      <c r="A18" s="8" t="s">
        <v>0</v>
      </c>
      <c r="B18" s="65">
        <f>-B17*B3</f>
        <v>577829.16028537136</v>
      </c>
      <c r="D18" s="5">
        <f>'Historical Data'!A18</f>
        <v>43543</v>
      </c>
      <c r="E18" s="71">
        <f>'Historical Data'!F18</f>
        <v>7.9383280117140131E-4</v>
      </c>
      <c r="F18" s="71">
        <f>'Historical Data'!G18</f>
        <v>-4.434008115342461E-5</v>
      </c>
      <c r="G18" s="71">
        <f>'Historical Data'!H18</f>
        <v>-3.5126864295742521E-5</v>
      </c>
      <c r="H18" s="71">
        <f>'Historical Data'!I18</f>
        <v>-1.8571462403789429E-4</v>
      </c>
      <c r="I18" s="14">
        <f t="shared" si="9"/>
        <v>1.1281998916859246</v>
      </c>
      <c r="J18" s="17">
        <f t="shared" si="10"/>
        <v>-4.7117800098467741E-3</v>
      </c>
      <c r="K18" s="17">
        <f t="shared" si="11"/>
        <v>2.5566658327625287E-2</v>
      </c>
      <c r="L18" s="17">
        <f t="shared" si="12"/>
        <v>6.2869988505250107E-2</v>
      </c>
      <c r="M18" s="24">
        <f t="shared" si="3"/>
        <v>4.4203106964381844E-2</v>
      </c>
      <c r="N18" s="24">
        <f t="shared" si="4"/>
        <v>-1.8666881540868263E-2</v>
      </c>
      <c r="O18" s="68">
        <f t="shared" si="5"/>
        <v>28871.591043231558</v>
      </c>
      <c r="P18" s="68">
        <f t="shared" si="6"/>
        <v>-458.69974090787582</v>
      </c>
      <c r="Q18" s="68">
        <f t="shared" si="7"/>
        <v>385.62373240990928</v>
      </c>
      <c r="R18" s="68">
        <f t="shared" si="8"/>
        <v>-458.69974090787582</v>
      </c>
      <c r="S18" s="70">
        <f t="shared" si="13"/>
        <v>-73.076008497966541</v>
      </c>
    </row>
    <row r="19" spans="1:26" x14ac:dyDescent="0.25">
      <c r="A19" s="8" t="s">
        <v>39</v>
      </c>
      <c r="B19" s="66">
        <f>B17*B3 + B18</f>
        <v>0</v>
      </c>
      <c r="D19" s="5">
        <f>'Historical Data'!A19</f>
        <v>43542</v>
      </c>
      <c r="E19" s="71">
        <f>'Historical Data'!F19</f>
        <v>3.1194453273064582E-4</v>
      </c>
      <c r="F19" s="71">
        <f>'Historical Data'!G19</f>
        <v>8.2329519609696325E-6</v>
      </c>
      <c r="G19" s="71">
        <f>'Historical Data'!H19</f>
        <v>1.047509347149265E-5</v>
      </c>
      <c r="H19" s="71">
        <f>'Historical Data'!I19</f>
        <v>-3.9633438265016901E-4</v>
      </c>
      <c r="I19" s="14">
        <f t="shared" si="9"/>
        <v>1.1276566566314699</v>
      </c>
      <c r="J19" s="17">
        <f t="shared" si="10"/>
        <v>-4.6592069767323798E-3</v>
      </c>
      <c r="K19" s="17">
        <f t="shared" si="11"/>
        <v>2.5612260285392523E-2</v>
      </c>
      <c r="L19" s="17">
        <f t="shared" si="12"/>
        <v>6.2659368746637828E-2</v>
      </c>
      <c r="M19" s="24">
        <f t="shared" si="3"/>
        <v>3.6343109116417735E-2</v>
      </c>
      <c r="N19" s="24">
        <f t="shared" si="4"/>
        <v>-2.6316259630220093E-2</v>
      </c>
      <c r="O19" s="68">
        <f t="shared" si="5"/>
        <v>28489.403630015066</v>
      </c>
      <c r="P19" s="68">
        <f t="shared" si="6"/>
        <v>-180.25064740341622</v>
      </c>
      <c r="Q19" s="68">
        <f t="shared" si="7"/>
        <v>3.4363191934171482</v>
      </c>
      <c r="R19" s="68">
        <f t="shared" si="8"/>
        <v>-180.25064740341622</v>
      </c>
      <c r="S19" s="70">
        <f t="shared" si="13"/>
        <v>-176.81432820999908</v>
      </c>
    </row>
    <row r="20" spans="1:26" x14ac:dyDescent="0.25">
      <c r="D20" s="5">
        <f>'Historical Data'!A20</f>
        <v>43539</v>
      </c>
      <c r="E20" s="71">
        <f>'Historical Data'!F20</f>
        <v>2.0214172921853013E-3</v>
      </c>
      <c r="F20" s="71">
        <f>'Historical Data'!G20</f>
        <v>3.9146638893312706E-5</v>
      </c>
      <c r="G20" s="71">
        <f>'Historical Data'!H20</f>
        <v>-3.517291451601845E-5</v>
      </c>
      <c r="H20" s="71">
        <f>'Historical Data'!I20</f>
        <v>-1.2282610744217964E-3</v>
      </c>
      <c r="I20" s="14">
        <f t="shared" si="9"/>
        <v>1.1295837538205669</v>
      </c>
      <c r="J20" s="17">
        <f t="shared" si="10"/>
        <v>-4.6282932898000367E-3</v>
      </c>
      <c r="K20" s="17">
        <f t="shared" si="11"/>
        <v>2.5566612277405011E-2</v>
      </c>
      <c r="L20" s="17">
        <f t="shared" si="12"/>
        <v>6.1827442054866205E-2</v>
      </c>
      <c r="M20" s="24">
        <f t="shared" si="3"/>
        <v>6.2373172676821464E-2</v>
      </c>
      <c r="N20" s="24">
        <f t="shared" si="4"/>
        <v>5.4573062195525934E-4</v>
      </c>
      <c r="O20" s="68">
        <f t="shared" si="5"/>
        <v>29075.848216984392</v>
      </c>
      <c r="P20" s="68">
        <f t="shared" si="6"/>
        <v>-1168.0338565297425</v>
      </c>
      <c r="Q20" s="68">
        <f t="shared" si="7"/>
        <v>589.88090616274349</v>
      </c>
      <c r="R20" s="68">
        <f t="shared" si="8"/>
        <v>-1168.0338565297425</v>
      </c>
      <c r="S20" s="70">
        <f t="shared" si="13"/>
        <v>-578.15295036699899</v>
      </c>
    </row>
    <row r="21" spans="1:26" x14ac:dyDescent="0.25">
      <c r="A21" s="85" t="s">
        <v>40</v>
      </c>
      <c r="B21" s="86"/>
      <c r="D21" s="5">
        <f>'Historical Data'!A21</f>
        <v>43538</v>
      </c>
      <c r="E21" s="71">
        <f>'Historical Data'!F21</f>
        <v>-4.5096626153395825E-4</v>
      </c>
      <c r="F21" s="71">
        <f>'Historical Data'!G21</f>
        <v>2.5359902614313992E-5</v>
      </c>
      <c r="G21" s="71">
        <f>'Historical Data'!H21</f>
        <v>9.735291951726982E-6</v>
      </c>
      <c r="H21" s="71">
        <f>'Historical Data'!I21</f>
        <v>-1.0666594344441033E-3</v>
      </c>
      <c r="I21" s="14">
        <f t="shared" si="9"/>
        <v>1.1267966234785414</v>
      </c>
      <c r="J21" s="17">
        <f t="shared" si="10"/>
        <v>-4.6420800260790354E-3</v>
      </c>
      <c r="K21" s="17">
        <f t="shared" si="11"/>
        <v>2.5611520483872757E-2</v>
      </c>
      <c r="L21" s="17">
        <f t="shared" si="12"/>
        <v>6.1989043694843898E-2</v>
      </c>
      <c r="M21" s="24">
        <f t="shared" si="3"/>
        <v>2.3465891621087583E-2</v>
      </c>
      <c r="N21" s="24">
        <f t="shared" si="4"/>
        <v>-3.8523152073756312E-2</v>
      </c>
      <c r="O21" s="68">
        <f t="shared" si="5"/>
        <v>27734.018765129596</v>
      </c>
      <c r="P21" s="68">
        <f t="shared" si="6"/>
        <v>260.58145621919539</v>
      </c>
      <c r="Q21" s="68">
        <f t="shared" si="7"/>
        <v>-751.94854569205199</v>
      </c>
      <c r="R21" s="68">
        <f t="shared" si="8"/>
        <v>260.58145621919539</v>
      </c>
      <c r="S21" s="70">
        <f t="shared" si="13"/>
        <v>-491.36708947285661</v>
      </c>
    </row>
    <row r="22" spans="1:26" x14ac:dyDescent="0.25">
      <c r="A22" s="8" t="s">
        <v>41</v>
      </c>
      <c r="B22" s="65">
        <f>-V14*Y6</f>
        <v>720.93982358452911</v>
      </c>
      <c r="D22" s="5">
        <f>'Historical Data'!A22</f>
        <v>43537</v>
      </c>
      <c r="E22" s="71">
        <f>'Historical Data'!F22</f>
        <v>2.9132154449194037E-3</v>
      </c>
      <c r="F22" s="71">
        <f>'Historical Data'!G22</f>
        <v>6.4314022487614413E-5</v>
      </c>
      <c r="G22" s="71">
        <f>'Historical Data'!H22</f>
        <v>1.1970014050094457E-5</v>
      </c>
      <c r="H22" s="71">
        <f>'Historical Data'!I22</f>
        <v>-3.6159512485479939E-4</v>
      </c>
      <c r="I22" s="14">
        <f t="shared" si="9"/>
        <v>1.130589082337135</v>
      </c>
      <c r="J22" s="17">
        <f t="shared" si="10"/>
        <v>-4.603125906205735E-3</v>
      </c>
      <c r="K22" s="17">
        <f t="shared" si="11"/>
        <v>2.5613755205971124E-2</v>
      </c>
      <c r="L22" s="17">
        <f t="shared" si="12"/>
        <v>6.2694108004433202E-2</v>
      </c>
      <c r="M22" s="24">
        <f t="shared" si="3"/>
        <v>7.6911722495734275E-2</v>
      </c>
      <c r="N22" s="24">
        <f t="shared" si="4"/>
        <v>1.4217614491301073E-2</v>
      </c>
      <c r="O22" s="68">
        <f t="shared" si="5"/>
        <v>30012.243525829541</v>
      </c>
      <c r="P22" s="68">
        <f t="shared" si="6"/>
        <v>-1683.3408342682524</v>
      </c>
      <c r="Q22" s="68">
        <f t="shared" si="7"/>
        <v>1526.2762150078925</v>
      </c>
      <c r="R22" s="68">
        <f t="shared" si="8"/>
        <v>-1683.3408342682524</v>
      </c>
      <c r="S22" s="70">
        <f t="shared" si="13"/>
        <v>-157.0646192603599</v>
      </c>
      <c r="V22" s="12"/>
      <c r="Y22" s="12"/>
      <c r="Z22" s="12"/>
    </row>
    <row r="23" spans="1:26" x14ac:dyDescent="0.25">
      <c r="A23" s="8" t="s">
        <v>15</v>
      </c>
      <c r="B23" s="65">
        <f>-Y6*W14</f>
        <v>311.24522817856268</v>
      </c>
      <c r="D23" s="5">
        <f>'Historical Data'!A23</f>
        <v>43536</v>
      </c>
      <c r="E23" s="71">
        <f>'Historical Data'!F23</f>
        <v>4.5343999714930749E-3</v>
      </c>
      <c r="F23" s="71">
        <f>'Historical Data'!G23</f>
        <v>3.2466495093435958E-5</v>
      </c>
      <c r="G23" s="71">
        <f>'Historical Data'!H23</f>
        <v>-1.3753450760154232E-4</v>
      </c>
      <c r="H23" s="71">
        <f>'Historical Data'!I23</f>
        <v>-3.0202476738769302E-4</v>
      </c>
      <c r="I23" s="14">
        <f t="shared" si="9"/>
        <v>1.1324166517598639</v>
      </c>
      <c r="J23" s="17">
        <f t="shared" si="10"/>
        <v>-4.6349734335999135E-3</v>
      </c>
      <c r="K23" s="17">
        <f t="shared" si="11"/>
        <v>2.5464250684319487E-2</v>
      </c>
      <c r="L23" s="17">
        <f t="shared" si="12"/>
        <v>6.2753678361900309E-2</v>
      </c>
      <c r="M23" s="24">
        <f t="shared" si="3"/>
        <v>0.10076160932574546</v>
      </c>
      <c r="N23" s="24">
        <f t="shared" si="4"/>
        <v>3.8007930963845152E-2</v>
      </c>
      <c r="O23" s="68">
        <f t="shared" si="5"/>
        <v>30955.105296711306</v>
      </c>
      <c r="P23" s="68">
        <f t="shared" si="6"/>
        <v>-2620.1085279259132</v>
      </c>
      <c r="Q23" s="68">
        <f t="shared" si="7"/>
        <v>2469.137985889658</v>
      </c>
      <c r="R23" s="68">
        <f t="shared" si="8"/>
        <v>-2620.1085279259132</v>
      </c>
      <c r="S23" s="70">
        <f t="shared" si="13"/>
        <v>-150.97054203625521</v>
      </c>
      <c r="V23" s="12"/>
      <c r="Y23" s="12"/>
      <c r="Z23" s="12"/>
    </row>
    <row r="24" spans="1:26" x14ac:dyDescent="0.25">
      <c r="A24" s="8" t="s">
        <v>42</v>
      </c>
      <c r="B24" s="67">
        <f>-Y6</f>
        <v>1032.1850517630919</v>
      </c>
      <c r="D24" s="5">
        <f>'Historical Data'!A24</f>
        <v>43535</v>
      </c>
      <c r="E24" s="71">
        <f>'Historical Data'!F24</f>
        <v>-3.2335961742702146E-4</v>
      </c>
      <c r="F24" s="71">
        <f>'Historical Data'!G24</f>
        <v>1.6103413768322795E-5</v>
      </c>
      <c r="G24" s="71">
        <f>'Historical Data'!H24</f>
        <v>2.8831018114642882E-5</v>
      </c>
      <c r="H24" s="71">
        <f>'Historical Data'!I24</f>
        <v>-5.2248307599463606E-4</v>
      </c>
      <c r="I24" s="14">
        <f t="shared" si="9"/>
        <v>1.1269404750864764</v>
      </c>
      <c r="J24" s="17">
        <f t="shared" si="10"/>
        <v>-4.6513365149250269E-3</v>
      </c>
      <c r="K24" s="17">
        <f t="shared" si="11"/>
        <v>2.5630616210035671E-2</v>
      </c>
      <c r="L24" s="17">
        <f t="shared" si="12"/>
        <v>6.253322005329337E-2</v>
      </c>
      <c r="M24" s="24">
        <f t="shared" si="3"/>
        <v>2.6298301904818966E-2</v>
      </c>
      <c r="N24" s="24">
        <f t="shared" si="4"/>
        <v>-3.6234918148474404E-2</v>
      </c>
      <c r="O24" s="68">
        <f t="shared" si="5"/>
        <v>28069.249784715255</v>
      </c>
      <c r="P24" s="68">
        <f t="shared" si="6"/>
        <v>186.84661620797124</v>
      </c>
      <c r="Q24" s="68">
        <f t="shared" si="7"/>
        <v>-416.71752610639305</v>
      </c>
      <c r="R24" s="68">
        <f t="shared" si="8"/>
        <v>186.84661620797124</v>
      </c>
      <c r="S24" s="70">
        <f t="shared" si="13"/>
        <v>-229.87090989842181</v>
      </c>
    </row>
    <row r="25" spans="1:26" x14ac:dyDescent="0.25">
      <c r="D25" s="5">
        <f>'Historical Data'!A25</f>
        <v>43532</v>
      </c>
      <c r="E25" s="71">
        <f>'Historical Data'!F25</f>
        <v>3.3830704034754078E-4</v>
      </c>
      <c r="F25" s="71">
        <f>'Historical Data'!G25</f>
        <v>-1.0847640138240012E-4</v>
      </c>
      <c r="G25" s="71">
        <f>'Historical Data'!H25</f>
        <v>-7.9087495208993858E-5</v>
      </c>
      <c r="H25" s="71">
        <f>'Historical Data'!I25</f>
        <v>-1.4426286964999702E-4</v>
      </c>
      <c r="I25" s="14">
        <f t="shared" si="9"/>
        <v>1.127686375218119</v>
      </c>
      <c r="J25" s="17">
        <f t="shared" si="10"/>
        <v>-4.7759163300757496E-3</v>
      </c>
      <c r="K25" s="17">
        <f t="shared" si="11"/>
        <v>2.5522697696712036E-2</v>
      </c>
      <c r="L25" s="17">
        <f t="shared" si="12"/>
        <v>6.2911440259638005E-2</v>
      </c>
      <c r="M25" s="24">
        <f t="shared" si="3"/>
        <v>3.7299470202624328E-2</v>
      </c>
      <c r="N25" s="24">
        <f t="shared" si="4"/>
        <v>-2.5611970057013676E-2</v>
      </c>
      <c r="O25" s="68">
        <f t="shared" si="5"/>
        <v>28637.020227917143</v>
      </c>
      <c r="P25" s="68">
        <f t="shared" si="6"/>
        <v>-195.48367304273415</v>
      </c>
      <c r="Q25" s="68">
        <f t="shared" si="7"/>
        <v>151.05291709549419</v>
      </c>
      <c r="R25" s="68">
        <f t="shared" si="8"/>
        <v>-195.48367304273415</v>
      </c>
      <c r="S25" s="70">
        <f t="shared" si="13"/>
        <v>-44.430755947239959</v>
      </c>
    </row>
    <row r="26" spans="1:26" x14ac:dyDescent="0.25">
      <c r="A26" s="85" t="s">
        <v>51</v>
      </c>
      <c r="B26" s="86"/>
      <c r="D26" s="5">
        <f>'Historical Data'!A26</f>
        <v>43531</v>
      </c>
      <c r="E26" s="71">
        <f>'Historical Data'!F26</f>
        <v>-7.5017892960334009E-3</v>
      </c>
      <c r="F26" s="71">
        <f>'Historical Data'!G26</f>
        <v>-9.8247958358678097E-5</v>
      </c>
      <c r="G26" s="71">
        <f>'Historical Data'!H26</f>
        <v>-1.0140593810623044E-4</v>
      </c>
      <c r="H26" s="71">
        <f>'Historical Data'!I26</f>
        <v>4.3669263524159785E-4</v>
      </c>
      <c r="I26" s="14">
        <f t="shared" si="9"/>
        <v>1.118848195417635</v>
      </c>
      <c r="J26" s="17">
        <f t="shared" si="10"/>
        <v>-4.7656878870520275E-3</v>
      </c>
      <c r="K26" s="17">
        <f t="shared" si="11"/>
        <v>2.5500379253814799E-2</v>
      </c>
      <c r="L26" s="17">
        <f t="shared" si="12"/>
        <v>6.3492395764529599E-2</v>
      </c>
      <c r="M26" s="24">
        <f t="shared" si="3"/>
        <v>-8.6901509904102447E-2</v>
      </c>
      <c r="N26" s="24">
        <f t="shared" si="4"/>
        <v>-0.15039390566863203</v>
      </c>
      <c r="O26" s="68">
        <f t="shared" si="5"/>
        <v>24528.905258999479</v>
      </c>
      <c r="P26" s="68">
        <f t="shared" si="6"/>
        <v>4334.7526095648063</v>
      </c>
      <c r="Q26" s="68">
        <f t="shared" si="7"/>
        <v>-3957.0620518221695</v>
      </c>
      <c r="R26" s="68">
        <f t="shared" si="8"/>
        <v>4334.7526095648063</v>
      </c>
      <c r="S26" s="70">
        <f t="shared" si="13"/>
        <v>377.69055774263688</v>
      </c>
    </row>
    <row r="27" spans="1:26" x14ac:dyDescent="0.25">
      <c r="A27" s="8" t="s">
        <v>41</v>
      </c>
      <c r="B27" s="65">
        <f>AVERAGE(W2:W6)</f>
        <v>-62.203992701604875</v>
      </c>
      <c r="D27" s="5">
        <f>'Historical Data'!A27</f>
        <v>43530</v>
      </c>
      <c r="E27" s="71">
        <f>'Historical Data'!F27</f>
        <v>9.4634991951592085E-4</v>
      </c>
      <c r="F27" s="71">
        <f>'Historical Data'!G27</f>
        <v>-2.392012005770789E-5</v>
      </c>
      <c r="G27" s="71">
        <f>'Historical Data'!H27</f>
        <v>-1.3731015707695374E-4</v>
      </c>
      <c r="H27" s="71">
        <f>'Historical Data'!I27</f>
        <v>2.2951003984961194E-4</v>
      </c>
      <c r="I27" s="14">
        <f t="shared" si="9"/>
        <v>1.12837182499602</v>
      </c>
      <c r="J27" s="17">
        <f t="shared" si="10"/>
        <v>-4.6913600487510573E-3</v>
      </c>
      <c r="K27" s="17">
        <f t="shared" si="11"/>
        <v>2.5464475034844076E-2</v>
      </c>
      <c r="L27" s="17">
        <f t="shared" si="12"/>
        <v>6.3285213169137614E-2</v>
      </c>
      <c r="M27" s="24">
        <f t="shared" si="3"/>
        <v>4.4797533842163687E-2</v>
      </c>
      <c r="N27" s="24">
        <f t="shared" si="4"/>
        <v>-1.8487679326973927E-2</v>
      </c>
      <c r="O27" s="68">
        <f t="shared" si="5"/>
        <v>29079.627359443472</v>
      </c>
      <c r="P27" s="68">
        <f t="shared" si="6"/>
        <v>-546.82857933011837</v>
      </c>
      <c r="Q27" s="68">
        <f t="shared" si="7"/>
        <v>593.66004862182308</v>
      </c>
      <c r="R27" s="68">
        <f t="shared" si="8"/>
        <v>-546.82857933011837</v>
      </c>
      <c r="S27" s="70">
        <f t="shared" si="13"/>
        <v>46.831469291704707</v>
      </c>
    </row>
    <row r="28" spans="1:26" x14ac:dyDescent="0.25">
      <c r="A28" s="8" t="s">
        <v>15</v>
      </c>
      <c r="B28" s="65">
        <f>-AVERAGE(X2:X6)</f>
        <v>1186.9010039258749</v>
      </c>
      <c r="D28" s="5">
        <f>'Historical Data'!A28</f>
        <v>43529</v>
      </c>
      <c r="E28" s="71">
        <f>'Historical Data'!F28</f>
        <v>-1.4219223330125264E-3</v>
      </c>
      <c r="F28" s="71">
        <f>'Historical Data'!G28</f>
        <v>2.8034806071781937E-5</v>
      </c>
      <c r="G28" s="71">
        <f>'Historical Data'!H28</f>
        <v>8.3330770664816201E-5</v>
      </c>
      <c r="H28" s="71">
        <f>'Historical Data'!I28</f>
        <v>4.4023089436978635E-4</v>
      </c>
      <c r="I28" s="14">
        <f t="shared" si="9"/>
        <v>1.1257020598443832</v>
      </c>
      <c r="J28" s="17">
        <f t="shared" si="10"/>
        <v>-4.6394051226215675E-3</v>
      </c>
      <c r="K28" s="17">
        <f t="shared" si="11"/>
        <v>2.5685115962585846E-2</v>
      </c>
      <c r="L28" s="17">
        <f t="shared" si="12"/>
        <v>6.3495934023657788E-2</v>
      </c>
      <c r="M28" s="24">
        <f t="shared" si="3"/>
        <v>1.0208977463231093E-2</v>
      </c>
      <c r="N28" s="24">
        <f t="shared" si="4"/>
        <v>-5.3286956560426695E-2</v>
      </c>
      <c r="O28" s="68">
        <f t="shared" si="5"/>
        <v>27895.549479761583</v>
      </c>
      <c r="P28" s="68">
        <f t="shared" si="6"/>
        <v>821.62818767561112</v>
      </c>
      <c r="Q28" s="68">
        <f t="shared" si="7"/>
        <v>-590.41783106006551</v>
      </c>
      <c r="R28" s="68">
        <f t="shared" si="8"/>
        <v>821.62818767561112</v>
      </c>
      <c r="S28" s="70">
        <f t="shared" si="13"/>
        <v>231.21035661554561</v>
      </c>
    </row>
    <row r="29" spans="1:26" x14ac:dyDescent="0.25">
      <c r="A29" s="8" t="s">
        <v>42</v>
      </c>
      <c r="B29" s="67">
        <f>-AVERAGE(Y2:Y6)</f>
        <v>1249.1049966274797</v>
      </c>
      <c r="D29" s="5">
        <f>'Historical Data'!A29</f>
        <v>43528</v>
      </c>
      <c r="E29" s="71">
        <f>'Historical Data'!F29</f>
        <v>-1.8662533098550889E-3</v>
      </c>
      <c r="F29" s="71">
        <f>'Historical Data'!G29</f>
        <v>3.0105567337271089E-5</v>
      </c>
      <c r="G29" s="71">
        <f>'Historical Data'!H29</f>
        <v>3.6885838614563599E-5</v>
      </c>
      <c r="H29" s="71">
        <f>'Historical Data'!I29</f>
        <v>3.0762110120041708E-6</v>
      </c>
      <c r="I29" s="14">
        <f t="shared" si="9"/>
        <v>1.1252011633125338</v>
      </c>
      <c r="J29" s="17">
        <f t="shared" si="10"/>
        <v>-4.6373343613560786E-3</v>
      </c>
      <c r="K29" s="17">
        <f t="shared" si="11"/>
        <v>2.5638671030535593E-2</v>
      </c>
      <c r="L29" s="17">
        <f t="shared" si="12"/>
        <v>6.3058779340300006E-2</v>
      </c>
      <c r="M29" s="24">
        <f t="shared" si="3"/>
        <v>2.0138062977255651E-3</v>
      </c>
      <c r="N29" s="24">
        <f t="shared" si="4"/>
        <v>-6.1044973042574439E-2</v>
      </c>
      <c r="O29" s="68">
        <f t="shared" si="5"/>
        <v>27419.244209817894</v>
      </c>
      <c r="P29" s="68">
        <f t="shared" si="6"/>
        <v>1078.3755829132861</v>
      </c>
      <c r="Q29" s="68">
        <f t="shared" si="7"/>
        <v>-1066.723101003754</v>
      </c>
      <c r="R29" s="68">
        <f t="shared" si="8"/>
        <v>1078.3755829132861</v>
      </c>
      <c r="S29" s="70">
        <f t="shared" si="13"/>
        <v>11.652481909532071</v>
      </c>
    </row>
    <row r="30" spans="1:26" x14ac:dyDescent="0.25">
      <c r="D30" s="5">
        <f>'Historical Data'!A30</f>
        <v>43525</v>
      </c>
      <c r="E30" s="71">
        <f>'Historical Data'!F30</f>
        <v>-1.3173379235342786E-5</v>
      </c>
      <c r="F30" s="71">
        <f>'Historical Data'!G30</f>
        <v>-5.2259674102331059E-5</v>
      </c>
      <c r="G30" s="71">
        <f>'Historical Data'!H30</f>
        <v>1.3278068386669839E-5</v>
      </c>
      <c r="H30" s="71">
        <f>'Historical Data'!I30</f>
        <v>-8.6125677666401557E-5</v>
      </c>
      <c r="I30" s="14">
        <f t="shared" si="9"/>
        <v>1.1272901495837211</v>
      </c>
      <c r="J30" s="17">
        <f t="shared" si="10"/>
        <v>-4.7196996027956805E-3</v>
      </c>
      <c r="K30" s="17">
        <f t="shared" si="11"/>
        <v>2.5615063260307699E-2</v>
      </c>
      <c r="L30" s="17">
        <f t="shared" si="12"/>
        <v>6.29695774516216E-2</v>
      </c>
      <c r="M30" s="24">
        <f t="shared" si="3"/>
        <v>3.2316369285870006E-2</v>
      </c>
      <c r="N30" s="24">
        <f t="shared" si="4"/>
        <v>-3.0653208165751594E-2</v>
      </c>
      <c r="O30" s="68">
        <f t="shared" si="5"/>
        <v>28477.102792165089</v>
      </c>
      <c r="P30" s="68">
        <f t="shared" si="6"/>
        <v>7.6119626616127789</v>
      </c>
      <c r="Q30" s="68">
        <f t="shared" si="7"/>
        <v>-8.8645186565590848</v>
      </c>
      <c r="R30" s="68">
        <f t="shared" si="8"/>
        <v>7.6119626616127789</v>
      </c>
      <c r="S30" s="70">
        <f t="shared" si="13"/>
        <v>-1.2525559949463059</v>
      </c>
    </row>
    <row r="31" spans="1:26" x14ac:dyDescent="0.25">
      <c r="D31" s="5">
        <f>'Historical Data'!A31</f>
        <v>43524</v>
      </c>
      <c r="E31" s="71">
        <f>'Historical Data'!F31</f>
        <v>4.3051565231921884E-4</v>
      </c>
      <c r="F31" s="71">
        <f>'Historical Data'!G31</f>
        <v>1.5718738974410812E-6</v>
      </c>
      <c r="G31" s="71">
        <f>'Historical Data'!H31</f>
        <v>1.253067395096813E-4</v>
      </c>
      <c r="H31" s="71">
        <f>'Historical Data'!I31</f>
        <v>-2.7528794202535956E-8</v>
      </c>
      <c r="I31" s="14">
        <f t="shared" si="9"/>
        <v>1.1277903224474377</v>
      </c>
      <c r="J31" s="17">
        <f t="shared" si="10"/>
        <v>-4.6658680547959084E-3</v>
      </c>
      <c r="K31" s="17">
        <f t="shared" si="11"/>
        <v>2.5727091931430711E-2</v>
      </c>
      <c r="L31" s="17">
        <f t="shared" si="12"/>
        <v>6.3055675600493799E-2</v>
      </c>
      <c r="M31" s="24">
        <f t="shared" si="3"/>
        <v>4.0316227859982082E-2</v>
      </c>
      <c r="N31" s="24">
        <f t="shared" si="4"/>
        <v>-2.2739447740511717E-2</v>
      </c>
      <c r="O31" s="68">
        <f t="shared" si="5"/>
        <v>28805.240939556497</v>
      </c>
      <c r="P31" s="68">
        <f t="shared" si="6"/>
        <v>-248.76449786929879</v>
      </c>
      <c r="Q31" s="68">
        <f t="shared" si="7"/>
        <v>319.2736287348489</v>
      </c>
      <c r="R31" s="68">
        <f t="shared" si="8"/>
        <v>-248.76449786929879</v>
      </c>
      <c r="S31" s="70">
        <f t="shared" si="13"/>
        <v>70.509130865550105</v>
      </c>
    </row>
    <row r="32" spans="1:26" x14ac:dyDescent="0.25">
      <c r="D32" s="5">
        <f>'Historical Data'!A32</f>
        <v>43523</v>
      </c>
      <c r="E32" s="71">
        <f>'Historical Data'!F32</f>
        <v>2.0072366162215971E-3</v>
      </c>
      <c r="F32" s="71">
        <f>'Historical Data'!G32</f>
        <v>1.808973219587966E-4</v>
      </c>
      <c r="G32" s="71">
        <f>'Historical Data'!H32</f>
        <v>2.2192383431964002E-5</v>
      </c>
      <c r="H32" s="71">
        <f>'Historical Data'!I32</f>
        <v>1.6418733690150983E-3</v>
      </c>
      <c r="I32" s="14">
        <f t="shared" si="9"/>
        <v>1.1295677678736498</v>
      </c>
      <c r="J32" s="17">
        <f t="shared" si="10"/>
        <v>-4.4865426067345528E-3</v>
      </c>
      <c r="K32" s="17">
        <f t="shared" si="11"/>
        <v>2.5623977575352994E-2</v>
      </c>
      <c r="L32" s="17">
        <f t="shared" si="12"/>
        <v>6.46975764983031E-2</v>
      </c>
      <c r="M32" s="24">
        <f t="shared" si="3"/>
        <v>6.0889577099144575E-2</v>
      </c>
      <c r="N32" s="24">
        <f t="shared" si="4"/>
        <v>-3.8079993991585251E-3</v>
      </c>
      <c r="O32" s="68">
        <f t="shared" si="5"/>
        <v>30312.320142771077</v>
      </c>
      <c r="P32" s="68">
        <f t="shared" si="6"/>
        <v>-1159.8398484454956</v>
      </c>
      <c r="Q32" s="68">
        <f t="shared" si="7"/>
        <v>1826.3528319494289</v>
      </c>
      <c r="R32" s="68">
        <f t="shared" si="8"/>
        <v>-1159.8398484454956</v>
      </c>
      <c r="S32" s="70">
        <f t="shared" si="13"/>
        <v>666.51298350393336</v>
      </c>
    </row>
    <row r="33" spans="4:19" x14ac:dyDescent="0.25">
      <c r="D33" s="5">
        <f>'Historical Data'!A33</f>
        <v>43522</v>
      </c>
      <c r="E33" s="71">
        <f>'Historical Data'!F33</f>
        <v>1.1193174807424544E-3</v>
      </c>
      <c r="F33" s="71">
        <f>'Historical Data'!G33</f>
        <v>-1.9358029976646735E-7</v>
      </c>
      <c r="G33" s="71">
        <f>'Historical Data'!H33</f>
        <v>-1.5071348602627155E-4</v>
      </c>
      <c r="H33" s="71">
        <f>'Historical Data'!I33</f>
        <v>-1.2879430828107025E-3</v>
      </c>
      <c r="I33" s="14">
        <f t="shared" si="9"/>
        <v>1.1285668121926284</v>
      </c>
      <c r="J33" s="17">
        <f t="shared" si="10"/>
        <v>-4.6676335089931159E-3</v>
      </c>
      <c r="K33" s="17">
        <f t="shared" si="11"/>
        <v>2.5451071705894758E-2</v>
      </c>
      <c r="L33" s="17">
        <f t="shared" si="12"/>
        <v>6.1767760046477299E-2</v>
      </c>
      <c r="M33" s="24">
        <f t="shared" si="3"/>
        <v>4.655826429001244E-2</v>
      </c>
      <c r="N33" s="24">
        <f t="shared" si="4"/>
        <v>-1.5209495756464859E-2</v>
      </c>
      <c r="O33" s="68">
        <f t="shared" si="5"/>
        <v>28474.079567436973</v>
      </c>
      <c r="P33" s="68">
        <f t="shared" si="6"/>
        <v>-646.77427999023348</v>
      </c>
      <c r="Q33" s="68">
        <f t="shared" si="7"/>
        <v>-11.887743384675559</v>
      </c>
      <c r="R33" s="68">
        <f t="shared" si="8"/>
        <v>-646.77427999023348</v>
      </c>
      <c r="S33" s="70">
        <f t="shared" si="13"/>
        <v>-658.66202337490904</v>
      </c>
    </row>
    <row r="34" spans="4:19" x14ac:dyDescent="0.25">
      <c r="D34" s="5">
        <f>'Historical Data'!A34</f>
        <v>43521</v>
      </c>
      <c r="E34" s="71">
        <f>'Historical Data'!F34</f>
        <v>1.8518681822587979E-4</v>
      </c>
      <c r="F34" s="71">
        <f>'Historical Data'!G34</f>
        <v>-4.1859671983411036E-6</v>
      </c>
      <c r="G34" s="71">
        <f>'Historical Data'!H34</f>
        <v>-5.0166762892144929E-6</v>
      </c>
      <c r="H34" s="71">
        <f>'Historical Data'!I34</f>
        <v>-2.7607030758453055E-4</v>
      </c>
      <c r="I34" s="14">
        <f t="shared" si="9"/>
        <v>1.1275137620261202</v>
      </c>
      <c r="J34" s="17">
        <f t="shared" si="10"/>
        <v>-4.6716258958916903E-3</v>
      </c>
      <c r="K34" s="17">
        <f t="shared" si="11"/>
        <v>2.5596768515631814E-2</v>
      </c>
      <c r="L34" s="17">
        <f t="shared" si="12"/>
        <v>6.2779632821703471E-2</v>
      </c>
      <c r="M34" s="24">
        <f t="shared" si="3"/>
        <v>3.4326102526070934E-2</v>
      </c>
      <c r="N34" s="24">
        <f t="shared" si="4"/>
        <v>-2.8453530295632537E-2</v>
      </c>
      <c r="O34" s="68">
        <f t="shared" si="5"/>
        <v>28468.569345462049</v>
      </c>
      <c r="P34" s="68">
        <f t="shared" si="6"/>
        <v>-107.00634367146995</v>
      </c>
      <c r="Q34" s="68">
        <f t="shared" si="7"/>
        <v>-17.397965359599766</v>
      </c>
      <c r="R34" s="68">
        <f t="shared" si="8"/>
        <v>-107.00634367146995</v>
      </c>
      <c r="S34" s="70">
        <f t="shared" si="13"/>
        <v>-124.40430903106972</v>
      </c>
    </row>
    <row r="35" spans="4:19" x14ac:dyDescent="0.25">
      <c r="D35" s="5">
        <f>'Historical Data'!A35</f>
        <v>43518</v>
      </c>
      <c r="E35" s="71">
        <f>'Historical Data'!F35</f>
        <v>-6.7415433287354443E-4</v>
      </c>
      <c r="F35" s="71">
        <f>'Historical Data'!G35</f>
        <v>3.443479988624043E-6</v>
      </c>
      <c r="G35" s="71">
        <f>'Historical Data'!H35</f>
        <v>-7.5884729179982041E-5</v>
      </c>
      <c r="H35" s="71">
        <f>'Historical Data'!I35</f>
        <v>-5.700998288523107E-4</v>
      </c>
      <c r="I35" s="14">
        <f t="shared" si="9"/>
        <v>1.1265450224497799</v>
      </c>
      <c r="J35" s="17">
        <f t="shared" si="10"/>
        <v>-4.6639964487047254E-3</v>
      </c>
      <c r="K35" s="17">
        <f t="shared" si="11"/>
        <v>2.5525900462741048E-2</v>
      </c>
      <c r="L35" s="17">
        <f t="shared" si="12"/>
        <v>6.2485603300435691E-2</v>
      </c>
      <c r="M35" s="24">
        <f t="shared" si="3"/>
        <v>1.9180664990785263E-2</v>
      </c>
      <c r="N35" s="24">
        <f t="shared" si="4"/>
        <v>-4.3304938309650431E-2</v>
      </c>
      <c r="O35" s="68">
        <f t="shared" si="5"/>
        <v>27795.373930238009</v>
      </c>
      <c r="P35" s="68">
        <f t="shared" si="6"/>
        <v>389.54603206703905</v>
      </c>
      <c r="Q35" s="68">
        <f t="shared" si="7"/>
        <v>-690.59338058363937</v>
      </c>
      <c r="R35" s="68">
        <f t="shared" si="8"/>
        <v>389.54603206703905</v>
      </c>
      <c r="S35" s="70">
        <f t="shared" si="13"/>
        <v>-301.04734851660032</v>
      </c>
    </row>
    <row r="36" spans="4:19" x14ac:dyDescent="0.25">
      <c r="D36" s="5">
        <f>'Historical Data'!A36</f>
        <v>43517</v>
      </c>
      <c r="E36" s="71">
        <f>'Historical Data'!F36</f>
        <v>-1.6740899338740789E-4</v>
      </c>
      <c r="F36" s="71">
        <f>'Historical Data'!G36</f>
        <v>8.2998915976679848E-5</v>
      </c>
      <c r="G36" s="71">
        <f>'Historical Data'!H36</f>
        <v>4.8296700844833312E-5</v>
      </c>
      <c r="H36" s="71">
        <f>'Historical Data'!I36</f>
        <v>6.2820209374703229E-5</v>
      </c>
      <c r="I36" s="14">
        <f t="shared" si="9"/>
        <v>1.1271162790047093</v>
      </c>
      <c r="J36" s="17">
        <f t="shared" si="10"/>
        <v>-4.5844410127166696E-3</v>
      </c>
      <c r="K36" s="17">
        <f t="shared" si="11"/>
        <v>2.5650081892765863E-2</v>
      </c>
      <c r="L36" s="17">
        <f t="shared" si="12"/>
        <v>6.3118523338662705E-2</v>
      </c>
      <c r="M36" s="24">
        <f t="shared" si="3"/>
        <v>2.8356949380046497E-2</v>
      </c>
      <c r="N36" s="24">
        <f t="shared" si="4"/>
        <v>-3.4761573958616204E-2</v>
      </c>
      <c r="O36" s="68">
        <f t="shared" si="5"/>
        <v>28395.780901945276</v>
      </c>
      <c r="P36" s="68">
        <f t="shared" si="6"/>
        <v>96.733798073255457</v>
      </c>
      <c r="Q36" s="68">
        <f t="shared" si="7"/>
        <v>-90.186408876372298</v>
      </c>
      <c r="R36" s="68">
        <f t="shared" si="8"/>
        <v>96.733798073255457</v>
      </c>
      <c r="S36" s="70">
        <f t="shared" si="13"/>
        <v>6.5473891968831595</v>
      </c>
    </row>
    <row r="37" spans="4:19" x14ac:dyDescent="0.25">
      <c r="D37" s="5">
        <f>'Historical Data'!A37</f>
        <v>43516</v>
      </c>
      <c r="E37" s="71">
        <f>'Historical Data'!F37</f>
        <v>1.3896609227348478E-3</v>
      </c>
      <c r="F37" s="71">
        <f>'Historical Data'!G37</f>
        <v>1.4528136293893903E-4</v>
      </c>
      <c r="G37" s="71">
        <f>'Historical Data'!H37</f>
        <v>-2.3392300045894932E-5</v>
      </c>
      <c r="H37" s="71">
        <f>'Historical Data'!I37</f>
        <v>-5.6199518875199583E-4</v>
      </c>
      <c r="I37" s="14">
        <f t="shared" si="9"/>
        <v>1.1288715717065037</v>
      </c>
      <c r="J37" s="17">
        <f t="shared" si="10"/>
        <v>-4.5221585657544104E-3</v>
      </c>
      <c r="K37" s="17">
        <f t="shared" si="11"/>
        <v>2.5578392891875135E-2</v>
      </c>
      <c r="L37" s="17">
        <f t="shared" si="12"/>
        <v>6.2493707940536006E-2</v>
      </c>
      <c r="M37" s="24">
        <f t="shared" si="3"/>
        <v>5.0769180534582278E-2</v>
      </c>
      <c r="N37" s="24">
        <f t="shared" si="4"/>
        <v>-1.1724527405953727E-2</v>
      </c>
      <c r="O37" s="68">
        <f t="shared" si="5"/>
        <v>28946.76246083916</v>
      </c>
      <c r="P37" s="68">
        <f t="shared" si="6"/>
        <v>-802.98660406528506</v>
      </c>
      <c r="Q37" s="68">
        <f t="shared" si="7"/>
        <v>460.79515001751133</v>
      </c>
      <c r="R37" s="68">
        <f t="shared" si="8"/>
        <v>-802.98660406528506</v>
      </c>
      <c r="S37" s="70">
        <f t="shared" si="13"/>
        <v>-342.19145404777373</v>
      </c>
    </row>
    <row r="38" spans="4:19" x14ac:dyDescent="0.25">
      <c r="D38" s="5">
        <f>'Historical Data'!A38</f>
        <v>43515</v>
      </c>
      <c r="E38" s="71">
        <f>'Historical Data'!F38</f>
        <v>2.3525041787901824E-3</v>
      </c>
      <c r="F38" s="71">
        <f>'Historical Data'!G38</f>
        <v>-1.5905243349559339E-5</v>
      </c>
      <c r="G38" s="71">
        <f>'Historical Data'!H38</f>
        <v>-8.4819287263865339E-5</v>
      </c>
      <c r="H38" s="71">
        <f>'Historical Data'!I38</f>
        <v>-1.0082065687271047E-3</v>
      </c>
      <c r="I38" s="14">
        <f t="shared" si="9"/>
        <v>1.1299569897232711</v>
      </c>
      <c r="J38" s="17">
        <f t="shared" si="10"/>
        <v>-4.6833451720429088E-3</v>
      </c>
      <c r="K38" s="17">
        <f t="shared" si="11"/>
        <v>2.5516965904657164E-2</v>
      </c>
      <c r="L38" s="17">
        <f t="shared" si="12"/>
        <v>6.2047496560560897E-2</v>
      </c>
      <c r="M38" s="24">
        <f t="shared" si="3"/>
        <v>6.7783125459243393E-2</v>
      </c>
      <c r="N38" s="24">
        <f t="shared" si="4"/>
        <v>5.735628898682496E-3</v>
      </c>
      <c r="O38" s="68">
        <f t="shared" si="5"/>
        <v>29377.177301149306</v>
      </c>
      <c r="P38" s="68">
        <f t="shared" si="6"/>
        <v>-1359.3455141981831</v>
      </c>
      <c r="Q38" s="68">
        <f t="shared" si="7"/>
        <v>891.20999032765758</v>
      </c>
      <c r="R38" s="68">
        <f t="shared" si="8"/>
        <v>-1359.3455141981831</v>
      </c>
      <c r="S38" s="70">
        <f t="shared" si="13"/>
        <v>-468.1355238705255</v>
      </c>
    </row>
    <row r="39" spans="4:19" x14ac:dyDescent="0.25">
      <c r="D39" s="5">
        <f>'Historical Data'!A39</f>
        <v>43514</v>
      </c>
      <c r="E39" s="71">
        <f>'Historical Data'!F39</f>
        <v>1.2813911231852604E-3</v>
      </c>
      <c r="F39" s="71">
        <f>'Historical Data'!G39</f>
        <v>-4.7244473971537471E-5</v>
      </c>
      <c r="G39" s="71">
        <f>'Historical Data'!H39</f>
        <v>-8.5152022846680941E-5</v>
      </c>
      <c r="H39" s="71">
        <f>'Historical Data'!I39</f>
        <v>-3.2108791836116718E-4</v>
      </c>
      <c r="I39" s="14">
        <f t="shared" si="9"/>
        <v>1.1287495186201224</v>
      </c>
      <c r="J39" s="17">
        <f t="shared" si="10"/>
        <v>-4.7146844026648869E-3</v>
      </c>
      <c r="K39" s="17">
        <f t="shared" si="11"/>
        <v>2.5516633169074349E-2</v>
      </c>
      <c r="L39" s="17">
        <f t="shared" si="12"/>
        <v>6.2734615210926839E-2</v>
      </c>
      <c r="M39" s="24">
        <f t="shared" si="3"/>
        <v>5.1175563210218079E-2</v>
      </c>
      <c r="N39" s="24">
        <f t="shared" si="4"/>
        <v>-1.155905200070876E-2</v>
      </c>
      <c r="O39" s="68">
        <f t="shared" si="5"/>
        <v>29070.76214922588</v>
      </c>
      <c r="P39" s="68">
        <f t="shared" si="6"/>
        <v>-740.42515670729335</v>
      </c>
      <c r="Q39" s="68">
        <f t="shared" si="7"/>
        <v>584.794838404232</v>
      </c>
      <c r="R39" s="68">
        <f t="shared" si="8"/>
        <v>-740.42515670729335</v>
      </c>
      <c r="S39" s="70">
        <f t="shared" si="13"/>
        <v>-155.63031830306136</v>
      </c>
    </row>
    <row r="40" spans="4:19" x14ac:dyDescent="0.25">
      <c r="D40" s="5">
        <f>'Historical Data'!A40</f>
        <v>43511</v>
      </c>
      <c r="E40" s="71">
        <f>'Historical Data'!F40</f>
        <v>-1.1218069516559792E-3</v>
      </c>
      <c r="F40" s="71">
        <f>'Historical Data'!G40</f>
        <v>-6.0083399487576537E-5</v>
      </c>
      <c r="G40" s="71">
        <f>'Historical Data'!H40</f>
        <v>2.1628628518139542E-5</v>
      </c>
      <c r="H40" s="71">
        <f>'Historical Data'!I40</f>
        <v>1.1624815785310494E-4</v>
      </c>
      <c r="I40" s="14">
        <f t="shared" si="9"/>
        <v>1.1260403814143634</v>
      </c>
      <c r="J40" s="17">
        <f t="shared" si="10"/>
        <v>-4.727523328180926E-3</v>
      </c>
      <c r="K40" s="17">
        <f t="shared" si="11"/>
        <v>2.5623413820439169E-2</v>
      </c>
      <c r="L40" s="17">
        <f t="shared" si="12"/>
        <v>6.3171951287141107E-2</v>
      </c>
      <c r="M40" s="24">
        <f t="shared" si="3"/>
        <v>1.5111502418671386E-2</v>
      </c>
      <c r="N40" s="24">
        <f t="shared" si="4"/>
        <v>-4.8060448868469718E-2</v>
      </c>
      <c r="O40" s="68">
        <f t="shared" si="5"/>
        <v>27937.843691057897</v>
      </c>
      <c r="P40" s="68">
        <f t="shared" si="6"/>
        <v>648.21276887774002</v>
      </c>
      <c r="Q40" s="68">
        <f t="shared" si="7"/>
        <v>-548.12361976375178</v>
      </c>
      <c r="R40" s="68">
        <f t="shared" si="8"/>
        <v>648.21276887774002</v>
      </c>
      <c r="S40" s="70">
        <f t="shared" si="13"/>
        <v>100.08914911398824</v>
      </c>
    </row>
    <row r="41" spans="4:19" x14ac:dyDescent="0.25">
      <c r="D41" s="5">
        <f>'Historical Data'!A41</f>
        <v>43510</v>
      </c>
      <c r="E41" s="71">
        <f>'Historical Data'!F41</f>
        <v>-9.0814852879939068E-4</v>
      </c>
      <c r="F41" s="71">
        <f>'Historical Data'!G41</f>
        <v>1.2031234527220842E-4</v>
      </c>
      <c r="G41" s="71">
        <f>'Historical Data'!H41</f>
        <v>-7.5031860575742321E-5</v>
      </c>
      <c r="H41" s="71">
        <f>'Historical Data'!I41</f>
        <v>1.0912011898201041E-3</v>
      </c>
      <c r="I41" s="14">
        <f t="shared" si="9"/>
        <v>1.1262812396227417</v>
      </c>
      <c r="J41" s="17">
        <f t="shared" si="10"/>
        <v>-4.547127583421141E-3</v>
      </c>
      <c r="K41" s="17">
        <f t="shared" si="11"/>
        <v>2.5526753331345287E-2</v>
      </c>
      <c r="L41" s="17">
        <f t="shared" si="12"/>
        <v>6.4146904319108106E-2</v>
      </c>
      <c r="M41" s="24">
        <f t="shared" si="3"/>
        <v>1.4864432284464288E-2</v>
      </c>
      <c r="N41" s="24">
        <f t="shared" si="4"/>
        <v>-4.9282472034643816E-2</v>
      </c>
      <c r="O41" s="68">
        <f t="shared" si="5"/>
        <v>28344.402061651897</v>
      </c>
      <c r="P41" s="68">
        <f t="shared" si="6"/>
        <v>524.7547018105397</v>
      </c>
      <c r="Q41" s="68">
        <f t="shared" si="7"/>
        <v>-141.56524916975104</v>
      </c>
      <c r="R41" s="68">
        <f t="shared" si="8"/>
        <v>524.7547018105397</v>
      </c>
      <c r="S41" s="70">
        <f t="shared" si="13"/>
        <v>383.18945264078866</v>
      </c>
    </row>
    <row r="42" spans="4:19" x14ac:dyDescent="0.25">
      <c r="D42" s="5">
        <f>'Historical Data'!A42</f>
        <v>43509</v>
      </c>
      <c r="E42" s="71">
        <f>'Historical Data'!F42</f>
        <v>-1.0753306752456782E-3</v>
      </c>
      <c r="F42" s="71">
        <f>'Historical Data'!G42</f>
        <v>-7.2178824625374061E-6</v>
      </c>
      <c r="G42" s="71">
        <f>'Historical Data'!H42</f>
        <v>8.659081353910511E-5</v>
      </c>
      <c r="H42" s="71">
        <f>'Historical Data'!I42</f>
        <v>-7.756679368054048E-4</v>
      </c>
      <c r="I42" s="14">
        <f t="shared" si="9"/>
        <v>1.1260927743531421</v>
      </c>
      <c r="J42" s="17">
        <f t="shared" si="10"/>
        <v>-4.6746578111558868E-3</v>
      </c>
      <c r="K42" s="17">
        <f t="shared" si="11"/>
        <v>2.5688376005460135E-2</v>
      </c>
      <c r="L42" s="17">
        <f t="shared" si="12"/>
        <v>6.2280035192482597E-2</v>
      </c>
      <c r="M42" s="24">
        <f t="shared" si="3"/>
        <v>1.5370910224110114E-2</v>
      </c>
      <c r="N42" s="24">
        <f t="shared" si="4"/>
        <v>-4.6909124968372483E-2</v>
      </c>
      <c r="O42" s="68">
        <f t="shared" si="5"/>
        <v>27567.08512857309</v>
      </c>
      <c r="P42" s="68">
        <f t="shared" si="6"/>
        <v>621.35742110630963</v>
      </c>
      <c r="Q42" s="68">
        <f t="shared" si="7"/>
        <v>-918.88218224855882</v>
      </c>
      <c r="R42" s="68">
        <f t="shared" si="8"/>
        <v>621.35742110630963</v>
      </c>
      <c r="S42" s="70">
        <f t="shared" si="13"/>
        <v>-297.52476114224919</v>
      </c>
    </row>
    <row r="43" spans="4:19" x14ac:dyDescent="0.25">
      <c r="D43" s="5">
        <f>'Historical Data'!A43</f>
        <v>43508</v>
      </c>
      <c r="E43" s="71">
        <f>'Historical Data'!F43</f>
        <v>2.0175415258822937E-3</v>
      </c>
      <c r="F43" s="71">
        <f>'Historical Data'!G43</f>
        <v>-4.8171164857600292E-5</v>
      </c>
      <c r="G43" s="71">
        <f>'Historical Data'!H43</f>
        <v>7.9072498598720814E-5</v>
      </c>
      <c r="H43" s="71">
        <f>'Historical Data'!I43</f>
        <v>-5.9911002482189446E-4</v>
      </c>
      <c r="I43" s="14">
        <f t="shared" si="9"/>
        <v>1.1295793846498348</v>
      </c>
      <c r="J43" s="17">
        <f t="shared" si="10"/>
        <v>-4.7156110935509497E-3</v>
      </c>
      <c r="K43" s="17">
        <f t="shared" si="11"/>
        <v>2.568085769051975E-2</v>
      </c>
      <c r="L43" s="17">
        <f t="shared" si="12"/>
        <v>6.2456593104466107E-2</v>
      </c>
      <c r="M43" s="24">
        <f t="shared" si="3"/>
        <v>6.5536166694377618E-2</v>
      </c>
      <c r="N43" s="24">
        <f t="shared" si="4"/>
        <v>3.0795735899115106E-3</v>
      </c>
      <c r="O43" s="68">
        <f t="shared" si="5"/>
        <v>29474.668668262537</v>
      </c>
      <c r="P43" s="68">
        <f t="shared" si="6"/>
        <v>-1165.7943257414736</v>
      </c>
      <c r="Q43" s="68">
        <f t="shared" si="7"/>
        <v>988.70135744088839</v>
      </c>
      <c r="R43" s="68">
        <f t="shared" si="8"/>
        <v>-1165.7943257414736</v>
      </c>
      <c r="S43" s="70">
        <f t="shared" si="13"/>
        <v>-177.0929683005852</v>
      </c>
    </row>
    <row r="44" spans="4:19" x14ac:dyDescent="0.25">
      <c r="D44" s="5">
        <f>'Historical Data'!A44</f>
        <v>43507</v>
      </c>
      <c r="E44" s="71">
        <f>'Historical Data'!F44</f>
        <v>-1.547691556253894E-3</v>
      </c>
      <c r="F44" s="71">
        <f>'Historical Data'!G44</f>
        <v>-1.9092466331460493E-5</v>
      </c>
      <c r="G44" s="71">
        <f>'Historical Data'!H44</f>
        <v>2.604941804067289E-5</v>
      </c>
      <c r="H44" s="71">
        <f>'Historical Data'!I44</f>
        <v>1.2609153454083236E-4</v>
      </c>
      <c r="I44" s="14">
        <f t="shared" si="9"/>
        <v>1.1255602795701771</v>
      </c>
      <c r="J44" s="17">
        <f t="shared" si="10"/>
        <v>-4.6865323950248099E-3</v>
      </c>
      <c r="K44" s="17">
        <f t="shared" si="11"/>
        <v>2.5627834609961701E-2</v>
      </c>
      <c r="L44" s="17">
        <f t="shared" si="12"/>
        <v>6.3181794663828839E-2</v>
      </c>
      <c r="M44" s="24">
        <f t="shared" si="3"/>
        <v>7.7905511776223896E-3</v>
      </c>
      <c r="N44" s="24">
        <f t="shared" si="4"/>
        <v>-5.539124348620645E-2</v>
      </c>
      <c r="O44" s="68">
        <f t="shared" si="5"/>
        <v>27677.903763362545</v>
      </c>
      <c r="P44" s="68">
        <f t="shared" si="6"/>
        <v>894.30131233099382</v>
      </c>
      <c r="Q44" s="68">
        <f t="shared" si="7"/>
        <v>-808.06354745910357</v>
      </c>
      <c r="R44" s="68">
        <f t="shared" si="8"/>
        <v>894.30131233099382</v>
      </c>
      <c r="S44" s="70">
        <f t="shared" si="13"/>
        <v>86.237764871890249</v>
      </c>
    </row>
    <row r="45" spans="4:19" x14ac:dyDescent="0.25">
      <c r="D45" s="5">
        <f>'Historical Data'!A45</f>
        <v>43504</v>
      </c>
      <c r="E45" s="71">
        <f>'Historical Data'!F45</f>
        <v>-2.4742885319808394E-3</v>
      </c>
      <c r="F45" s="71">
        <f>'Historical Data'!G45</f>
        <v>-1.7798767512802738E-5</v>
      </c>
      <c r="G45" s="71">
        <f>'Historical Data'!H45</f>
        <v>-1.4589217068595658E-4</v>
      </c>
      <c r="H45" s="71">
        <f>'Historical Data'!I45</f>
        <v>3.8338315738289941E-4</v>
      </c>
      <c r="I45" s="14">
        <f t="shared" si="9"/>
        <v>1.1245157221664552</v>
      </c>
      <c r="J45" s="17">
        <f t="shared" si="10"/>
        <v>-4.6852386962061522E-3</v>
      </c>
      <c r="K45" s="17">
        <f t="shared" si="11"/>
        <v>2.5455893021235073E-2</v>
      </c>
      <c r="L45" s="17">
        <f t="shared" si="12"/>
        <v>6.3439086286670901E-2</v>
      </c>
      <c r="M45" s="24">
        <f t="shared" si="3"/>
        <v>-9.350532076892815E-3</v>
      </c>
      <c r="N45" s="24">
        <f t="shared" si="4"/>
        <v>-7.2789618363563721E-2</v>
      </c>
      <c r="O45" s="68">
        <f t="shared" si="5"/>
        <v>27176.394421306148</v>
      </c>
      <c r="P45" s="68">
        <f t="shared" si="6"/>
        <v>1429.7160647382261</v>
      </c>
      <c r="Q45" s="68">
        <f t="shared" si="7"/>
        <v>-1309.5728895155007</v>
      </c>
      <c r="R45" s="68">
        <f t="shared" si="8"/>
        <v>1429.7160647382261</v>
      </c>
      <c r="S45" s="70">
        <f t="shared" si="13"/>
        <v>120.1431752227254</v>
      </c>
    </row>
    <row r="46" spans="4:19" x14ac:dyDescent="0.25">
      <c r="D46" s="5">
        <f>'Historical Data'!A46</f>
        <v>43503</v>
      </c>
      <c r="E46" s="71">
        <f>'Historical Data'!F46</f>
        <v>-1.78428597797331E-3</v>
      </c>
      <c r="F46" s="71">
        <f>'Historical Data'!G46</f>
        <v>-1.4704096964500684E-4</v>
      </c>
      <c r="G46" s="71">
        <f>'Historical Data'!H46</f>
        <v>-3.0619168365664598E-4</v>
      </c>
      <c r="H46" s="71">
        <f>'Historical Data'!I46</f>
        <v>1.8545395627973943E-3</v>
      </c>
      <c r="I46" s="14">
        <f t="shared" si="9"/>
        <v>1.1252935654956009</v>
      </c>
      <c r="J46" s="17">
        <f t="shared" si="10"/>
        <v>-4.8144808983383563E-3</v>
      </c>
      <c r="K46" s="17">
        <f t="shared" si="11"/>
        <v>2.5295593508264384E-2</v>
      </c>
      <c r="L46" s="17">
        <f t="shared" si="12"/>
        <v>6.4910242692085396E-2</v>
      </c>
      <c r="M46" s="24">
        <f t="shared" si="3"/>
        <v>2.4901983137191231E-3</v>
      </c>
      <c r="N46" s="24">
        <f t="shared" si="4"/>
        <v>-6.242004437836627E-2</v>
      </c>
      <c r="O46" s="68">
        <f t="shared" si="5"/>
        <v>28216.396980252244</v>
      </c>
      <c r="P46" s="68">
        <f t="shared" si="6"/>
        <v>1031.0124683611793</v>
      </c>
      <c r="Q46" s="68">
        <f t="shared" si="7"/>
        <v>-269.57033056940418</v>
      </c>
      <c r="R46" s="68">
        <f t="shared" si="8"/>
        <v>1031.0124683611793</v>
      </c>
      <c r="S46" s="70">
        <f t="shared" si="13"/>
        <v>761.44213779177517</v>
      </c>
    </row>
    <row r="47" spans="4:19" x14ac:dyDescent="0.25">
      <c r="D47" s="5">
        <f>'Historical Data'!A47</f>
        <v>43502</v>
      </c>
      <c r="E47" s="71">
        <f>'Historical Data'!F47</f>
        <v>-2.6124538656426832E-3</v>
      </c>
      <c r="F47" s="71">
        <f>'Historical Data'!G47</f>
        <v>2.3263759494676281E-5</v>
      </c>
      <c r="G47" s="71">
        <f>'Historical Data'!H47</f>
        <v>3.8066458509240786E-5</v>
      </c>
      <c r="H47" s="71">
        <f>'Historical Data'!I47</f>
        <v>3.3749749314480881E-4</v>
      </c>
      <c r="I47" s="14">
        <f t="shared" si="9"/>
        <v>1.1243599676949916</v>
      </c>
      <c r="J47" s="17">
        <f t="shared" si="10"/>
        <v>-4.6441761691986732E-3</v>
      </c>
      <c r="K47" s="17">
        <f t="shared" si="11"/>
        <v>2.563985165043027E-2</v>
      </c>
      <c r="L47" s="17">
        <f t="shared" si="12"/>
        <v>6.339320062243281E-2</v>
      </c>
      <c r="M47" s="24">
        <f t="shared" si="3"/>
        <v>-9.3341341148306736E-3</v>
      </c>
      <c r="N47" s="24">
        <f t="shared" si="4"/>
        <v>-7.2727334737263477E-2</v>
      </c>
      <c r="O47" s="68">
        <f t="shared" si="5"/>
        <v>27153.172960664662</v>
      </c>
      <c r="P47" s="68">
        <f t="shared" si="6"/>
        <v>1509.5520234686555</v>
      </c>
      <c r="Q47" s="68">
        <f t="shared" si="7"/>
        <v>-1332.7943501569862</v>
      </c>
      <c r="R47" s="68">
        <f t="shared" si="8"/>
        <v>1509.5520234686555</v>
      </c>
      <c r="S47" s="70">
        <f t="shared" si="13"/>
        <v>176.75767331166935</v>
      </c>
    </row>
    <row r="48" spans="4:19" x14ac:dyDescent="0.25">
      <c r="D48" s="5">
        <f>'Historical Data'!A48</f>
        <v>43501</v>
      </c>
      <c r="E48" s="71">
        <f>'Historical Data'!F48</f>
        <v>-1.9424101635300284E-3</v>
      </c>
      <c r="F48" s="71">
        <f>'Historical Data'!G48</f>
        <v>8.5173747290904524E-5</v>
      </c>
      <c r="G48" s="71">
        <f>'Historical Data'!H48</f>
        <v>2.6982119560092777E-5</v>
      </c>
      <c r="H48" s="71">
        <f>'Historical Data'!I48</f>
        <v>2.696654301110879E-4</v>
      </c>
      <c r="I48" s="14">
        <f t="shared" si="9"/>
        <v>1.1251153113106018</v>
      </c>
      <c r="J48" s="17">
        <f t="shared" si="10"/>
        <v>-4.5822661814024449E-3</v>
      </c>
      <c r="K48" s="17">
        <f t="shared" si="11"/>
        <v>2.5628767311481122E-2</v>
      </c>
      <c r="L48" s="17">
        <f t="shared" si="12"/>
        <v>6.3325368559399089E-2</v>
      </c>
      <c r="M48" s="24">
        <f t="shared" si="3"/>
        <v>4.0433010125456779E-5</v>
      </c>
      <c r="N48" s="24">
        <f t="shared" si="4"/>
        <v>-6.3284935549273627E-2</v>
      </c>
      <c r="O48" s="68">
        <f t="shared" si="5"/>
        <v>27459.823139217242</v>
      </c>
      <c r="P48" s="68">
        <f t="shared" si="6"/>
        <v>1122.3812337223208</v>
      </c>
      <c r="Q48" s="68">
        <f t="shared" si="7"/>
        <v>-1026.1441716044064</v>
      </c>
      <c r="R48" s="68">
        <f t="shared" si="8"/>
        <v>1122.3812337223208</v>
      </c>
      <c r="S48" s="70">
        <f t="shared" si="13"/>
        <v>96.23706211791432</v>
      </c>
    </row>
    <row r="49" spans="4:19" x14ac:dyDescent="0.25">
      <c r="D49" s="5">
        <f>'Historical Data'!A49</f>
        <v>43500</v>
      </c>
      <c r="E49" s="71">
        <f>'Historical Data'!F49</f>
        <v>-1.1509586962776819E-3</v>
      </c>
      <c r="F49" s="71">
        <f>'Historical Data'!G49</f>
        <v>4.6348951356821903E-6</v>
      </c>
      <c r="G49" s="71">
        <f>'Historical Data'!H49</f>
        <v>3.3318785408749385E-5</v>
      </c>
      <c r="H49" s="71">
        <f>'Historical Data'!I49</f>
        <v>-6.763421315349645E-5</v>
      </c>
      <c r="I49" s="14">
        <f t="shared" si="9"/>
        <v>1.1260075185068927</v>
      </c>
      <c r="J49" s="17">
        <f t="shared" si="10"/>
        <v>-4.662805033557667E-3</v>
      </c>
      <c r="K49" s="17">
        <f t="shared" si="11"/>
        <v>2.5635103977329779E-2</v>
      </c>
      <c r="L49" s="17">
        <f t="shared" si="12"/>
        <v>6.298806891613451E-2</v>
      </c>
      <c r="M49" s="24">
        <f t="shared" si="3"/>
        <v>1.3666250768963157E-2</v>
      </c>
      <c r="N49" s="24">
        <f t="shared" si="4"/>
        <v>-4.9321818147171355E-2</v>
      </c>
      <c r="O49" s="68">
        <f t="shared" si="5"/>
        <v>27807.495653573766</v>
      </c>
      <c r="P49" s="68">
        <f t="shared" si="6"/>
        <v>665.05749699322041</v>
      </c>
      <c r="Q49" s="68">
        <f t="shared" si="7"/>
        <v>-678.47165724788283</v>
      </c>
      <c r="R49" s="68">
        <f t="shared" si="8"/>
        <v>665.05749699322041</v>
      </c>
      <c r="S49" s="70">
        <f t="shared" si="13"/>
        <v>-13.41416025466242</v>
      </c>
    </row>
    <row r="50" spans="4:19" x14ac:dyDescent="0.25">
      <c r="D50" s="5">
        <f>'Historical Data'!A50</f>
        <v>43497</v>
      </c>
      <c r="E50" s="71">
        <f>'Historical Data'!F50</f>
        <v>-5.7514836213423681E-4</v>
      </c>
      <c r="F50" s="71">
        <f>'Historical Data'!G50</f>
        <v>-1.4458887708224816E-5</v>
      </c>
      <c r="G50" s="71">
        <f>'Historical Data'!H50</f>
        <v>1.0215126122228163E-4</v>
      </c>
      <c r="H50" s="71">
        <f>'Historical Data'!I50</f>
        <v>-7.2802133649080281E-4</v>
      </c>
      <c r="I50" s="14">
        <f t="shared" si="9"/>
        <v>1.1266566323756242</v>
      </c>
      <c r="J50" s="17">
        <f t="shared" si="10"/>
        <v>-4.6818988164015743E-3</v>
      </c>
      <c r="K50" s="17">
        <f t="shared" si="11"/>
        <v>2.5703936453143311E-2</v>
      </c>
      <c r="L50" s="17">
        <f t="shared" si="12"/>
        <v>6.2327681792797199E-2</v>
      </c>
      <c r="M50" s="24">
        <f t="shared" si="3"/>
        <v>2.3804291154213009E-2</v>
      </c>
      <c r="N50" s="24">
        <f t="shared" si="4"/>
        <v>-3.852339063858419E-2</v>
      </c>
      <c r="O50" s="68">
        <f t="shared" si="5"/>
        <v>27888.941527103638</v>
      </c>
      <c r="P50" s="68">
        <f t="shared" si="6"/>
        <v>332.33749513153452</v>
      </c>
      <c r="Q50" s="68">
        <f t="shared" si="7"/>
        <v>-597.02578371801064</v>
      </c>
      <c r="R50" s="68">
        <f t="shared" si="8"/>
        <v>332.33749513153452</v>
      </c>
      <c r="S50" s="70">
        <f t="shared" si="13"/>
        <v>-264.68828858647612</v>
      </c>
    </row>
    <row r="51" spans="4:19" x14ac:dyDescent="0.25">
      <c r="D51" s="5">
        <f>'Historical Data'!A51</f>
        <v>43496</v>
      </c>
      <c r="E51" s="71">
        <f>'Historical Data'!F51</f>
        <v>4.4026258205687174E-3</v>
      </c>
      <c r="F51" s="71">
        <f>'Historical Data'!G51</f>
        <v>-5.7358620393512146E-5</v>
      </c>
      <c r="G51" s="71">
        <f>'Historical Data'!H51</f>
        <v>-6.0509159026741685E-4</v>
      </c>
      <c r="H51" s="71">
        <f>'Historical Data'!I51</f>
        <v>-7.0362332375109582E-4</v>
      </c>
      <c r="I51" s="14">
        <f t="shared" si="9"/>
        <v>1.1322681021006562</v>
      </c>
      <c r="J51" s="17">
        <f t="shared" si="10"/>
        <v>-4.7247985490868616E-3</v>
      </c>
      <c r="K51" s="17">
        <f t="shared" si="11"/>
        <v>2.4996693601653613E-2</v>
      </c>
      <c r="L51" s="17">
        <f t="shared" si="12"/>
        <v>6.2352079805536906E-2</v>
      </c>
      <c r="M51" s="24">
        <f t="shared" si="3"/>
        <v>9.2845669168792735E-2</v>
      </c>
      <c r="N51" s="24">
        <f t="shared" si="4"/>
        <v>3.049358936325583E-2</v>
      </c>
      <c r="O51" s="68">
        <f t="shared" si="5"/>
        <v>30476.236539882073</v>
      </c>
      <c r="P51" s="68">
        <f t="shared" si="6"/>
        <v>-2543.9655809499091</v>
      </c>
      <c r="Q51" s="68">
        <f t="shared" si="7"/>
        <v>1990.2692290604245</v>
      </c>
      <c r="R51" s="68">
        <f t="shared" si="8"/>
        <v>-2543.9655809499091</v>
      </c>
      <c r="S51" s="70">
        <f t="shared" si="13"/>
        <v>-553.6963518894845</v>
      </c>
    </row>
    <row r="52" spans="4:19" x14ac:dyDescent="0.25">
      <c r="D52" s="5">
        <f>'Historical Data'!A52</f>
        <v>43495</v>
      </c>
      <c r="E52" s="71">
        <f>'Historical Data'!F52</f>
        <v>8.0590059391383306E-4</v>
      </c>
      <c r="F52" s="71">
        <f>'Historical Data'!G52</f>
        <v>-9.3416331213708181E-6</v>
      </c>
      <c r="G52" s="71">
        <f>'Historical Data'!H52</f>
        <v>7.6525818289031183E-5</v>
      </c>
      <c r="H52" s="71">
        <f>'Historical Data'!I52</f>
        <v>1.6522680640769505E-4</v>
      </c>
      <c r="I52" s="14">
        <f t="shared" si="9"/>
        <v>1.128213495769022</v>
      </c>
      <c r="J52" s="17">
        <f t="shared" si="10"/>
        <v>-4.6767815618147203E-3</v>
      </c>
      <c r="K52" s="17">
        <f t="shared" si="11"/>
        <v>2.5678311010210061E-2</v>
      </c>
      <c r="L52" s="17">
        <f t="shared" si="12"/>
        <v>6.3220929935695697E-2</v>
      </c>
      <c r="M52" s="24">
        <f t="shared" si="3"/>
        <v>4.5710913707100592E-2</v>
      </c>
      <c r="N52" s="24">
        <f t="shared" si="4"/>
        <v>-1.7510016228595104E-2</v>
      </c>
      <c r="O52" s="68">
        <f t="shared" si="5"/>
        <v>29078.975160338861</v>
      </c>
      <c r="P52" s="68">
        <f t="shared" si="6"/>
        <v>-465.67286345467437</v>
      </c>
      <c r="Q52" s="68">
        <f t="shared" si="7"/>
        <v>593.00784951721289</v>
      </c>
      <c r="R52" s="68">
        <f t="shared" si="8"/>
        <v>-465.67286345467437</v>
      </c>
      <c r="S52" s="70">
        <f t="shared" si="13"/>
        <v>127.33498606253852</v>
      </c>
    </row>
    <row r="53" spans="4:19" x14ac:dyDescent="0.25">
      <c r="D53" s="5">
        <f>'Historical Data'!A53</f>
        <v>43494</v>
      </c>
      <c r="E53" s="71">
        <f>'Historical Data'!F53</f>
        <v>-1.7750806656114948E-3</v>
      </c>
      <c r="F53" s="71">
        <f>'Historical Data'!G53</f>
        <v>-8.4456550296000722E-5</v>
      </c>
      <c r="G53" s="71">
        <f>'Historical Data'!H53</f>
        <v>-8.6690594643865776E-5</v>
      </c>
      <c r="H53" s="71">
        <f>'Historical Data'!I53</f>
        <v>-4.782597330993954E-4</v>
      </c>
      <c r="I53" s="14">
        <f t="shared" si="9"/>
        <v>1.1253039426902529</v>
      </c>
      <c r="J53" s="17">
        <f t="shared" si="10"/>
        <v>-4.7518964789893502E-3</v>
      </c>
      <c r="K53" s="17">
        <f t="shared" si="11"/>
        <v>2.5515094597277164E-2</v>
      </c>
      <c r="L53" s="17">
        <f t="shared" si="12"/>
        <v>6.2577443396188606E-2</v>
      </c>
      <c r="M53" s="24">
        <f t="shared" si="3"/>
        <v>2.8616729731874911E-3</v>
      </c>
      <c r="N53" s="24">
        <f t="shared" si="4"/>
        <v>-5.9715770423001115E-2</v>
      </c>
      <c r="O53" s="68">
        <f t="shared" si="5"/>
        <v>27252.155630420493</v>
      </c>
      <c r="P53" s="68">
        <f t="shared" si="6"/>
        <v>1025.6933704490075</v>
      </c>
      <c r="Q53" s="68">
        <f t="shared" si="7"/>
        <v>-1233.8116804011552</v>
      </c>
      <c r="R53" s="68">
        <f t="shared" si="8"/>
        <v>1025.6933704490075</v>
      </c>
      <c r="S53" s="70">
        <f t="shared" si="13"/>
        <v>-208.11830995214768</v>
      </c>
    </row>
    <row r="54" spans="4:19" x14ac:dyDescent="0.25">
      <c r="D54" s="5">
        <f>'Historical Data'!A54</f>
        <v>43493</v>
      </c>
      <c r="E54" s="71">
        <f>'Historical Data'!F54</f>
        <v>1.1347716856916861E-3</v>
      </c>
      <c r="F54" s="71">
        <f>'Historical Data'!G54</f>
        <v>-6.4279557714970693E-6</v>
      </c>
      <c r="G54" s="71">
        <f>'Historical Data'!H54</f>
        <v>-3.7848082526503041E-5</v>
      </c>
      <c r="H54" s="71">
        <f>'Historical Data'!I54</f>
        <v>1.9102195427046312E-4</v>
      </c>
      <c r="I54" s="14">
        <f t="shared" si="9"/>
        <v>1.1285842337951388</v>
      </c>
      <c r="J54" s="17">
        <f t="shared" si="10"/>
        <v>-4.6738678844648468E-3</v>
      </c>
      <c r="K54" s="17">
        <f t="shared" si="11"/>
        <v>2.5563937109394527E-2</v>
      </c>
      <c r="L54" s="17">
        <f t="shared" si="12"/>
        <v>6.3246725083558469E-2</v>
      </c>
      <c r="M54" s="24">
        <f t="shared" si="3"/>
        <v>4.9058386896967704E-2</v>
      </c>
      <c r="N54" s="24">
        <f t="shared" si="4"/>
        <v>-1.4188338186590765E-2</v>
      </c>
      <c r="O54" s="68">
        <f t="shared" si="5"/>
        <v>29218.242360060209</v>
      </c>
      <c r="P54" s="68">
        <f t="shared" si="6"/>
        <v>-655.70417025894858</v>
      </c>
      <c r="Q54" s="68">
        <f t="shared" si="7"/>
        <v>732.27504923856031</v>
      </c>
      <c r="R54" s="68">
        <f t="shared" si="8"/>
        <v>-655.70417025894858</v>
      </c>
      <c r="S54" s="70">
        <f t="shared" si="13"/>
        <v>76.570878979611734</v>
      </c>
    </row>
    <row r="55" spans="4:19" x14ac:dyDescent="0.25">
      <c r="D55" s="5">
        <f>'Historical Data'!A55</f>
        <v>43490</v>
      </c>
      <c r="E55" s="71">
        <f>'Historical Data'!F55</f>
        <v>3.8136339615992831E-3</v>
      </c>
      <c r="F55" s="71">
        <f>'Historical Data'!G55</f>
        <v>-3.1517692064298233E-5</v>
      </c>
      <c r="G55" s="71">
        <f>'Historical Data'!H55</f>
        <v>5.6414161688073811E-5</v>
      </c>
      <c r="H55" s="71">
        <f>'Historical Data'!I55</f>
        <v>-8.4848612345889141E-4</v>
      </c>
      <c r="I55" s="14">
        <f t="shared" si="9"/>
        <v>1.1316041286330807</v>
      </c>
      <c r="J55" s="17">
        <f t="shared" si="10"/>
        <v>-4.6989576207576477E-3</v>
      </c>
      <c r="K55" s="17">
        <f t="shared" si="11"/>
        <v>2.5658199353609103E-2</v>
      </c>
      <c r="L55" s="17">
        <f t="shared" si="12"/>
        <v>6.220721700582911E-2</v>
      </c>
      <c r="M55" s="24">
        <f t="shared" si="3"/>
        <v>9.3705868117242241E-2</v>
      </c>
      <c r="N55" s="24">
        <f t="shared" si="4"/>
        <v>3.1498651111413131E-2</v>
      </c>
      <c r="O55" s="68">
        <f t="shared" si="5"/>
        <v>30420.638942809663</v>
      </c>
      <c r="P55" s="68">
        <f t="shared" si="6"/>
        <v>-2203.6289096666733</v>
      </c>
      <c r="Q55" s="68">
        <f t="shared" si="7"/>
        <v>1934.6716319880143</v>
      </c>
      <c r="R55" s="68">
        <f t="shared" si="8"/>
        <v>-2203.6289096666733</v>
      </c>
      <c r="S55" s="70">
        <f t="shared" si="13"/>
        <v>-268.95727767865901</v>
      </c>
    </row>
    <row r="56" spans="4:19" x14ac:dyDescent="0.25">
      <c r="D56" s="5">
        <f>'Historical Data'!A56</f>
        <v>43489</v>
      </c>
      <c r="E56" s="71">
        <f>'Historical Data'!F56</f>
        <v>-2.2364877037115427E-3</v>
      </c>
      <c r="F56" s="71">
        <f>'Historical Data'!G56</f>
        <v>-3.5458186437373716E-5</v>
      </c>
      <c r="G56" s="71">
        <f>'Historical Data'!H56</f>
        <v>-8.5020408116833618E-5</v>
      </c>
      <c r="H56" s="71">
        <f>'Historical Data'!I56</f>
        <v>-6.2665779919569842E-4</v>
      </c>
      <c r="I56" s="14">
        <f t="shared" si="9"/>
        <v>1.1247837962291674</v>
      </c>
      <c r="J56" s="17">
        <f t="shared" si="10"/>
        <v>-4.7028981151307232E-3</v>
      </c>
      <c r="K56" s="17">
        <f t="shared" si="11"/>
        <v>2.5516764783804196E-2</v>
      </c>
      <c r="L56" s="17">
        <f t="shared" si="12"/>
        <v>6.2429045330092303E-2</v>
      </c>
      <c r="M56" s="24">
        <f t="shared" si="3"/>
        <v>-5.443968379622805E-3</v>
      </c>
      <c r="N56" s="24">
        <f t="shared" si="4"/>
        <v>-6.7873013709715102E-2</v>
      </c>
      <c r="O56" s="68">
        <f t="shared" si="5"/>
        <v>26897.430916971498</v>
      </c>
      <c r="P56" s="68">
        <f t="shared" si="6"/>
        <v>1292.3078118242556</v>
      </c>
      <c r="Q56" s="68">
        <f t="shared" si="7"/>
        <v>-1588.5363938501505</v>
      </c>
      <c r="R56" s="68">
        <f t="shared" si="8"/>
        <v>1292.3078118242556</v>
      </c>
      <c r="S56" s="70">
        <f t="shared" si="13"/>
        <v>-296.22858202589487</v>
      </c>
    </row>
    <row r="57" spans="4:19" x14ac:dyDescent="0.25">
      <c r="D57" s="5">
        <f>'Historical Data'!A57</f>
        <v>43488</v>
      </c>
      <c r="E57" s="71">
        <f>'Historical Data'!F57</f>
        <v>1.9635207776598218E-3</v>
      </c>
      <c r="F57" s="71">
        <f>'Historical Data'!G57</f>
        <v>-4.5790715204959906E-5</v>
      </c>
      <c r="G57" s="71">
        <f>'Historical Data'!H57</f>
        <v>-2.7942445540368038E-5</v>
      </c>
      <c r="H57" s="71">
        <f>'Historical Data'!I57</f>
        <v>-6.9894441183090961E-4</v>
      </c>
      <c r="I57" s="14">
        <f t="shared" si="9"/>
        <v>1.1295184867902599</v>
      </c>
      <c r="J57" s="17">
        <f t="shared" si="10"/>
        <v>-4.7132306438983093E-3</v>
      </c>
      <c r="K57" s="17">
        <f t="shared" si="11"/>
        <v>2.5573842746380662E-2</v>
      </c>
      <c r="L57" s="17">
        <f t="shared" si="12"/>
        <v>6.2356758717457092E-2</v>
      </c>
      <c r="M57" s="24">
        <f t="shared" si="3"/>
        <v>6.2922233606448372E-2</v>
      </c>
      <c r="N57" s="24">
        <f t="shared" si="4"/>
        <v>5.6547488899127973E-4</v>
      </c>
      <c r="O57" s="68">
        <f t="shared" si="5"/>
        <v>29335.293826644349</v>
      </c>
      <c r="P57" s="68">
        <f t="shared" si="6"/>
        <v>-1134.579562158091</v>
      </c>
      <c r="Q57" s="68">
        <f t="shared" si="7"/>
        <v>849.32651582270046</v>
      </c>
      <c r="R57" s="68">
        <f t="shared" si="8"/>
        <v>-1134.579562158091</v>
      </c>
      <c r="S57" s="70">
        <f t="shared" si="13"/>
        <v>-285.25304633539054</v>
      </c>
    </row>
    <row r="58" spans="4:19" x14ac:dyDescent="0.25">
      <c r="D58" s="5">
        <f>'Historical Data'!A58</f>
        <v>43487</v>
      </c>
      <c r="E58" s="71">
        <f>'Historical Data'!F58</f>
        <v>-5.5880670568042579E-4</v>
      </c>
      <c r="F58" s="71">
        <f>'Historical Data'!G58</f>
        <v>-5.3701956522003713E-5</v>
      </c>
      <c r="G58" s="71">
        <f>'Historical Data'!H58</f>
        <v>-9.4488414880865984E-5</v>
      </c>
      <c r="H58" s="71">
        <f>'Historical Data'!I58</f>
        <v>-7.102908429559851E-5</v>
      </c>
      <c r="I58" s="14">
        <f t="shared" si="9"/>
        <v>1.1266750544066528</v>
      </c>
      <c r="J58" s="17">
        <f t="shared" si="10"/>
        <v>-4.7211418852153532E-3</v>
      </c>
      <c r="K58" s="17">
        <f t="shared" si="11"/>
        <v>2.5507296777040164E-2</v>
      </c>
      <c r="L58" s="17">
        <f t="shared" si="12"/>
        <v>6.2984674044992403E-2</v>
      </c>
      <c r="M58" s="24">
        <f t="shared" si="3"/>
        <v>2.1970189551068948E-2</v>
      </c>
      <c r="N58" s="24">
        <f t="shared" si="4"/>
        <v>-4.1014484493923455E-2</v>
      </c>
      <c r="O58" s="68">
        <f t="shared" si="5"/>
        <v>28109.77502997547</v>
      </c>
      <c r="P58" s="68">
        <f t="shared" si="6"/>
        <v>322.89480950520374</v>
      </c>
      <c r="Q58" s="68">
        <f t="shared" si="7"/>
        <v>-376.19228084617862</v>
      </c>
      <c r="R58" s="68">
        <f t="shared" si="8"/>
        <v>322.89480950520374</v>
      </c>
      <c r="S58" s="70">
        <f t="shared" si="13"/>
        <v>-53.29747134097488</v>
      </c>
    </row>
    <row r="59" spans="4:19" x14ac:dyDescent="0.25">
      <c r="D59" s="5">
        <f>'Historical Data'!A59</f>
        <v>43486</v>
      </c>
      <c r="E59" s="71">
        <f>'Historical Data'!F59</f>
        <v>-1.0849930795035305E-4</v>
      </c>
      <c r="F59" s="71">
        <f>'Historical Data'!G59</f>
        <v>1.5624262987954583E-5</v>
      </c>
      <c r="G59" s="71">
        <f>'Historical Data'!H59</f>
        <v>1.3523080019996654E-6</v>
      </c>
      <c r="H59" s="71">
        <f>'Historical Data'!I59</f>
        <v>-2.1631932920866681E-4</v>
      </c>
      <c r="I59" s="14">
        <f t="shared" si="9"/>
        <v>1.127182688187651</v>
      </c>
      <c r="J59" s="17">
        <f t="shared" si="10"/>
        <v>-4.6518156657053946E-3</v>
      </c>
      <c r="K59" s="17">
        <f t="shared" si="11"/>
        <v>2.5603137499923028E-2</v>
      </c>
      <c r="L59" s="17">
        <f t="shared" si="12"/>
        <v>6.2839383800079335E-2</v>
      </c>
      <c r="M59" s="24">
        <f t="shared" si="3"/>
        <v>2.9465867053465891E-2</v>
      </c>
      <c r="N59" s="24">
        <f t="shared" si="4"/>
        <v>-3.3373516746613444E-2</v>
      </c>
      <c r="O59" s="68">
        <f t="shared" si="5"/>
        <v>28317.025487848758</v>
      </c>
      <c r="P59" s="68">
        <f t="shared" si="6"/>
        <v>62.694064004463144</v>
      </c>
      <c r="Q59" s="68">
        <f t="shared" si="7"/>
        <v>-168.9418229728908</v>
      </c>
      <c r="R59" s="68">
        <f t="shared" si="8"/>
        <v>62.694064004463144</v>
      </c>
      <c r="S59" s="70">
        <f t="shared" si="13"/>
        <v>-106.24775896842766</v>
      </c>
    </row>
    <row r="60" spans="4:19" x14ac:dyDescent="0.25">
      <c r="D60" s="5">
        <f>'Historical Data'!A60</f>
        <v>43483</v>
      </c>
      <c r="E60" s="71">
        <f>'Historical Data'!F60</f>
        <v>-1.1818305632808057E-3</v>
      </c>
      <c r="F60" s="71">
        <f>'Historical Data'!G60</f>
        <v>-5.2263146011648394E-5</v>
      </c>
      <c r="G60" s="71">
        <f>'Historical Data'!H60</f>
        <v>2.0697997500213408E-4</v>
      </c>
      <c r="H60" s="71">
        <f>'Historical Data'!I60</f>
        <v>9.4431081604798295E-5</v>
      </c>
      <c r="I60" s="14">
        <f t="shared" si="9"/>
        <v>1.1259727164968607</v>
      </c>
      <c r="J60" s="17">
        <f t="shared" si="10"/>
        <v>-4.7197030747049978E-3</v>
      </c>
      <c r="K60" s="17">
        <f t="shared" si="11"/>
        <v>2.5808765166923164E-2</v>
      </c>
      <c r="L60" s="17">
        <f t="shared" si="12"/>
        <v>6.31501342108928E-2</v>
      </c>
      <c r="M60" s="24">
        <f t="shared" si="3"/>
        <v>1.6954569995461254E-2</v>
      </c>
      <c r="N60" s="24">
        <f t="shared" si="4"/>
        <v>-4.6195564215431542E-2</v>
      </c>
      <c r="O60" s="68">
        <f t="shared" si="5"/>
        <v>27990.095874573904</v>
      </c>
      <c r="P60" s="68">
        <f t="shared" si="6"/>
        <v>682.89616198011208</v>
      </c>
      <c r="Q60" s="68">
        <f t="shared" si="7"/>
        <v>-495.87143624774399</v>
      </c>
      <c r="R60" s="68">
        <f t="shared" si="8"/>
        <v>682.89616198011208</v>
      </c>
      <c r="S60" s="70">
        <f t="shared" si="13"/>
        <v>187.0247257323681</v>
      </c>
    </row>
    <row r="61" spans="4:19" x14ac:dyDescent="0.25">
      <c r="D61" s="5">
        <f>'Historical Data'!A61</f>
        <v>43482</v>
      </c>
      <c r="E61" s="71">
        <f>'Historical Data'!F61</f>
        <v>-1.2198814345454334E-3</v>
      </c>
      <c r="F61" s="71">
        <f>'Historical Data'!G61</f>
        <v>1.5166528694611145E-5</v>
      </c>
      <c r="G61" s="71">
        <f>'Historical Data'!H61</f>
        <v>5.5457997607082088E-6</v>
      </c>
      <c r="H61" s="71">
        <f>'Historical Data'!I61</f>
        <v>-5.3096929320189945E-4</v>
      </c>
      <c r="I61" s="14">
        <f t="shared" si="9"/>
        <v>1.1259298215594298</v>
      </c>
      <c r="J61" s="17">
        <f t="shared" si="10"/>
        <v>-4.6522733999987383E-3</v>
      </c>
      <c r="K61" s="17">
        <f t="shared" si="11"/>
        <v>2.5607330991681738E-2</v>
      </c>
      <c r="L61" s="17">
        <f t="shared" si="12"/>
        <v>6.2524733836086102E-2</v>
      </c>
      <c r="M61" s="24">
        <f t="shared" si="3"/>
        <v>1.1586204397749834E-2</v>
      </c>
      <c r="N61" s="24">
        <f t="shared" si="4"/>
        <v>-5.0938529438336266E-2</v>
      </c>
      <c r="O61" s="68">
        <f t="shared" si="5"/>
        <v>27537.873824330371</v>
      </c>
      <c r="P61" s="68">
        <f t="shared" si="6"/>
        <v>704.8830649710726</v>
      </c>
      <c r="Q61" s="68">
        <f t="shared" si="7"/>
        <v>-948.09348649127787</v>
      </c>
      <c r="R61" s="68">
        <f t="shared" si="8"/>
        <v>704.8830649710726</v>
      </c>
      <c r="S61" s="70">
        <f t="shared" si="13"/>
        <v>-243.21042152020527</v>
      </c>
    </row>
    <row r="62" spans="4:19" x14ac:dyDescent="0.25">
      <c r="D62" s="5">
        <f>'Historical Data'!A62</f>
        <v>43481</v>
      </c>
      <c r="E62" s="71">
        <f>'Historical Data'!F62</f>
        <v>-3.9119526544454386E-3</v>
      </c>
      <c r="F62" s="71">
        <f>'Historical Data'!G62</f>
        <v>7.8208998193616923E-5</v>
      </c>
      <c r="G62" s="71">
        <f>'Historical Data'!H62</f>
        <v>1.2042356036081822E-4</v>
      </c>
      <c r="H62" s="71">
        <f>'Historical Data'!I62</f>
        <v>5.4937946530608794E-5</v>
      </c>
      <c r="I62" s="14">
        <f t="shared" si="9"/>
        <v>1.1228950362128804</v>
      </c>
      <c r="J62" s="17">
        <f t="shared" si="10"/>
        <v>-4.5892309304997325E-3</v>
      </c>
      <c r="K62" s="17">
        <f t="shared" si="11"/>
        <v>2.5722208752281848E-2</v>
      </c>
      <c r="L62" s="17">
        <f t="shared" si="12"/>
        <v>6.311064107581861E-2</v>
      </c>
      <c r="M62" s="24">
        <f t="shared" si="3"/>
        <v>-2.9882968268175013E-2</v>
      </c>
      <c r="N62" s="24">
        <f t="shared" si="4"/>
        <v>-9.2993609343993616E-2</v>
      </c>
      <c r="O62" s="68">
        <f t="shared" si="5"/>
        <v>26314.627186830865</v>
      </c>
      <c r="P62" s="68">
        <f t="shared" si="6"/>
        <v>2260.4403173943283</v>
      </c>
      <c r="Q62" s="68">
        <f t="shared" si="7"/>
        <v>-2171.3401239907835</v>
      </c>
      <c r="R62" s="68">
        <f t="shared" si="8"/>
        <v>2260.4403173943283</v>
      </c>
      <c r="S62" s="70">
        <f t="shared" si="13"/>
        <v>89.100193403544836</v>
      </c>
    </row>
    <row r="63" spans="4:19" x14ac:dyDescent="0.25">
      <c r="D63" s="5">
        <f>'Historical Data'!A63</f>
        <v>43480</v>
      </c>
      <c r="E63" s="71">
        <f>'Historical Data'!F63</f>
        <v>-2.4504246821426268E-3</v>
      </c>
      <c r="F63" s="71">
        <f>'Historical Data'!G63</f>
        <v>-1.0546899745066726E-4</v>
      </c>
      <c r="G63" s="71">
        <f>'Historical Data'!H63</f>
        <v>-8.1992318746806209E-5</v>
      </c>
      <c r="H63" s="71">
        <f>'Historical Data'!I63</f>
        <v>6.4355957381340145E-4</v>
      </c>
      <c r="I63" s="14">
        <f t="shared" si="9"/>
        <v>1.1245426240036973</v>
      </c>
      <c r="J63" s="17">
        <f t="shared" si="10"/>
        <v>-4.7729089261440167E-3</v>
      </c>
      <c r="K63" s="17">
        <f t="shared" si="11"/>
        <v>2.5519792873174223E-2</v>
      </c>
      <c r="L63" s="17">
        <f t="shared" si="12"/>
        <v>6.3699262703101403E-2</v>
      </c>
      <c r="M63" s="24">
        <f t="shared" si="3"/>
        <v>-6.2976737271386914E-3</v>
      </c>
      <c r="N63" s="24">
        <f t="shared" si="4"/>
        <v>-6.9996936430240089E-2</v>
      </c>
      <c r="O63" s="68">
        <f t="shared" si="5"/>
        <v>27390.443999050553</v>
      </c>
      <c r="P63" s="68">
        <f t="shared" si="6"/>
        <v>1415.9268364249729</v>
      </c>
      <c r="Q63" s="68">
        <f t="shared" si="7"/>
        <v>-1095.5233117710959</v>
      </c>
      <c r="R63" s="68">
        <f t="shared" si="8"/>
        <v>1415.9268364249729</v>
      </c>
      <c r="S63" s="70">
        <f t="shared" si="13"/>
        <v>320.40352465387696</v>
      </c>
    </row>
    <row r="64" spans="4:19" x14ac:dyDescent="0.25">
      <c r="D64" s="5">
        <f>'Historical Data'!A64</f>
        <v>43479</v>
      </c>
      <c r="E64" s="71">
        <f>'Historical Data'!F64</f>
        <v>-2.9767998385262412E-4</v>
      </c>
      <c r="F64" s="71">
        <f>'Historical Data'!G64</f>
        <v>-3.9159676201326685E-5</v>
      </c>
      <c r="G64" s="71">
        <f>'Historical Data'!H64</f>
        <v>-7.1833768875567694E-7</v>
      </c>
      <c r="H64" s="71">
        <f>'Historical Data'!I64</f>
        <v>-2.9528084434733242E-5</v>
      </c>
      <c r="I64" s="14">
        <f t="shared" si="9"/>
        <v>1.126969423865803</v>
      </c>
      <c r="J64" s="17">
        <f t="shared" si="10"/>
        <v>-4.7065996048946766E-3</v>
      </c>
      <c r="K64" s="17">
        <f t="shared" si="11"/>
        <v>2.5601066854232274E-2</v>
      </c>
      <c r="L64" s="17">
        <f t="shared" si="12"/>
        <v>6.3026175044853264E-2</v>
      </c>
      <c r="M64" s="24">
        <f t="shared" si="3"/>
        <v>2.7399194197364123E-2</v>
      </c>
      <c r="N64" s="24">
        <f t="shared" si="4"/>
        <v>-3.5626980847489137E-2</v>
      </c>
      <c r="O64" s="68">
        <f t="shared" si="5"/>
        <v>28322.392395610517</v>
      </c>
      <c r="P64" s="68">
        <f t="shared" si="6"/>
        <v>172.00817510334309</v>
      </c>
      <c r="Q64" s="68">
        <f t="shared" si="7"/>
        <v>-163.57491521113116</v>
      </c>
      <c r="R64" s="68">
        <f t="shared" si="8"/>
        <v>172.00817510334309</v>
      </c>
      <c r="S64" s="70">
        <f t="shared" si="13"/>
        <v>8.4332598922119359</v>
      </c>
    </row>
    <row r="65" spans="4:19" x14ac:dyDescent="0.25">
      <c r="D65" s="5">
        <f>'Historical Data'!A65</f>
        <v>43476</v>
      </c>
      <c r="E65" s="71">
        <f>'Historical Data'!F65</f>
        <v>-3.9269628305375059E-3</v>
      </c>
      <c r="F65" s="71">
        <f>'Historical Data'!G65</f>
        <v>-8.6521006902228782E-5</v>
      </c>
      <c r="G65" s="71">
        <f>'Historical Data'!H65</f>
        <v>-6.6687164700953566E-5</v>
      </c>
      <c r="H65" s="71">
        <f>'Historical Data'!I65</f>
        <v>-1.884402185633044E-4</v>
      </c>
      <c r="I65" s="14">
        <f t="shared" si="9"/>
        <v>1.122878115166321</v>
      </c>
      <c r="J65" s="17">
        <f t="shared" si="10"/>
        <v>-4.7539609355955782E-3</v>
      </c>
      <c r="K65" s="17">
        <f t="shared" si="11"/>
        <v>2.5535098027220076E-2</v>
      </c>
      <c r="L65" s="17">
        <f t="shared" si="12"/>
        <v>6.2867262910724697E-2</v>
      </c>
      <c r="M65" s="24">
        <f t="shared" si="3"/>
        <v>-3.083820242449993E-2</v>
      </c>
      <c r="N65" s="24">
        <f t="shared" si="4"/>
        <v>-9.3705465335224628E-2</v>
      </c>
      <c r="O65" s="68">
        <f t="shared" si="5"/>
        <v>26189.440968399704</v>
      </c>
      <c r="P65" s="68">
        <f t="shared" si="6"/>
        <v>2269.1136348412838</v>
      </c>
      <c r="Q65" s="68">
        <f t="shared" si="7"/>
        <v>-2296.5263424219447</v>
      </c>
      <c r="R65" s="68">
        <f t="shared" si="8"/>
        <v>2269.1136348412838</v>
      </c>
      <c r="S65" s="70">
        <f t="shared" si="13"/>
        <v>-27.412707580660935</v>
      </c>
    </row>
    <row r="66" spans="4:19" x14ac:dyDescent="0.25">
      <c r="D66" s="5">
        <f>'Historical Data'!A66</f>
        <v>43475</v>
      </c>
      <c r="E66" s="71">
        <f>'Historical Data'!F66</f>
        <v>1.0816258269659151E-3</v>
      </c>
      <c r="F66" s="71">
        <f>'Historical Data'!G66</f>
        <v>-9.0921278133195612E-5</v>
      </c>
      <c r="G66" s="71">
        <f>'Historical Data'!H66</f>
        <v>-4.6125391426763557E-5</v>
      </c>
      <c r="H66" s="71">
        <f>'Historical Data'!I66</f>
        <v>4.9563126133703173E-5</v>
      </c>
      <c r="I66" s="14">
        <f t="shared" si="9"/>
        <v>1.1285243222028678</v>
      </c>
      <c r="J66" s="17">
        <f t="shared" si="10"/>
        <v>-4.7583612068265446E-3</v>
      </c>
      <c r="K66" s="17">
        <f t="shared" si="11"/>
        <v>2.5555659800494266E-2</v>
      </c>
      <c r="L66" s="17">
        <f t="shared" si="12"/>
        <v>6.3105266255421705E-2</v>
      </c>
      <c r="M66" s="24">
        <f t="shared" si="3"/>
        <v>4.9393254754470275E-2</v>
      </c>
      <c r="N66" s="24">
        <f t="shared" si="4"/>
        <v>-1.3712011500951429E-2</v>
      </c>
      <c r="O66" s="68">
        <f t="shared" si="5"/>
        <v>29168.19935507897</v>
      </c>
      <c r="P66" s="68">
        <f t="shared" si="6"/>
        <v>-624.99494333867915</v>
      </c>
      <c r="Q66" s="68">
        <f t="shared" si="7"/>
        <v>682.23204425732183</v>
      </c>
      <c r="R66" s="68">
        <f t="shared" si="8"/>
        <v>-624.99494333867915</v>
      </c>
      <c r="S66" s="70">
        <f t="shared" si="13"/>
        <v>57.237100918642682</v>
      </c>
    </row>
    <row r="67" spans="4:19" x14ac:dyDescent="0.25">
      <c r="D67" s="5">
        <f>'Historical Data'!A67</f>
        <v>43474</v>
      </c>
      <c r="E67" s="71">
        <f>'Historical Data'!F67</f>
        <v>6.0394970873194342E-3</v>
      </c>
      <c r="F67" s="71">
        <f>'Historical Data'!G67</f>
        <v>1.0571287317384355E-4</v>
      </c>
      <c r="G67" s="71">
        <f>'Historical Data'!H67</f>
        <v>1.0406819100139408E-4</v>
      </c>
      <c r="H67" s="71">
        <f>'Historical Data'!I67</f>
        <v>-8.2737548338050748E-4</v>
      </c>
      <c r="I67" s="14">
        <f t="shared" si="9"/>
        <v>1.1341133552640206</v>
      </c>
      <c r="J67" s="17">
        <f t="shared" si="10"/>
        <v>-4.5617270555195055E-3</v>
      </c>
      <c r="K67" s="17">
        <f t="shared" si="11"/>
        <v>2.5705853382922424E-2</v>
      </c>
      <c r="L67" s="17">
        <f t="shared" si="12"/>
        <v>6.2228327645907494E-2</v>
      </c>
      <c r="M67" s="24">
        <f t="shared" ref="M67:M130" si="16">(LN(I67/$B$4) + ((K67 - J67) + 0.5*L67^2)*$B$8) / (L67 * SQRT($B$8))</f>
        <v>0.12784965343992075</v>
      </c>
      <c r="N67" s="24">
        <f t="shared" ref="N67:N130" si="17">M67 - L67*SQRT($B$8)</f>
        <v>6.5621325794013252E-2</v>
      </c>
      <c r="O67" s="68">
        <f t="shared" ref="O67:O130" si="18">(I67*EXP(-J67*$B$8)*_xlfn.NORM.DIST(M67, 0, 1, TRUE) - $B$4*EXP(-K67*$B$8)*_xlfn.NORM.DIST(N67, 0, 1, TRUE)) * $B$2</f>
        <v>31744.831563464748</v>
      </c>
      <c r="P67" s="68">
        <f t="shared" ref="P67:P130" si="19">$B$18 + $B$17*I67</f>
        <v>-3489.7975305117434</v>
      </c>
      <c r="Q67" s="68">
        <f t="shared" ref="Q67:Q130" si="20">O67-$B$13</f>
        <v>3258.8642526430995</v>
      </c>
      <c r="R67" s="68">
        <f t="shared" ref="R67:R130" si="21">P67-$B$19</f>
        <v>-3489.7975305117434</v>
      </c>
      <c r="S67" s="70">
        <f t="shared" si="13"/>
        <v>-230.93327786864393</v>
      </c>
    </row>
    <row r="68" spans="4:19" x14ac:dyDescent="0.25">
      <c r="D68" s="5">
        <f>'Historical Data'!A68</f>
        <v>43473</v>
      </c>
      <c r="E68" s="71">
        <f>'Historical Data'!F68</f>
        <v>-1.9409260616212176E-3</v>
      </c>
      <c r="F68" s="71">
        <f>'Historical Data'!G68</f>
        <v>9.0756637021959918E-5</v>
      </c>
      <c r="G68" s="71">
        <f>'Historical Data'!H68</f>
        <v>1.5904675013092909E-4</v>
      </c>
      <c r="H68" s="71">
        <f>'Historical Data'!I68</f>
        <v>3.9986833967829705E-4</v>
      </c>
      <c r="I68" s="14">
        <f t="shared" ref="I68:I131" si="22">$B$3 * (1 + E68)</f>
        <v>1.1251169843461042</v>
      </c>
      <c r="J68" s="17">
        <f t="shared" ref="J68:J131" si="23">$B$5 +F68</f>
        <v>-4.57668329167139E-3</v>
      </c>
      <c r="K68" s="17">
        <f t="shared" ref="K68:K131" si="24">$B$6 + G68</f>
        <v>2.5760831942051959E-2</v>
      </c>
      <c r="L68" s="17">
        <f t="shared" ref="L68:L131" si="25">$B$7 + H68</f>
        <v>6.3455571468966299E-2</v>
      </c>
      <c r="M68" s="24">
        <f t="shared" si="16"/>
        <v>2.1870859512913851E-3</v>
      </c>
      <c r="N68" s="24">
        <f t="shared" si="17"/>
        <v>-6.1268485517674914E-2</v>
      </c>
      <c r="O68" s="68">
        <f t="shared" si="18"/>
        <v>27587.283446050547</v>
      </c>
      <c r="P68" s="68">
        <f t="shared" si="19"/>
        <v>1121.5236763624707</v>
      </c>
      <c r="Q68" s="68">
        <f t="shared" si="20"/>
        <v>-898.68386477110107</v>
      </c>
      <c r="R68" s="68">
        <f t="shared" si="21"/>
        <v>1121.5236763624707</v>
      </c>
      <c r="S68" s="70">
        <f t="shared" ref="S68:S131" si="26">Q68+R68</f>
        <v>222.83981159136965</v>
      </c>
    </row>
    <row r="69" spans="4:19" x14ac:dyDescent="0.25">
      <c r="D69" s="5">
        <f>'Historical Data'!A69</f>
        <v>43472</v>
      </c>
      <c r="E69" s="71">
        <f>'Historical Data'!F69</f>
        <v>1.5453331814290945E-3</v>
      </c>
      <c r="F69" s="71">
        <f>'Historical Data'!G69</f>
        <v>-1.3166523471489755E-5</v>
      </c>
      <c r="G69" s="71">
        <f>'Historical Data'!H69</f>
        <v>-2.2022958587162207E-5</v>
      </c>
      <c r="H69" s="71">
        <f>'Historical Data'!I69</f>
        <v>-7.0131991186046328E-4</v>
      </c>
      <c r="I69" s="14">
        <f t="shared" si="22"/>
        <v>1.1290470618220909</v>
      </c>
      <c r="J69" s="17">
        <f t="shared" si="23"/>
        <v>-4.6806064521648389E-3</v>
      </c>
      <c r="K69" s="17">
        <f t="shared" si="24"/>
        <v>2.5579762233333869E-2</v>
      </c>
      <c r="L69" s="17">
        <f t="shared" si="25"/>
        <v>6.2354383217427541E-2</v>
      </c>
      <c r="M69" s="24">
        <f t="shared" si="16"/>
        <v>5.5799100582275225E-2</v>
      </c>
      <c r="N69" s="24">
        <f t="shared" si="17"/>
        <v>-6.5552826351523152E-3</v>
      </c>
      <c r="O69" s="68">
        <f t="shared" si="18"/>
        <v>29070.148668279839</v>
      </c>
      <c r="P69" s="68">
        <f t="shared" si="19"/>
        <v>-892.93857458629645</v>
      </c>
      <c r="Q69" s="68">
        <f t="shared" si="20"/>
        <v>584.18135745819018</v>
      </c>
      <c r="R69" s="68">
        <f t="shared" si="21"/>
        <v>-892.93857458629645</v>
      </c>
      <c r="S69" s="70">
        <f t="shared" si="26"/>
        <v>-308.75721712810628</v>
      </c>
    </row>
    <row r="70" spans="4:19" x14ac:dyDescent="0.25">
      <c r="D70" s="5">
        <f>'Historical Data'!A70</f>
        <v>43469</v>
      </c>
      <c r="E70" s="71">
        <f>'Historical Data'!F70</f>
        <v>1.5600983423706971E-3</v>
      </c>
      <c r="F70" s="71">
        <f>'Historical Data'!G70</f>
        <v>1.0542030255284579E-4</v>
      </c>
      <c r="G70" s="71">
        <f>'Historical Data'!H70</f>
        <v>5.7253210912320066E-4</v>
      </c>
      <c r="H70" s="71">
        <f>'Historical Data'!I70</f>
        <v>-2.1447945288977088E-3</v>
      </c>
      <c r="I70" s="14">
        <f t="shared" si="22"/>
        <v>1.1290637066618463</v>
      </c>
      <c r="J70" s="17">
        <f t="shared" si="23"/>
        <v>-4.5620196261405037E-3</v>
      </c>
      <c r="K70" s="17">
        <f t="shared" si="24"/>
        <v>2.617431730104423E-2</v>
      </c>
      <c r="L70" s="17">
        <f t="shared" si="25"/>
        <v>6.0910908600390293E-2</v>
      </c>
      <c r="M70" s="24">
        <f t="shared" si="16"/>
        <v>6.3717057292297138E-2</v>
      </c>
      <c r="N70" s="24">
        <f t="shared" si="17"/>
        <v>2.8061486919068457E-3</v>
      </c>
      <c r="O70" s="68">
        <f t="shared" si="18"/>
        <v>28692.506844646414</v>
      </c>
      <c r="P70" s="68">
        <f t="shared" si="19"/>
        <v>-901.47031513473485</v>
      </c>
      <c r="Q70" s="68">
        <f t="shared" si="20"/>
        <v>206.53953382476539</v>
      </c>
      <c r="R70" s="68">
        <f t="shared" si="21"/>
        <v>-901.47031513473485</v>
      </c>
      <c r="S70" s="70">
        <f t="shared" si="26"/>
        <v>-694.93078130996946</v>
      </c>
    </row>
    <row r="71" spans="4:19" x14ac:dyDescent="0.25">
      <c r="D71" s="5">
        <f>'Historical Data'!A71</f>
        <v>43468</v>
      </c>
      <c r="E71" s="71">
        <f>'Historical Data'!F71</f>
        <v>3.413214825301214E-3</v>
      </c>
      <c r="F71" s="71">
        <f>'Historical Data'!G71</f>
        <v>-4.9015351146848053E-5</v>
      </c>
      <c r="G71" s="71">
        <f>'Historical Data'!H71</f>
        <v>-6.0782421267734435E-4</v>
      </c>
      <c r="H71" s="71">
        <f>'Historical Data'!I71</f>
        <v>4.7849453407630693E-4</v>
      </c>
      <c r="I71" s="14">
        <f t="shared" si="22"/>
        <v>1.1311527341386363</v>
      </c>
      <c r="J71" s="17">
        <f t="shared" si="23"/>
        <v>-4.7164552798401975E-3</v>
      </c>
      <c r="K71" s="17">
        <f t="shared" si="24"/>
        <v>2.4993960979243685E-2</v>
      </c>
      <c r="L71" s="17">
        <f t="shared" si="25"/>
        <v>6.3534197663364309E-2</v>
      </c>
      <c r="M71" s="24">
        <f t="shared" si="16"/>
        <v>7.6602703461412722E-2</v>
      </c>
      <c r="N71" s="24">
        <f t="shared" si="17"/>
        <v>1.3068505798048413E-2</v>
      </c>
      <c r="O71" s="68">
        <f t="shared" si="18"/>
        <v>30405.777358223586</v>
      </c>
      <c r="P71" s="68">
        <f t="shared" si="19"/>
        <v>-1972.2550563775003</v>
      </c>
      <c r="Q71" s="68">
        <f t="shared" si="20"/>
        <v>1919.8100474019375</v>
      </c>
      <c r="R71" s="68">
        <f t="shared" si="21"/>
        <v>-1972.2550563775003</v>
      </c>
      <c r="S71" s="70">
        <f t="shared" si="26"/>
        <v>-52.445008975562814</v>
      </c>
    </row>
    <row r="72" spans="4:19" x14ac:dyDescent="0.25">
      <c r="D72" s="5">
        <f>'Historical Data'!A72</f>
        <v>43467</v>
      </c>
      <c r="E72" s="71">
        <f>'Historical Data'!F72</f>
        <v>-6.1962826543263683E-3</v>
      </c>
      <c r="F72" s="71">
        <f>'Historical Data'!G72</f>
        <v>7.9894574834917138E-5</v>
      </c>
      <c r="G72" s="71">
        <f>'Historical Data'!H72</f>
        <v>5.8790526296197132E-6</v>
      </c>
      <c r="H72" s="71">
        <f>'Historical Data'!I72</f>
        <v>1.0822589137630956E-3</v>
      </c>
      <c r="I72" s="14">
        <f t="shared" si="22"/>
        <v>1.1203198995823647</v>
      </c>
      <c r="J72" s="17">
        <f t="shared" si="23"/>
        <v>-4.5875453538584323E-3</v>
      </c>
      <c r="K72" s="17">
        <f t="shared" si="24"/>
        <v>2.5607664244550649E-2</v>
      </c>
      <c r="L72" s="17">
        <f t="shared" si="25"/>
        <v>6.4137962043051097E-2</v>
      </c>
      <c r="M72" s="24">
        <f t="shared" si="16"/>
        <v>-6.5994234674245117E-2</v>
      </c>
      <c r="N72" s="24">
        <f t="shared" si="17"/>
        <v>-0.1301321967172962</v>
      </c>
      <c r="O72" s="68">
        <f t="shared" si="18"/>
        <v>25471.915536471435</v>
      </c>
      <c r="P72" s="68">
        <f t="shared" si="19"/>
        <v>3580.3928030402167</v>
      </c>
      <c r="Q72" s="68">
        <f t="shared" si="20"/>
        <v>-3014.0517743502132</v>
      </c>
      <c r="R72" s="68">
        <f t="shared" si="21"/>
        <v>3580.3928030402167</v>
      </c>
      <c r="S72" s="70">
        <f t="shared" si="26"/>
        <v>566.34102869000344</v>
      </c>
    </row>
    <row r="73" spans="4:19" x14ac:dyDescent="0.25">
      <c r="D73" s="5">
        <f>'Historical Data'!A73</f>
        <v>43466</v>
      </c>
      <c r="E73" s="71">
        <f>'Historical Data'!F73</f>
        <v>-7.9182761839580174E-4</v>
      </c>
      <c r="F73" s="71">
        <f>'Historical Data'!G73</f>
        <v>-5.7788017354538403E-5</v>
      </c>
      <c r="G73" s="71">
        <f>'Historical Data'!H73</f>
        <v>-8.8560834172982106E-5</v>
      </c>
      <c r="H73" s="71">
        <f>'Historical Data'!I73</f>
        <v>7.006137608350782E-5</v>
      </c>
      <c r="I73" s="14">
        <f t="shared" si="22"/>
        <v>1.1264123687666443</v>
      </c>
      <c r="J73" s="17">
        <f t="shared" si="23"/>
        <v>-4.7252279460478878E-3</v>
      </c>
      <c r="K73" s="17">
        <f t="shared" si="24"/>
        <v>2.5513224357748047E-2</v>
      </c>
      <c r="L73" s="17">
        <f t="shared" si="25"/>
        <v>6.3125764505371509E-2</v>
      </c>
      <c r="M73" s="24">
        <f t="shared" si="16"/>
        <v>1.8526777221106527E-2</v>
      </c>
      <c r="N73" s="24">
        <f t="shared" si="17"/>
        <v>-4.4598987284264979E-2</v>
      </c>
      <c r="O73" s="68">
        <f t="shared" si="18"/>
        <v>28044.967694851097</v>
      </c>
      <c r="P73" s="68">
        <f t="shared" si="19"/>
        <v>457.54108782834373</v>
      </c>
      <c r="Q73" s="68">
        <f t="shared" si="20"/>
        <v>-440.99961597055153</v>
      </c>
      <c r="R73" s="68">
        <f t="shared" si="21"/>
        <v>457.54108782834373</v>
      </c>
      <c r="S73" s="70">
        <f t="shared" si="26"/>
        <v>16.541471857792203</v>
      </c>
    </row>
    <row r="74" spans="4:19" x14ac:dyDescent="0.25">
      <c r="D74" s="5">
        <f>'Historical Data'!A74</f>
        <v>43465</v>
      </c>
      <c r="E74" s="71">
        <f>'Historical Data'!F74</f>
        <v>-1.1329712875333502E-4</v>
      </c>
      <c r="F74" s="71">
        <f>'Historical Data'!G74</f>
        <v>5.7396434466719326E-5</v>
      </c>
      <c r="G74" s="71">
        <f>'Historical Data'!H74</f>
        <v>4.0493386256095637E-5</v>
      </c>
      <c r="H74" s="71">
        <f>'Historical Data'!I74</f>
        <v>-1.3612747780773296E-4</v>
      </c>
      <c r="I74" s="14">
        <f t="shared" si="22"/>
        <v>1.1271772795802708</v>
      </c>
      <c r="J74" s="17">
        <f t="shared" si="23"/>
        <v>-4.6100434942266304E-3</v>
      </c>
      <c r="K74" s="17">
        <f t="shared" si="24"/>
        <v>2.5642278578177125E-2</v>
      </c>
      <c r="L74" s="17">
        <f t="shared" si="25"/>
        <v>6.2919575651480264E-2</v>
      </c>
      <c r="M74" s="24">
        <f t="shared" si="16"/>
        <v>2.9390374702396999E-2</v>
      </c>
      <c r="N74" s="24">
        <f t="shared" si="17"/>
        <v>-3.3529200949083265E-2</v>
      </c>
      <c r="O74" s="68">
        <f t="shared" si="18"/>
        <v>28347.823521667648</v>
      </c>
      <c r="P74" s="68">
        <f t="shared" si="19"/>
        <v>65.466384770232253</v>
      </c>
      <c r="Q74" s="68">
        <f t="shared" si="20"/>
        <v>-138.14378915400084</v>
      </c>
      <c r="R74" s="68">
        <f t="shared" si="21"/>
        <v>65.466384770232253</v>
      </c>
      <c r="S74" s="70">
        <f t="shared" si="26"/>
        <v>-72.677404383768589</v>
      </c>
    </row>
    <row r="75" spans="4:19" x14ac:dyDescent="0.25">
      <c r="D75" s="5">
        <f>'Historical Data'!A75</f>
        <v>43462</v>
      </c>
      <c r="E75" s="71">
        <f>'Historical Data'!F75</f>
        <v>3.323154669523154E-3</v>
      </c>
      <c r="F75" s="71">
        <f>'Historical Data'!G75</f>
        <v>-1.4588698772051694E-4</v>
      </c>
      <c r="G75" s="71">
        <f>'Historical Data'!H75</f>
        <v>-7.9281817934848814E-5</v>
      </c>
      <c r="H75" s="71">
        <f>'Historical Data'!I75</f>
        <v>-2.1234728762230259E-4</v>
      </c>
      <c r="I75" s="14">
        <f t="shared" si="22"/>
        <v>1.1310512088747269</v>
      </c>
      <c r="J75" s="17">
        <f t="shared" si="23"/>
        <v>-4.8133269164138664E-3</v>
      </c>
      <c r="K75" s="17">
        <f t="shared" si="24"/>
        <v>2.5522503373986181E-2</v>
      </c>
      <c r="L75" s="17">
        <f t="shared" si="25"/>
        <v>6.2843355841665699E-2</v>
      </c>
      <c r="M75" s="24">
        <f t="shared" si="16"/>
        <v>8.5273836482772467E-2</v>
      </c>
      <c r="N75" s="24">
        <f t="shared" si="17"/>
        <v>2.2430480641106768E-2</v>
      </c>
      <c r="O75" s="68">
        <f t="shared" si="18"/>
        <v>30401.524766731636</v>
      </c>
      <c r="P75" s="68">
        <f t="shared" si="19"/>
        <v>-1920.2156721890206</v>
      </c>
      <c r="Q75" s="68">
        <f t="shared" si="20"/>
        <v>1915.5574559099878</v>
      </c>
      <c r="R75" s="68">
        <f t="shared" si="21"/>
        <v>-1920.2156721890206</v>
      </c>
      <c r="S75" s="70">
        <f t="shared" si="26"/>
        <v>-4.6582162790327857</v>
      </c>
    </row>
    <row r="76" spans="4:19" x14ac:dyDescent="0.25">
      <c r="D76" s="5">
        <f>'Historical Data'!A76</f>
        <v>43461</v>
      </c>
      <c r="E76" s="71">
        <f>'Historical Data'!F76</f>
        <v>-5.7561634522984573E-4</v>
      </c>
      <c r="F76" s="71">
        <f>'Historical Data'!G76</f>
        <v>1.9552023632939293E-5</v>
      </c>
      <c r="G76" s="71">
        <f>'Historical Data'!H76</f>
        <v>-4.4605207230895283E-5</v>
      </c>
      <c r="H76" s="71">
        <f>'Historical Data'!I76</f>
        <v>-3.1296121953197642E-5</v>
      </c>
      <c r="I76" s="14">
        <f t="shared" si="22"/>
        <v>1.1266561048159407</v>
      </c>
      <c r="J76" s="17">
        <f t="shared" si="23"/>
        <v>-4.6478879050604101E-3</v>
      </c>
      <c r="K76" s="17">
        <f t="shared" si="24"/>
        <v>2.5557179984690134E-2</v>
      </c>
      <c r="L76" s="17">
        <f t="shared" si="25"/>
        <v>6.3024407007334804E-2</v>
      </c>
      <c r="M76" s="24">
        <f t="shared" si="16"/>
        <v>2.1358370454371729E-2</v>
      </c>
      <c r="N76" s="24">
        <f t="shared" si="17"/>
        <v>-4.1666036552963075E-2</v>
      </c>
      <c r="O76" s="68">
        <f t="shared" si="18"/>
        <v>28103.171807553284</v>
      </c>
      <c r="P76" s="68">
        <f t="shared" si="19"/>
        <v>332.60790941060986</v>
      </c>
      <c r="Q76" s="68">
        <f t="shared" si="20"/>
        <v>-382.79550326836397</v>
      </c>
      <c r="R76" s="68">
        <f t="shared" si="21"/>
        <v>332.60790941060986</v>
      </c>
      <c r="S76" s="70">
        <f t="shared" si="26"/>
        <v>-50.187593857754109</v>
      </c>
    </row>
    <row r="77" spans="4:19" x14ac:dyDescent="0.25">
      <c r="D77" s="5">
        <f>'Historical Data'!A77</f>
        <v>43460</v>
      </c>
      <c r="E77" s="71">
        <f>'Historical Data'!F77</f>
        <v>1.4124338444387874E-3</v>
      </c>
      <c r="F77" s="71">
        <f>'Historical Data'!G77</f>
        <v>2.1284071960399331E-5</v>
      </c>
      <c r="G77" s="71">
        <f>'Historical Data'!H77</f>
        <v>-1.5391056541005574E-4</v>
      </c>
      <c r="H77" s="71">
        <f>'Historical Data'!I77</f>
        <v>7.9120551446749954E-4</v>
      </c>
      <c r="I77" s="14">
        <f t="shared" si="22"/>
        <v>1.1288972437350051</v>
      </c>
      <c r="J77" s="17">
        <f t="shared" si="23"/>
        <v>-4.6461558567329501E-3</v>
      </c>
      <c r="K77" s="17">
        <f t="shared" si="24"/>
        <v>2.5447874626510974E-2</v>
      </c>
      <c r="L77" s="17">
        <f t="shared" si="25"/>
        <v>6.3846908643755501E-2</v>
      </c>
      <c r="M77" s="24">
        <f t="shared" si="16"/>
        <v>5.1286062268082154E-2</v>
      </c>
      <c r="N77" s="24">
        <f t="shared" si="17"/>
        <v>-1.2560846375673347E-2</v>
      </c>
      <c r="O77" s="68">
        <f t="shared" si="18"/>
        <v>29571.583657072133</v>
      </c>
      <c r="P77" s="68">
        <f t="shared" si="19"/>
        <v>-816.14546229073312</v>
      </c>
      <c r="Q77" s="68">
        <f t="shared" si="20"/>
        <v>1085.6163462504846</v>
      </c>
      <c r="R77" s="68">
        <f t="shared" si="21"/>
        <v>-816.14546229073312</v>
      </c>
      <c r="S77" s="70">
        <f t="shared" si="26"/>
        <v>269.47088395975152</v>
      </c>
    </row>
    <row r="78" spans="4:19" x14ac:dyDescent="0.25">
      <c r="D78" s="5">
        <f>'Historical Data'!A78</f>
        <v>43459</v>
      </c>
      <c r="E78" s="71">
        <f>'Historical Data'!F78</f>
        <v>-2.0304267542137211E-3</v>
      </c>
      <c r="F78" s="71">
        <f>'Historical Data'!G78</f>
        <v>7.6130840009104583E-6</v>
      </c>
      <c r="G78" s="71">
        <f>'Historical Data'!H78</f>
        <v>-1.8173227687783011E-4</v>
      </c>
      <c r="H78" s="71">
        <f>'Historical Data'!I78</f>
        <v>1.8593044075729259E-4</v>
      </c>
      <c r="I78" s="14">
        <f t="shared" si="22"/>
        <v>1.1250160897678412</v>
      </c>
      <c r="J78" s="17">
        <f t="shared" si="23"/>
        <v>-4.659826844692439E-3</v>
      </c>
      <c r="K78" s="17">
        <f t="shared" si="24"/>
        <v>2.5420052915043199E-2</v>
      </c>
      <c r="L78" s="17">
        <f t="shared" si="25"/>
        <v>6.3241633570045294E-2</v>
      </c>
      <c r="M78" s="24">
        <f t="shared" si="16"/>
        <v>-3.5116758556710866E-3</v>
      </c>
      <c r="N78" s="24">
        <f t="shared" si="17"/>
        <v>-6.6753309425716376E-2</v>
      </c>
      <c r="O78" s="68">
        <f t="shared" si="18"/>
        <v>27303.991857807629</v>
      </c>
      <c r="P78" s="68">
        <f t="shared" si="19"/>
        <v>1173.2397864081431</v>
      </c>
      <c r="Q78" s="68">
        <f t="shared" si="20"/>
        <v>-1181.9754530140199</v>
      </c>
      <c r="R78" s="68">
        <f t="shared" si="21"/>
        <v>1173.2397864081431</v>
      </c>
      <c r="S78" s="70">
        <f t="shared" si="26"/>
        <v>-8.7356666058767587</v>
      </c>
    </row>
    <row r="79" spans="4:19" x14ac:dyDescent="0.25">
      <c r="D79" s="5">
        <f>'Historical Data'!A79</f>
        <v>43458</v>
      </c>
      <c r="E79" s="71">
        <f>'Historical Data'!F79</f>
        <v>-2.6065011001256504E-5</v>
      </c>
      <c r="F79" s="71">
        <f>'Historical Data'!G79</f>
        <v>-2.1128846883494066E-5</v>
      </c>
      <c r="G79" s="71">
        <f>'Historical Data'!H79</f>
        <v>-1.356576807350999E-4</v>
      </c>
      <c r="H79" s="71">
        <f>'Historical Data'!I79</f>
        <v>5.7871412497416863E-4</v>
      </c>
      <c r="I79" s="14">
        <f t="shared" si="22"/>
        <v>1.1272756167827733</v>
      </c>
      <c r="J79" s="17">
        <f t="shared" si="23"/>
        <v>-4.6885687755768438E-3</v>
      </c>
      <c r="K79" s="17">
        <f t="shared" si="24"/>
        <v>2.5466127511185929E-2</v>
      </c>
      <c r="L79" s="17">
        <f t="shared" si="25"/>
        <v>6.3634417254262166E-2</v>
      </c>
      <c r="M79" s="24">
        <f t="shared" si="16"/>
        <v>2.9607803864464811E-2</v>
      </c>
      <c r="N79" s="24">
        <f t="shared" si="17"/>
        <v>-3.4026613389797358E-2</v>
      </c>
      <c r="O79" s="68">
        <f t="shared" si="18"/>
        <v>28669.645697902866</v>
      </c>
      <c r="P79" s="68">
        <f t="shared" si="19"/>
        <v>15.061123419553041</v>
      </c>
      <c r="Q79" s="68">
        <f t="shared" si="20"/>
        <v>183.67838708121781</v>
      </c>
      <c r="R79" s="68">
        <f t="shared" si="21"/>
        <v>15.061123419553041</v>
      </c>
      <c r="S79" s="70">
        <f t="shared" si="26"/>
        <v>198.73951050077085</v>
      </c>
    </row>
    <row r="80" spans="4:19" x14ac:dyDescent="0.25">
      <c r="D80" s="5">
        <f>'Historical Data'!A80</f>
        <v>43455</v>
      </c>
      <c r="E80" s="71">
        <f>'Historical Data'!F80</f>
        <v>-1.6714326992106621E-4</v>
      </c>
      <c r="F80" s="71">
        <f>'Historical Data'!G80</f>
        <v>1.3338956291073824E-4</v>
      </c>
      <c r="G80" s="71">
        <f>'Historical Data'!H80</f>
        <v>-5.8416673735902508E-5</v>
      </c>
      <c r="H80" s="71">
        <f>'Historical Data'!I80</f>
        <v>-7.3536254187120398E-4</v>
      </c>
      <c r="I80" s="14">
        <f t="shared" si="22"/>
        <v>1.1271165785561017</v>
      </c>
      <c r="J80" s="17">
        <f t="shared" si="23"/>
        <v>-4.5340503657826112E-3</v>
      </c>
      <c r="K80" s="17">
        <f t="shared" si="24"/>
        <v>2.5543368518185127E-2</v>
      </c>
      <c r="L80" s="17">
        <f t="shared" si="25"/>
        <v>6.2320340587416798E-2</v>
      </c>
      <c r="M80" s="24">
        <f t="shared" si="16"/>
        <v>2.5400197335006723E-2</v>
      </c>
      <c r="N80" s="24">
        <f t="shared" si="17"/>
        <v>-3.6920143252410074E-2</v>
      </c>
      <c r="O80" s="68">
        <f t="shared" si="18"/>
        <v>27947.675376195024</v>
      </c>
      <c r="P80" s="68">
        <f t="shared" si="19"/>
        <v>96.580255305743776</v>
      </c>
      <c r="Q80" s="68">
        <f t="shared" si="20"/>
        <v>-538.29193462662442</v>
      </c>
      <c r="R80" s="68">
        <f t="shared" si="21"/>
        <v>96.580255305743776</v>
      </c>
      <c r="S80" s="70">
        <f t="shared" si="26"/>
        <v>-441.71167932088065</v>
      </c>
    </row>
    <row r="81" spans="4:19" x14ac:dyDescent="0.25">
      <c r="D81" s="5">
        <f>'Historical Data'!A81</f>
        <v>43454</v>
      </c>
      <c r="E81" s="71">
        <f>'Historical Data'!F81</f>
        <v>-4.1298208565887506E-4</v>
      </c>
      <c r="F81" s="71">
        <f>'Historical Data'!G81</f>
        <v>1.6289016421850832E-4</v>
      </c>
      <c r="G81" s="71">
        <f>'Historical Data'!H81</f>
        <v>4.550945765891927E-4</v>
      </c>
      <c r="H81" s="71">
        <f>'Historical Data'!I81</f>
        <v>-1.1476335532960014E-3</v>
      </c>
      <c r="I81" s="14">
        <f t="shared" si="22"/>
        <v>1.1268394432299262</v>
      </c>
      <c r="J81" s="17">
        <f t="shared" si="23"/>
        <v>-4.5045497644748411E-3</v>
      </c>
      <c r="K81" s="17">
        <f t="shared" si="24"/>
        <v>2.6056879768510222E-2</v>
      </c>
      <c r="L81" s="17">
        <f t="shared" si="25"/>
        <v>6.1908069575992E-2</v>
      </c>
      <c r="M81" s="24">
        <f t="shared" si="16"/>
        <v>2.9001737216717803E-2</v>
      </c>
      <c r="N81" s="24">
        <f t="shared" si="17"/>
        <v>-3.2906332359274197E-2</v>
      </c>
      <c r="O81" s="68">
        <f t="shared" si="18"/>
        <v>27884.911679486369</v>
      </c>
      <c r="P81" s="68">
        <f t="shared" si="19"/>
        <v>238.63309176918119</v>
      </c>
      <c r="Q81" s="68">
        <f t="shared" si="20"/>
        <v>-601.05563133527903</v>
      </c>
      <c r="R81" s="68">
        <f t="shared" si="21"/>
        <v>238.63309176918119</v>
      </c>
      <c r="S81" s="70">
        <f t="shared" si="26"/>
        <v>-362.42253956609784</v>
      </c>
    </row>
    <row r="82" spans="4:19" x14ac:dyDescent="0.25">
      <c r="D82" s="5">
        <f>'Historical Data'!A82</f>
        <v>43453</v>
      </c>
      <c r="E82" s="71">
        <f>'Historical Data'!F82</f>
        <v>4.960075730442437E-3</v>
      </c>
      <c r="F82" s="71">
        <f>'Historical Data'!G82</f>
        <v>-2.6158762550067792E-4</v>
      </c>
      <c r="G82" s="71">
        <f>'Historical Data'!H82</f>
        <v>-9.0538521972712699E-5</v>
      </c>
      <c r="H82" s="71">
        <f>'Historical Data'!I82</f>
        <v>6.795082721107043E-4</v>
      </c>
      <c r="I82" s="14">
        <f t="shared" si="22"/>
        <v>1.1328965181713064</v>
      </c>
      <c r="J82" s="17">
        <f t="shared" si="23"/>
        <v>-4.9290275541940274E-3</v>
      </c>
      <c r="K82" s="17">
        <f t="shared" si="24"/>
        <v>2.5511246669948317E-2</v>
      </c>
      <c r="L82" s="17">
        <f t="shared" si="25"/>
        <v>6.3735211401398706E-2</v>
      </c>
      <c r="M82" s="24">
        <f t="shared" si="16"/>
        <v>0.11218214567914044</v>
      </c>
      <c r="N82" s="24">
        <f t="shared" si="17"/>
        <v>4.8446934277741729E-2</v>
      </c>
      <c r="O82" s="68">
        <f t="shared" si="18"/>
        <v>31868.815515420869</v>
      </c>
      <c r="P82" s="68">
        <f t="shared" si="19"/>
        <v>-2866.0763942734338</v>
      </c>
      <c r="Q82" s="68">
        <f t="shared" si="20"/>
        <v>3382.8482045992205</v>
      </c>
      <c r="R82" s="68">
        <f t="shared" si="21"/>
        <v>-2866.0763942734338</v>
      </c>
      <c r="S82" s="70">
        <f t="shared" si="26"/>
        <v>516.77181032578665</v>
      </c>
    </row>
    <row r="83" spans="4:19" x14ac:dyDescent="0.25">
      <c r="D83" s="5">
        <f>'Historical Data'!A83</f>
        <v>43452</v>
      </c>
      <c r="E83" s="71">
        <f>'Historical Data'!F83</f>
        <v>2.4791382507078907E-3</v>
      </c>
      <c r="F83" s="71">
        <f>'Historical Data'!G83</f>
        <v>-1.643040872662282E-4</v>
      </c>
      <c r="G83" s="71">
        <f>'Historical Data'!H83</f>
        <v>-4.2174005432987771E-4</v>
      </c>
      <c r="H83" s="71">
        <f>'Historical Data'!I83</f>
        <v>5.4097968326909107E-4</v>
      </c>
      <c r="I83" s="14">
        <f t="shared" si="22"/>
        <v>1.1300997449457142</v>
      </c>
      <c r="J83" s="17">
        <f t="shared" si="23"/>
        <v>-4.8317440159595781E-3</v>
      </c>
      <c r="K83" s="17">
        <f t="shared" si="24"/>
        <v>2.5180045137591152E-2</v>
      </c>
      <c r="L83" s="17">
        <f t="shared" si="25"/>
        <v>6.3596682812557093E-2</v>
      </c>
      <c r="M83" s="24">
        <f t="shared" si="16"/>
        <v>6.6684347906927011E-2</v>
      </c>
      <c r="N83" s="24">
        <f t="shared" si="17"/>
        <v>3.087665094369918E-3</v>
      </c>
      <c r="O83" s="68">
        <f t="shared" si="18"/>
        <v>30050.133239878152</v>
      </c>
      <c r="P83" s="68">
        <f t="shared" si="19"/>
        <v>-1432.5183736379258</v>
      </c>
      <c r="Q83" s="68">
        <f t="shared" si="20"/>
        <v>1564.165929056504</v>
      </c>
      <c r="R83" s="68">
        <f t="shared" si="21"/>
        <v>-1432.5183736379258</v>
      </c>
      <c r="S83" s="70">
        <f t="shared" si="26"/>
        <v>131.64755541857812</v>
      </c>
    </row>
    <row r="84" spans="4:19" x14ac:dyDescent="0.25">
      <c r="D84" s="5">
        <f>'Historical Data'!A84</f>
        <v>43451</v>
      </c>
      <c r="E84" s="71">
        <f>'Historical Data'!F84</f>
        <v>1.1692816448323946E-3</v>
      </c>
      <c r="F84" s="71">
        <f>'Historical Data'!G84</f>
        <v>2.1643279402606384E-5</v>
      </c>
      <c r="G84" s="71">
        <f>'Historical Data'!H84</f>
        <v>-3.3630069919464663E-5</v>
      </c>
      <c r="H84" s="71">
        <f>'Historical Data'!I84</f>
        <v>-1.4172330743256653E-4</v>
      </c>
      <c r="I84" s="14">
        <f t="shared" si="22"/>
        <v>1.1286231370446278</v>
      </c>
      <c r="J84" s="17">
        <f t="shared" si="23"/>
        <v>-4.6457966492907433E-3</v>
      </c>
      <c r="K84" s="17">
        <f t="shared" si="24"/>
        <v>2.5568155122001564E-2</v>
      </c>
      <c r="L84" s="17">
        <f t="shared" si="25"/>
        <v>6.291397982185544E-2</v>
      </c>
      <c r="M84" s="24">
        <f t="shared" si="16"/>
        <v>4.9152980870357389E-2</v>
      </c>
      <c r="N84" s="24">
        <f t="shared" si="17"/>
        <v>-1.376099895149805E-2</v>
      </c>
      <c r="O84" s="68">
        <f t="shared" si="18"/>
        <v>29074.038164459969</v>
      </c>
      <c r="P84" s="68">
        <f t="shared" si="19"/>
        <v>-675.64503097068518</v>
      </c>
      <c r="Q84" s="68">
        <f t="shared" si="20"/>
        <v>588.07085363832084</v>
      </c>
      <c r="R84" s="68">
        <f t="shared" si="21"/>
        <v>-675.64503097068518</v>
      </c>
      <c r="S84" s="70">
        <f t="shared" si="26"/>
        <v>-87.574177332364343</v>
      </c>
    </row>
    <row r="85" spans="4:19" x14ac:dyDescent="0.25">
      <c r="D85" s="5">
        <f>'Historical Data'!A85</f>
        <v>43448</v>
      </c>
      <c r="E85" s="71">
        <f>'Historical Data'!F85</f>
        <v>-4.4361427707930723E-3</v>
      </c>
      <c r="F85" s="71">
        <f>'Historical Data'!G85</f>
        <v>-2.0004205543425711E-4</v>
      </c>
      <c r="G85" s="71">
        <f>'Historical Data'!H85</f>
        <v>-8.4549627699607305E-5</v>
      </c>
      <c r="H85" s="71">
        <f>'Historical Data'!I85</f>
        <v>4.5405132658220271E-4</v>
      </c>
      <c r="I85" s="14">
        <f t="shared" si="22"/>
        <v>1.1223041140737711</v>
      </c>
      <c r="J85" s="17">
        <f t="shared" si="23"/>
        <v>-4.8674819841276066E-3</v>
      </c>
      <c r="K85" s="17">
        <f t="shared" si="24"/>
        <v>2.5517235564221422E-2</v>
      </c>
      <c r="L85" s="17">
        <f t="shared" si="25"/>
        <v>6.3509754455870204E-2</v>
      </c>
      <c r="M85" s="24">
        <f t="shared" si="16"/>
        <v>-3.6431801477102545E-2</v>
      </c>
      <c r="N85" s="24">
        <f t="shared" si="17"/>
        <v>-9.9941555932972742E-2</v>
      </c>
      <c r="O85" s="68">
        <f t="shared" si="18"/>
        <v>26250.731339501508</v>
      </c>
      <c r="P85" s="68">
        <f t="shared" si="19"/>
        <v>2563.3326521533309</v>
      </c>
      <c r="Q85" s="68">
        <f t="shared" si="20"/>
        <v>-2235.2359713201404</v>
      </c>
      <c r="R85" s="68">
        <f t="shared" si="21"/>
        <v>2563.3326521533309</v>
      </c>
      <c r="S85" s="70">
        <f t="shared" si="26"/>
        <v>328.09668083319048</v>
      </c>
    </row>
    <row r="86" spans="4:19" x14ac:dyDescent="0.25">
      <c r="D86" s="5">
        <f>'Historical Data'!A86</f>
        <v>43447</v>
      </c>
      <c r="E86" s="71">
        <f>'Historical Data'!F86</f>
        <v>-1.6064247154765621E-3</v>
      </c>
      <c r="F86" s="71">
        <f>'Historical Data'!G86</f>
        <v>9.6316562669255309E-5</v>
      </c>
      <c r="G86" s="71">
        <f>'Historical Data'!H86</f>
        <v>2.6687464728471916E-5</v>
      </c>
      <c r="H86" s="71">
        <f>'Historical Data'!I86</f>
        <v>-1.8817162682787936E-3</v>
      </c>
      <c r="I86" s="14">
        <f t="shared" si="22"/>
        <v>1.1254940693861197</v>
      </c>
      <c r="J86" s="17">
        <f t="shared" si="23"/>
        <v>-4.5711233660240946E-3</v>
      </c>
      <c r="K86" s="17">
        <f t="shared" si="24"/>
        <v>2.5628472656649501E-2</v>
      </c>
      <c r="L86" s="17">
        <f t="shared" si="25"/>
        <v>6.1173986861009208E-2</v>
      </c>
      <c r="M86" s="24">
        <f t="shared" si="16"/>
        <v>3.1677326763327224E-3</v>
      </c>
      <c r="N86" s="24">
        <f t="shared" si="17"/>
        <v>-5.8006254184676483E-2</v>
      </c>
      <c r="O86" s="68">
        <f t="shared" si="18"/>
        <v>26673.593647374095</v>
      </c>
      <c r="P86" s="68">
        <f t="shared" si="19"/>
        <v>928.23904440540355</v>
      </c>
      <c r="Q86" s="68">
        <f t="shared" si="20"/>
        <v>-1812.3736634475536</v>
      </c>
      <c r="R86" s="68">
        <f t="shared" si="21"/>
        <v>928.23904440540355</v>
      </c>
      <c r="S86" s="70">
        <f t="shared" si="26"/>
        <v>-884.13461904215001</v>
      </c>
    </row>
    <row r="87" spans="4:19" x14ac:dyDescent="0.25">
      <c r="D87" s="5">
        <f>'Historical Data'!A87</f>
        <v>43446</v>
      </c>
      <c r="E87" s="71">
        <f>'Historical Data'!F87</f>
        <v>3.832440513931612E-3</v>
      </c>
      <c r="F87" s="71">
        <f>'Historical Data'!G87</f>
        <v>5.8936442116186861E-5</v>
      </c>
      <c r="G87" s="71">
        <f>'Historical Data'!H87</f>
        <v>1.3967000060307114E-4</v>
      </c>
      <c r="H87" s="71">
        <f>'Historical Data'!I87</f>
        <v>4.6377086166199399E-5</v>
      </c>
      <c r="I87" s="14">
        <f t="shared" si="22"/>
        <v>1.1316253293535576</v>
      </c>
      <c r="J87" s="17">
        <f t="shared" si="23"/>
        <v>-4.6085034865771621E-3</v>
      </c>
      <c r="K87" s="17">
        <f t="shared" si="24"/>
        <v>2.5741455192524101E-2</v>
      </c>
      <c r="L87" s="17">
        <f t="shared" si="25"/>
        <v>6.3102080215454201E-2</v>
      </c>
      <c r="M87" s="24">
        <f t="shared" si="16"/>
        <v>9.3448349487824073E-2</v>
      </c>
      <c r="N87" s="24">
        <f t="shared" si="17"/>
        <v>3.0346269272369872E-2</v>
      </c>
      <c r="O87" s="68">
        <f t="shared" si="18"/>
        <v>30829.232514989479</v>
      </c>
      <c r="P87" s="68">
        <f t="shared" si="19"/>
        <v>-2214.4958840087056</v>
      </c>
      <c r="Q87" s="68">
        <f t="shared" si="20"/>
        <v>2343.2652041678302</v>
      </c>
      <c r="R87" s="68">
        <f t="shared" si="21"/>
        <v>-2214.4958840087056</v>
      </c>
      <c r="S87" s="70">
        <f t="shared" si="26"/>
        <v>128.76932015912462</v>
      </c>
    </row>
    <row r="88" spans="4:19" x14ac:dyDescent="0.25">
      <c r="D88" s="5">
        <f>'Historical Data'!A88</f>
        <v>43445</v>
      </c>
      <c r="E88" s="71">
        <f>'Historical Data'!F88</f>
        <v>-4.6489756104388658E-3</v>
      </c>
      <c r="F88" s="71">
        <f>'Historical Data'!G88</f>
        <v>1.6599671582875853E-4</v>
      </c>
      <c r="G88" s="71">
        <f>'Historical Data'!H88</f>
        <v>1.6905104597197268E-4</v>
      </c>
      <c r="H88" s="71">
        <f>'Historical Data'!I88</f>
        <v>2.2327345901919371E-4</v>
      </c>
      <c r="I88" s="14">
        <f t="shared" si="22"/>
        <v>1.1220641865494743</v>
      </c>
      <c r="J88" s="17">
        <f t="shared" si="23"/>
        <v>-4.5014432128645913E-3</v>
      </c>
      <c r="K88" s="17">
        <f t="shared" si="24"/>
        <v>2.5770836237893002E-2</v>
      </c>
      <c r="L88" s="17">
        <f t="shared" si="25"/>
        <v>6.3278976588307195E-2</v>
      </c>
      <c r="M88" s="24">
        <f t="shared" si="16"/>
        <v>-4.1951483438082832E-2</v>
      </c>
      <c r="N88" s="24">
        <f t="shared" si="17"/>
        <v>-0.10523046002639003</v>
      </c>
      <c r="O88" s="68">
        <f t="shared" si="18"/>
        <v>25962.226830775093</v>
      </c>
      <c r="P88" s="68">
        <f t="shared" si="19"/>
        <v>2686.3136731670238</v>
      </c>
      <c r="Q88" s="68">
        <f t="shared" si="20"/>
        <v>-2523.7404800465556</v>
      </c>
      <c r="R88" s="68">
        <f t="shared" si="21"/>
        <v>2686.3136731670238</v>
      </c>
      <c r="S88" s="70">
        <f t="shared" si="26"/>
        <v>162.5731931204682</v>
      </c>
    </row>
    <row r="89" spans="4:19" x14ac:dyDescent="0.25">
      <c r="D89" s="5">
        <f>'Historical Data'!A89</f>
        <v>43444</v>
      </c>
      <c r="E89" s="71">
        <f>'Historical Data'!F89</f>
        <v>-4.5820619329258366E-4</v>
      </c>
      <c r="F89" s="71">
        <f>'Historical Data'!G89</f>
        <v>-4.5997225389432256E-5</v>
      </c>
      <c r="G89" s="71">
        <f>'Historical Data'!H89</f>
        <v>-1.256110331181714E-4</v>
      </c>
      <c r="H89" s="71">
        <f>'Historical Data'!I89</f>
        <v>1.1311347371973275E-4</v>
      </c>
      <c r="I89" s="14">
        <f t="shared" si="22"/>
        <v>1.1267884618672703</v>
      </c>
      <c r="J89" s="17">
        <f t="shared" si="23"/>
        <v>-4.7134371540827821E-3</v>
      </c>
      <c r="K89" s="17">
        <f t="shared" si="24"/>
        <v>2.5476174158802857E-2</v>
      </c>
      <c r="L89" s="17">
        <f t="shared" si="25"/>
        <v>6.316881660300773E-2</v>
      </c>
      <c r="M89" s="24">
        <f t="shared" si="16"/>
        <v>2.3068734928389276E-2</v>
      </c>
      <c r="N89" s="24">
        <f t="shared" si="17"/>
        <v>-4.0100081674618454E-2</v>
      </c>
      <c r="O89" s="68">
        <f t="shared" si="18"/>
        <v>28229.417441729463</v>
      </c>
      <c r="P89" s="68">
        <f t="shared" si="19"/>
        <v>264.76489990775008</v>
      </c>
      <c r="Q89" s="68">
        <f t="shared" si="20"/>
        <v>-256.54986909218496</v>
      </c>
      <c r="R89" s="68">
        <f t="shared" si="21"/>
        <v>264.76489990775008</v>
      </c>
      <c r="S89" s="70">
        <f t="shared" si="26"/>
        <v>8.2150308155651146</v>
      </c>
    </row>
    <row r="90" spans="4:19" x14ac:dyDescent="0.25">
      <c r="D90" s="5">
        <f>'Historical Data'!A90</f>
        <v>43441</v>
      </c>
      <c r="E90" s="71">
        <f>'Historical Data'!F90</f>
        <v>7.3110112905316882E-4</v>
      </c>
      <c r="F90" s="71">
        <f>'Historical Data'!G90</f>
        <v>4.5977213400231077E-5</v>
      </c>
      <c r="G90" s="71">
        <f>'Historical Data'!H90</f>
        <v>3.1470185092691283E-4</v>
      </c>
      <c r="H90" s="71">
        <f>'Historical Data'!I90</f>
        <v>-8.6414622024279242E-4</v>
      </c>
      <c r="I90" s="14">
        <f t="shared" si="22"/>
        <v>1.1281291739582873</v>
      </c>
      <c r="J90" s="17">
        <f t="shared" si="23"/>
        <v>-4.6214627152931179E-3</v>
      </c>
      <c r="K90" s="17">
        <f t="shared" si="24"/>
        <v>2.5916487042847942E-2</v>
      </c>
      <c r="L90" s="17">
        <f t="shared" si="25"/>
        <v>6.2191556909045209E-2</v>
      </c>
      <c r="M90" s="24">
        <f t="shared" si="16"/>
        <v>4.7168034754518792E-2</v>
      </c>
      <c r="N90" s="24">
        <f t="shared" si="17"/>
        <v>-1.5023522154526417E-2</v>
      </c>
      <c r="O90" s="68">
        <f t="shared" si="18"/>
        <v>28670.684781195167</v>
      </c>
      <c r="P90" s="68">
        <f t="shared" si="19"/>
        <v>-422.45155148452614</v>
      </c>
      <c r="Q90" s="68">
        <f t="shared" si="20"/>
        <v>184.71747037351815</v>
      </c>
      <c r="R90" s="68">
        <f t="shared" si="21"/>
        <v>-422.45155148452614</v>
      </c>
      <c r="S90" s="70">
        <f t="shared" si="26"/>
        <v>-237.73408111100798</v>
      </c>
    </row>
    <row r="91" spans="4:19" x14ac:dyDescent="0.25">
      <c r="D91" s="5">
        <f>'Historical Data'!A91</f>
        <v>43440</v>
      </c>
      <c r="E91" s="71">
        <f>'Historical Data'!F91</f>
        <v>3.5723080705276633E-3</v>
      </c>
      <c r="F91" s="71">
        <f>'Historical Data'!G91</f>
        <v>9.1569887088979209E-5</v>
      </c>
      <c r="G91" s="71">
        <f>'Historical Data'!H91</f>
        <v>-6.8247667807105547E-4</v>
      </c>
      <c r="H91" s="71">
        <f>'Historical Data'!I91</f>
        <v>1.6600911745961039E-3</v>
      </c>
      <c r="I91" s="14">
        <f t="shared" si="22"/>
        <v>1.1313320807494462</v>
      </c>
      <c r="J91" s="17">
        <f t="shared" si="23"/>
        <v>-4.5758700416043702E-3</v>
      </c>
      <c r="K91" s="17">
        <f t="shared" si="24"/>
        <v>2.4919308513849974E-2</v>
      </c>
      <c r="L91" s="17">
        <f t="shared" si="25"/>
        <v>6.4715794303884105E-2</v>
      </c>
      <c r="M91" s="24">
        <f t="shared" si="16"/>
        <v>7.5498771774471618E-2</v>
      </c>
      <c r="N91" s="24">
        <f t="shared" si="17"/>
        <v>1.0782977470587513E-2</v>
      </c>
      <c r="O91" s="68">
        <f t="shared" si="18"/>
        <v>30908.085458769328</v>
      </c>
      <c r="P91" s="68">
        <f t="shared" si="19"/>
        <v>-2064.183772673714</v>
      </c>
      <c r="Q91" s="68">
        <f t="shared" si="20"/>
        <v>2422.11814794768</v>
      </c>
      <c r="R91" s="68">
        <f t="shared" si="21"/>
        <v>-2064.183772673714</v>
      </c>
      <c r="S91" s="70">
        <f t="shared" si="26"/>
        <v>357.934375273966</v>
      </c>
    </row>
    <row r="92" spans="4:19" x14ac:dyDescent="0.25">
      <c r="D92" s="5">
        <f>'Historical Data'!A92</f>
        <v>43439</v>
      </c>
      <c r="E92" s="71">
        <f>'Historical Data'!F92</f>
        <v>-7.4889490898355504E-4</v>
      </c>
      <c r="F92" s="71">
        <f>'Historical Data'!G92</f>
        <v>1.6113565404442861E-4</v>
      </c>
      <c r="G92" s="71">
        <f>'Historical Data'!H92</f>
        <v>-6.1821958478033151E-5</v>
      </c>
      <c r="H92" s="71">
        <f>'Historical Data'!I92</f>
        <v>-7.7034802756101306E-5</v>
      </c>
      <c r="I92" s="14">
        <f t="shared" si="22"/>
        <v>1.1264607670246283</v>
      </c>
      <c r="J92" s="17">
        <f t="shared" si="23"/>
        <v>-4.5063042746489208E-3</v>
      </c>
      <c r="K92" s="17">
        <f t="shared" si="24"/>
        <v>2.5539963233442996E-2</v>
      </c>
      <c r="L92" s="17">
        <f t="shared" si="25"/>
        <v>6.29786683265319E-2</v>
      </c>
      <c r="M92" s="24">
        <f t="shared" si="16"/>
        <v>1.6053423731800621E-2</v>
      </c>
      <c r="N92" s="24">
        <f t="shared" si="17"/>
        <v>-4.6925244594731283E-2</v>
      </c>
      <c r="O92" s="68">
        <f t="shared" si="18"/>
        <v>27892.22495788657</v>
      </c>
      <c r="P92" s="68">
        <f t="shared" si="19"/>
        <v>432.73331639997195</v>
      </c>
      <c r="Q92" s="68">
        <f t="shared" si="20"/>
        <v>-593.74235293507809</v>
      </c>
      <c r="R92" s="68">
        <f t="shared" si="21"/>
        <v>432.73331639997195</v>
      </c>
      <c r="S92" s="70">
        <f t="shared" si="26"/>
        <v>-161.00903653510613</v>
      </c>
    </row>
    <row r="93" spans="4:19" x14ac:dyDescent="0.25">
      <c r="D93" s="5">
        <f>'Historical Data'!A93</f>
        <v>43438</v>
      </c>
      <c r="E93" s="71">
        <f>'Historical Data'!F93</f>
        <v>3.4846413609623816E-4</v>
      </c>
      <c r="F93" s="71">
        <f>'Historical Data'!G93</f>
        <v>7.9729007491984201E-5</v>
      </c>
      <c r="G93" s="71">
        <f>'Historical Data'!H93</f>
        <v>3.846500374118933E-7</v>
      </c>
      <c r="H93" s="71">
        <f>'Historical Data'!I93</f>
        <v>4.7686458638410145E-4</v>
      </c>
      <c r="I93" s="14">
        <f t="shared" si="22"/>
        <v>1.1276978253629419</v>
      </c>
      <c r="J93" s="17">
        <f t="shared" si="23"/>
        <v>-4.5877109212013652E-3</v>
      </c>
      <c r="K93" s="17">
        <f t="shared" si="24"/>
        <v>2.5602169841958441E-2</v>
      </c>
      <c r="L93" s="17">
        <f t="shared" si="25"/>
        <v>6.3532567715672103E-2</v>
      </c>
      <c r="M93" s="24">
        <f t="shared" si="16"/>
        <v>3.6001262685063817E-2</v>
      </c>
      <c r="N93" s="24">
        <f t="shared" si="17"/>
        <v>-2.7531305030608286E-2</v>
      </c>
      <c r="O93" s="68">
        <f t="shared" si="18"/>
        <v>28857.816635724397</v>
      </c>
      <c r="P93" s="68">
        <f t="shared" si="19"/>
        <v>-201.35273915005382</v>
      </c>
      <c r="Q93" s="68">
        <f t="shared" si="20"/>
        <v>371.84932490274878</v>
      </c>
      <c r="R93" s="68">
        <f t="shared" si="21"/>
        <v>-201.35273915005382</v>
      </c>
      <c r="S93" s="70">
        <f t="shared" si="26"/>
        <v>170.49658575269495</v>
      </c>
    </row>
    <row r="94" spans="4:19" x14ac:dyDescent="0.25">
      <c r="D94" s="5">
        <f>'Historical Data'!A94</f>
        <v>43437</v>
      </c>
      <c r="E94" s="71">
        <f>'Historical Data'!F94</f>
        <v>6.624610055561142E-4</v>
      </c>
      <c r="F94" s="71">
        <f>'Historical Data'!G94</f>
        <v>-2.2663082677464145E-5</v>
      </c>
      <c r="G94" s="71">
        <f>'Historical Data'!H94</f>
        <v>5.3489352439635658E-5</v>
      </c>
      <c r="H94" s="71">
        <f>'Historical Data'!I94</f>
        <v>7.6314251348866269E-5</v>
      </c>
      <c r="I94" s="14">
        <f t="shared" si="22"/>
        <v>1.1280517956038685</v>
      </c>
      <c r="J94" s="17">
        <f t="shared" si="23"/>
        <v>-4.6901030113708133E-3</v>
      </c>
      <c r="K94" s="17">
        <f t="shared" si="24"/>
        <v>2.5655274544360666E-2</v>
      </c>
      <c r="L94" s="17">
        <f t="shared" si="25"/>
        <v>6.3132017380636868E-2</v>
      </c>
      <c r="M94" s="24">
        <f t="shared" si="16"/>
        <v>4.3262040923682354E-2</v>
      </c>
      <c r="N94" s="24">
        <f t="shared" si="17"/>
        <v>-1.9869976456954513E-2</v>
      </c>
      <c r="O94" s="68">
        <f t="shared" si="18"/>
        <v>28949.666536375207</v>
      </c>
      <c r="P94" s="68">
        <f t="shared" si="19"/>
        <v>-382.78928656235803</v>
      </c>
      <c r="Q94" s="68">
        <f t="shared" si="20"/>
        <v>463.69922555355879</v>
      </c>
      <c r="R94" s="68">
        <f t="shared" si="21"/>
        <v>-382.78928656235803</v>
      </c>
      <c r="S94" s="70">
        <f t="shared" si="26"/>
        <v>80.909938991200761</v>
      </c>
    </row>
    <row r="95" spans="4:19" x14ac:dyDescent="0.25">
      <c r="D95" s="5">
        <f>'Historical Data'!A95</f>
        <v>43434</v>
      </c>
      <c r="E95" s="71">
        <f>'Historical Data'!F95</f>
        <v>-5.5053625948177087E-3</v>
      </c>
      <c r="F95" s="71">
        <f>'Historical Data'!G95</f>
        <v>-2.6008220573163054E-4</v>
      </c>
      <c r="G95" s="71">
        <f>'Historical Data'!H95</f>
        <v>1.0159270335642623E-4</v>
      </c>
      <c r="H95" s="71">
        <f>'Historical Data'!I95</f>
        <v>-1.0885114242605021E-3</v>
      </c>
      <c r="I95" s="14">
        <f t="shared" si="22"/>
        <v>1.1210987772200489</v>
      </c>
      <c r="J95" s="17">
        <f t="shared" si="23"/>
        <v>-4.92752213442498E-3</v>
      </c>
      <c r="K95" s="17">
        <f t="shared" si="24"/>
        <v>2.5703377895277456E-2</v>
      </c>
      <c r="L95" s="17">
        <f t="shared" si="25"/>
        <v>6.19671917050275E-2</v>
      </c>
      <c r="M95" s="24">
        <f t="shared" si="16"/>
        <v>-5.2268491321653003E-2</v>
      </c>
      <c r="N95" s="24">
        <f t="shared" si="17"/>
        <v>-0.1142356830266805</v>
      </c>
      <c r="O95" s="68">
        <f t="shared" si="18"/>
        <v>25102.576677457189</v>
      </c>
      <c r="P95" s="68">
        <f t="shared" si="19"/>
        <v>3181.1590452300152</v>
      </c>
      <c r="Q95" s="68">
        <f t="shared" si="20"/>
        <v>-3383.3906333644591</v>
      </c>
      <c r="R95" s="68">
        <f t="shared" si="21"/>
        <v>3181.1590452300152</v>
      </c>
      <c r="S95" s="70">
        <f t="shared" si="26"/>
        <v>-202.23158813444388</v>
      </c>
    </row>
    <row r="96" spans="4:19" x14ac:dyDescent="0.25">
      <c r="D96" s="5">
        <f>'Historical Data'!A96</f>
        <v>43433</v>
      </c>
      <c r="E96" s="71">
        <f>'Historical Data'!F96</f>
        <v>9.8729637444556761E-3</v>
      </c>
      <c r="F96" s="71">
        <f>'Historical Data'!G96</f>
        <v>2.7522020713502317E-4</v>
      </c>
      <c r="G96" s="71">
        <f>'Historical Data'!H96</f>
        <v>-1.8942222117946175E-4</v>
      </c>
      <c r="H96" s="71">
        <f>'Historical Data'!I96</f>
        <v>-1.1643157578430929E-4</v>
      </c>
      <c r="I96" s="14">
        <f t="shared" si="22"/>
        <v>1.1384348413939436</v>
      </c>
      <c r="J96" s="17">
        <f t="shared" si="23"/>
        <v>-4.3922197215583263E-3</v>
      </c>
      <c r="K96" s="17">
        <f t="shared" si="24"/>
        <v>2.5412362970741568E-2</v>
      </c>
      <c r="L96" s="17">
        <f t="shared" si="25"/>
        <v>6.2939271553503692E-2</v>
      </c>
      <c r="M96" s="24">
        <f t="shared" si="16"/>
        <v>0.18018286063963704</v>
      </c>
      <c r="N96" s="24">
        <f t="shared" si="17"/>
        <v>0.11724358908613335</v>
      </c>
      <c r="O96" s="68">
        <f t="shared" si="18"/>
        <v>34214.056213983655</v>
      </c>
      <c r="P96" s="68">
        <f t="shared" si="19"/>
        <v>-5704.886349986773</v>
      </c>
      <c r="Q96" s="68">
        <f t="shared" si="20"/>
        <v>5728.0889031620063</v>
      </c>
      <c r="R96" s="68">
        <f t="shared" si="21"/>
        <v>-5704.886349986773</v>
      </c>
      <c r="S96" s="70">
        <f t="shared" si="26"/>
        <v>23.202553175233334</v>
      </c>
    </row>
    <row r="97" spans="4:19" x14ac:dyDescent="0.25">
      <c r="D97" s="5">
        <f>'Historical Data'!A97</f>
        <v>43432</v>
      </c>
      <c r="E97" s="71">
        <f>'Historical Data'!F97</f>
        <v>-1.3270859139451474E-3</v>
      </c>
      <c r="F97" s="71">
        <f>'Historical Data'!G97</f>
        <v>2.4108550733172723E-5</v>
      </c>
      <c r="G97" s="71">
        <f>'Historical Data'!H97</f>
        <v>1.326948220672225E-5</v>
      </c>
      <c r="H97" s="71">
        <f>'Historical Data'!I97</f>
        <v>-2.6994654412269836E-4</v>
      </c>
      <c r="I97" s="14">
        <f t="shared" si="22"/>
        <v>1.1258089694137801</v>
      </c>
      <c r="J97" s="17">
        <f t="shared" si="23"/>
        <v>-4.6433313779601767E-3</v>
      </c>
      <c r="K97" s="17">
        <f t="shared" si="24"/>
        <v>2.5615054674127752E-2</v>
      </c>
      <c r="L97" s="17">
        <f t="shared" si="25"/>
        <v>6.2785756585165303E-2</v>
      </c>
      <c r="M97" s="24">
        <f t="shared" si="16"/>
        <v>1.0069469710061504E-2</v>
      </c>
      <c r="N97" s="24">
        <f t="shared" si="17"/>
        <v>-5.2716286875103796E-2</v>
      </c>
      <c r="O97" s="68">
        <f t="shared" si="18"/>
        <v>27593.513370827382</v>
      </c>
      <c r="P97" s="68">
        <f t="shared" si="19"/>
        <v>766.82893928140402</v>
      </c>
      <c r="Q97" s="68">
        <f t="shared" si="20"/>
        <v>-892.45393999426597</v>
      </c>
      <c r="R97" s="68">
        <f t="shared" si="21"/>
        <v>766.82893928140402</v>
      </c>
      <c r="S97" s="70">
        <f t="shared" si="26"/>
        <v>-125.62500071286195</v>
      </c>
    </row>
    <row r="98" spans="4:19" x14ac:dyDescent="0.25">
      <c r="D98" s="5">
        <f>'Historical Data'!A98</f>
        <v>43431</v>
      </c>
      <c r="E98" s="71">
        <f>'Historical Data'!F98</f>
        <v>-4.3841259988568471E-3</v>
      </c>
      <c r="F98" s="71">
        <f>'Historical Data'!G98</f>
        <v>2.6316472284690709E-5</v>
      </c>
      <c r="G98" s="71">
        <f>'Historical Data'!H98</f>
        <v>-6.963801470333264E-7</v>
      </c>
      <c r="H98" s="71">
        <f>'Historical Data'!I98</f>
        <v>6.3256757314890388E-4</v>
      </c>
      <c r="I98" s="14">
        <f t="shared" si="22"/>
        <v>1.1223627528408586</v>
      </c>
      <c r="J98" s="17">
        <f t="shared" si="23"/>
        <v>-4.6411234564086587E-3</v>
      </c>
      <c r="K98" s="17">
        <f t="shared" si="24"/>
        <v>2.5601088811773996E-2</v>
      </c>
      <c r="L98" s="17">
        <f t="shared" si="25"/>
        <v>6.3688270702436905E-2</v>
      </c>
      <c r="M98" s="24">
        <f t="shared" si="16"/>
        <v>-3.7568603667340064E-2</v>
      </c>
      <c r="N98" s="24">
        <f t="shared" si="17"/>
        <v>-0.10125687436977697</v>
      </c>
      <c r="O98" s="68">
        <f t="shared" si="18"/>
        <v>26279.395736083843</v>
      </c>
      <c r="P98" s="68">
        <f t="shared" si="19"/>
        <v>2533.2758445047075</v>
      </c>
      <c r="Q98" s="68">
        <f t="shared" si="20"/>
        <v>-2206.5715747378053</v>
      </c>
      <c r="R98" s="68">
        <f t="shared" si="21"/>
        <v>2533.2758445047075</v>
      </c>
      <c r="S98" s="70">
        <f t="shared" si="26"/>
        <v>326.70426976690214</v>
      </c>
    </row>
    <row r="99" spans="4:19" x14ac:dyDescent="0.25">
      <c r="D99" s="5">
        <f>'Historical Data'!A99</f>
        <v>43430</v>
      </c>
      <c r="E99" s="71">
        <f>'Historical Data'!F99</f>
        <v>-9.5318337530773497E-5</v>
      </c>
      <c r="F99" s="71">
        <f>'Historical Data'!G99</f>
        <v>5.5727354475164706E-5</v>
      </c>
      <c r="G99" s="71">
        <f>'Historical Data'!H99</f>
        <v>7.0017081074528795E-5</v>
      </c>
      <c r="H99" s="71">
        <f>'Historical Data'!I99</f>
        <v>-3.1113721166433256E-4</v>
      </c>
      <c r="I99" s="14">
        <f t="shared" si="22"/>
        <v>1.1271975471615099</v>
      </c>
      <c r="J99" s="17">
        <f t="shared" si="23"/>
        <v>-4.6117125742181847E-3</v>
      </c>
      <c r="K99" s="17">
        <f t="shared" si="24"/>
        <v>2.5671802272995557E-2</v>
      </c>
      <c r="L99" s="17">
        <f t="shared" si="25"/>
        <v>6.2744565917623674E-2</v>
      </c>
      <c r="M99" s="24">
        <f t="shared" si="16"/>
        <v>3.0080806114121235E-2</v>
      </c>
      <c r="N99" s="24">
        <f t="shared" si="17"/>
        <v>-3.2663759803502439E-2</v>
      </c>
      <c r="O99" s="68">
        <f t="shared" si="18"/>
        <v>28296.462115351307</v>
      </c>
      <c r="P99" s="68">
        <f t="shared" si="19"/>
        <v>55.077714935177937</v>
      </c>
      <c r="Q99" s="68">
        <f t="shared" si="20"/>
        <v>-189.50519547034128</v>
      </c>
      <c r="R99" s="68">
        <f t="shared" si="21"/>
        <v>55.077714935177937</v>
      </c>
      <c r="S99" s="70">
        <f t="shared" si="26"/>
        <v>-134.42748053516334</v>
      </c>
    </row>
    <row r="100" spans="4:19" x14ac:dyDescent="0.25">
      <c r="D100" s="5">
        <f>'Historical Data'!A100</f>
        <v>43427</v>
      </c>
      <c r="E100" s="71">
        <f>'Historical Data'!F100</f>
        <v>-5.5328709903366136E-3</v>
      </c>
      <c r="F100" s="71">
        <f>'Historical Data'!G100</f>
        <v>-8.5145209237297639E-6</v>
      </c>
      <c r="G100" s="71">
        <f>'Historical Data'!H100</f>
        <v>-9.1752652703266935E-5</v>
      </c>
      <c r="H100" s="71">
        <f>'Historical Data'!I100</f>
        <v>-8.2941889720106188E-5</v>
      </c>
      <c r="I100" s="14">
        <f t="shared" si="22"/>
        <v>1.1210677668682385</v>
      </c>
      <c r="J100" s="17">
        <f t="shared" si="23"/>
        <v>-4.6759544496170792E-3</v>
      </c>
      <c r="K100" s="17">
        <f t="shared" si="24"/>
        <v>2.5510032539217763E-2</v>
      </c>
      <c r="L100" s="17">
        <f t="shared" si="25"/>
        <v>6.2972761239567895E-2</v>
      </c>
      <c r="M100" s="24">
        <f t="shared" si="16"/>
        <v>-5.7940730974563766E-2</v>
      </c>
      <c r="N100" s="24">
        <f t="shared" si="17"/>
        <v>-0.12091349221413167</v>
      </c>
      <c r="O100" s="68">
        <f t="shared" si="18"/>
        <v>25304.19411846907</v>
      </c>
      <c r="P100" s="68">
        <f t="shared" si="19"/>
        <v>3197.0541983135045</v>
      </c>
      <c r="Q100" s="68">
        <f t="shared" si="20"/>
        <v>-3181.7731923525789</v>
      </c>
      <c r="R100" s="68">
        <f t="shared" si="21"/>
        <v>3197.0541983135045</v>
      </c>
      <c r="S100" s="70">
        <f t="shared" si="26"/>
        <v>15.28100596092554</v>
      </c>
    </row>
    <row r="101" spans="4:19" x14ac:dyDescent="0.25">
      <c r="D101" s="5">
        <f>'Historical Data'!A101</f>
        <v>43426</v>
      </c>
      <c r="E101" s="71">
        <f>'Historical Data'!F101</f>
        <v>1.1043812773252615E-3</v>
      </c>
      <c r="F101" s="71">
        <f>'Historical Data'!G101</f>
        <v>-2.8692300480967665E-5</v>
      </c>
      <c r="G101" s="71">
        <f>'Historical Data'!H101</f>
        <v>4.9223938021470542E-5</v>
      </c>
      <c r="H101" s="71">
        <f>'Historical Data'!I101</f>
        <v>-4.4009487429219618E-4</v>
      </c>
      <c r="I101" s="14">
        <f t="shared" si="22"/>
        <v>1.1285499745358352</v>
      </c>
      <c r="J101" s="17">
        <f t="shared" si="23"/>
        <v>-4.6961322291743171E-3</v>
      </c>
      <c r="K101" s="17">
        <f t="shared" si="24"/>
        <v>2.56510091299425E-2</v>
      </c>
      <c r="L101" s="17">
        <f t="shared" si="25"/>
        <v>6.2615608254995805E-2</v>
      </c>
      <c r="M101" s="24">
        <f t="shared" si="16"/>
        <v>5.0179905962398116E-2</v>
      </c>
      <c r="N101" s="24">
        <f t="shared" si="17"/>
        <v>-1.2435702292597689E-2</v>
      </c>
      <c r="O101" s="68">
        <f t="shared" si="18"/>
        <v>28977.124167019585</v>
      </c>
      <c r="P101" s="68">
        <f t="shared" si="19"/>
        <v>-638.14370611181948</v>
      </c>
      <c r="Q101" s="68">
        <f t="shared" si="20"/>
        <v>491.15685619793658</v>
      </c>
      <c r="R101" s="68">
        <f t="shared" si="21"/>
        <v>-638.14370611181948</v>
      </c>
      <c r="S101" s="70">
        <f t="shared" si="26"/>
        <v>-146.98684991388291</v>
      </c>
    </row>
    <row r="102" spans="4:19" x14ac:dyDescent="0.25">
      <c r="D102" s="5">
        <f>'Historical Data'!A102</f>
        <v>43425</v>
      </c>
      <c r="E102" s="71">
        <f>'Historical Data'!F102</f>
        <v>-1.3950380578137134E-3</v>
      </c>
      <c r="F102" s="71">
        <f>'Historical Data'!G102</f>
        <v>1.2553559626957578E-4</v>
      </c>
      <c r="G102" s="71">
        <f>'Historical Data'!H102</f>
        <v>1.8983518872158628E-4</v>
      </c>
      <c r="H102" s="71">
        <f>'Historical Data'!I102</f>
        <v>6.3718524014649836E-4</v>
      </c>
      <c r="I102" s="14">
        <f t="shared" si="22"/>
        <v>1.1257323666222363</v>
      </c>
      <c r="J102" s="17">
        <f t="shared" si="23"/>
        <v>-4.5419043324237737E-3</v>
      </c>
      <c r="K102" s="17">
        <f t="shared" si="24"/>
        <v>2.5791620380642616E-2</v>
      </c>
      <c r="L102" s="17">
        <f t="shared" si="25"/>
        <v>6.36928883694345E-2</v>
      </c>
      <c r="M102" s="24">
        <f t="shared" si="16"/>
        <v>1.093810620587699E-2</v>
      </c>
      <c r="N102" s="24">
        <f t="shared" si="17"/>
        <v>-5.2754782163557508E-2</v>
      </c>
      <c r="O102" s="68">
        <f t="shared" si="18"/>
        <v>28001.911859487525</v>
      </c>
      <c r="P102" s="68">
        <f t="shared" si="19"/>
        <v>806.09366951265838</v>
      </c>
      <c r="Q102" s="68">
        <f t="shared" si="20"/>
        <v>-484.05545133412306</v>
      </c>
      <c r="R102" s="68">
        <f t="shared" si="21"/>
        <v>806.09366951265838</v>
      </c>
      <c r="S102" s="70">
        <f t="shared" si="26"/>
        <v>322.03821817853532</v>
      </c>
    </row>
    <row r="103" spans="4:19" x14ac:dyDescent="0.25">
      <c r="D103" s="5">
        <f>'Historical Data'!A103</f>
        <v>43424</v>
      </c>
      <c r="E103" s="71">
        <f>'Historical Data'!F103</f>
        <v>-3.8434362814240286E-3</v>
      </c>
      <c r="F103" s="71">
        <f>'Historical Data'!G103</f>
        <v>-1.3985658427501015E-4</v>
      </c>
      <c r="G103" s="71">
        <f>'Historical Data'!H103</f>
        <v>4.8514569851807604E-5</v>
      </c>
      <c r="H103" s="71">
        <f>'Historical Data'!I103</f>
        <v>-1.8875211681519677E-4</v>
      </c>
      <c r="I103" s="14">
        <f t="shared" si="22"/>
        <v>1.1229722750627693</v>
      </c>
      <c r="J103" s="17">
        <f t="shared" si="23"/>
        <v>-4.8072965129683596E-3</v>
      </c>
      <c r="K103" s="17">
        <f t="shared" si="24"/>
        <v>2.5650299761772837E-2</v>
      </c>
      <c r="L103" s="17">
        <f t="shared" si="25"/>
        <v>6.2866951012472805E-2</v>
      </c>
      <c r="M103" s="24">
        <f t="shared" si="16"/>
        <v>-2.6824003969743104E-2</v>
      </c>
      <c r="N103" s="24">
        <f t="shared" si="17"/>
        <v>-8.9690954982215909E-2</v>
      </c>
      <c r="O103" s="68">
        <f t="shared" si="18"/>
        <v>26325.38717336952</v>
      </c>
      <c r="P103" s="68">
        <f t="shared" si="19"/>
        <v>2220.8495591055835</v>
      </c>
      <c r="Q103" s="68">
        <f t="shared" si="20"/>
        <v>-2160.5801374521288</v>
      </c>
      <c r="R103" s="68">
        <f t="shared" si="21"/>
        <v>2220.8495591055835</v>
      </c>
      <c r="S103" s="70">
        <f t="shared" si="26"/>
        <v>60.269421653454629</v>
      </c>
    </row>
    <row r="104" spans="4:19" x14ac:dyDescent="0.25">
      <c r="D104" s="5">
        <f>'Historical Data'!A104</f>
        <v>43423</v>
      </c>
      <c r="E104" s="71">
        <f>'Historical Data'!F104</f>
        <v>1.7296009426490677E-3</v>
      </c>
      <c r="F104" s="71">
        <f>'Historical Data'!G104</f>
        <v>3.3827754307402584E-5</v>
      </c>
      <c r="G104" s="71">
        <f>'Historical Data'!H104</f>
        <v>-8.3545030168064485E-5</v>
      </c>
      <c r="H104" s="71">
        <f>'Historical Data'!I104</f>
        <v>-8.1778858548230138E-4</v>
      </c>
      <c r="I104" s="14">
        <f t="shared" si="22"/>
        <v>1.1292547877906529</v>
      </c>
      <c r="J104" s="17">
        <f t="shared" si="23"/>
        <v>-4.6336121743859471E-3</v>
      </c>
      <c r="K104" s="17">
        <f t="shared" si="24"/>
        <v>2.5518240161752966E-2</v>
      </c>
      <c r="L104" s="17">
        <f t="shared" si="25"/>
        <v>6.22379145438057E-2</v>
      </c>
      <c r="M104" s="24">
        <f t="shared" si="16"/>
        <v>5.6999228690811969E-2</v>
      </c>
      <c r="N104" s="24">
        <f t="shared" si="17"/>
        <v>-5.2386858529937311E-3</v>
      </c>
      <c r="O104" s="68">
        <f t="shared" si="18"/>
        <v>29064.031568382441</v>
      </c>
      <c r="P104" s="68">
        <f t="shared" si="19"/>
        <v>-999.41386031964794</v>
      </c>
      <c r="Q104" s="68">
        <f t="shared" si="20"/>
        <v>578.06425756079261</v>
      </c>
      <c r="R104" s="68">
        <f t="shared" si="21"/>
        <v>-999.41386031964794</v>
      </c>
      <c r="S104" s="70">
        <f t="shared" si="26"/>
        <v>-421.34960275885533</v>
      </c>
    </row>
    <row r="105" spans="4:19" x14ac:dyDescent="0.25">
      <c r="D105" s="5">
        <f>'Historical Data'!A105</f>
        <v>43420</v>
      </c>
      <c r="E105" s="71">
        <f>'Historical Data'!F105</f>
        <v>6.811443240975823E-3</v>
      </c>
      <c r="F105" s="71">
        <f>'Historical Data'!G105</f>
        <v>2.5336534752445992E-4</v>
      </c>
      <c r="G105" s="71">
        <f>'Historical Data'!H105</f>
        <v>-1.3186707772113587E-5</v>
      </c>
      <c r="H105" s="71">
        <f>'Historical Data'!I105</f>
        <v>-1.1122019198991917E-3</v>
      </c>
      <c r="I105" s="14">
        <f t="shared" si="22"/>
        <v>1.1349835740227683</v>
      </c>
      <c r="J105" s="17">
        <f t="shared" si="23"/>
        <v>-4.4140745811688895E-3</v>
      </c>
      <c r="K105" s="17">
        <f t="shared" si="24"/>
        <v>2.5588598484148916E-2</v>
      </c>
      <c r="L105" s="17">
        <f t="shared" si="25"/>
        <v>6.194350120938881E-2</v>
      </c>
      <c r="M105" s="24">
        <f t="shared" si="16"/>
        <v>0.13625798700241326</v>
      </c>
      <c r="N105" s="24">
        <f t="shared" si="17"/>
        <v>7.4314485793024451E-2</v>
      </c>
      <c r="O105" s="68">
        <f t="shared" si="18"/>
        <v>31936.364416642715</v>
      </c>
      <c r="P105" s="68">
        <f t="shared" si="19"/>
        <v>-3935.8505282645347</v>
      </c>
      <c r="Q105" s="68">
        <f t="shared" si="20"/>
        <v>3450.3971058210664</v>
      </c>
      <c r="R105" s="68">
        <f t="shared" si="21"/>
        <v>-3935.8505282645347</v>
      </c>
      <c r="S105" s="70">
        <f t="shared" si="26"/>
        <v>-485.4534224434683</v>
      </c>
    </row>
    <row r="106" spans="4:19" x14ac:dyDescent="0.25">
      <c r="D106" s="5">
        <f>'Historical Data'!A106</f>
        <v>43419</v>
      </c>
      <c r="E106" s="71">
        <f>'Historical Data'!F106</f>
        <v>8.3173192184093914E-4</v>
      </c>
      <c r="F106" s="71">
        <f>'Historical Data'!G106</f>
        <v>1.0336223983267636E-4</v>
      </c>
      <c r="G106" s="71">
        <f>'Historical Data'!H106</f>
        <v>-2.6599393700565271E-4</v>
      </c>
      <c r="H106" s="71">
        <f>'Historical Data'!I106</f>
        <v>1.3279732115408921E-3</v>
      </c>
      <c r="I106" s="14">
        <f t="shared" si="22"/>
        <v>1.128242615554151</v>
      </c>
      <c r="J106" s="17">
        <f t="shared" si="23"/>
        <v>-4.5640776888606731E-3</v>
      </c>
      <c r="K106" s="17">
        <f t="shared" si="24"/>
        <v>2.5335791254915377E-2</v>
      </c>
      <c r="L106" s="17">
        <f t="shared" si="25"/>
        <v>6.4383676340828894E-2</v>
      </c>
      <c r="M106" s="24">
        <f t="shared" si="16"/>
        <v>3.9368036765126624E-2</v>
      </c>
      <c r="N106" s="24">
        <f t="shared" si="17"/>
        <v>-2.501563957570227E-2</v>
      </c>
      <c r="O106" s="68">
        <f t="shared" si="18"/>
        <v>29362.667865806212</v>
      </c>
      <c r="P106" s="68">
        <f t="shared" si="19"/>
        <v>-480.59895797993522</v>
      </c>
      <c r="Q106" s="68">
        <f t="shared" si="20"/>
        <v>876.7005549845635</v>
      </c>
      <c r="R106" s="68">
        <f t="shared" si="21"/>
        <v>-480.59895797993522</v>
      </c>
      <c r="S106" s="70">
        <f t="shared" si="26"/>
        <v>396.10159700462827</v>
      </c>
    </row>
    <row r="107" spans="4:19" x14ac:dyDescent="0.25">
      <c r="D107" s="5">
        <f>'Historical Data'!A107</f>
        <v>43418</v>
      </c>
      <c r="E107" s="71">
        <f>'Historical Data'!F107</f>
        <v>2.4518210203121615E-3</v>
      </c>
      <c r="F107" s="71">
        <f>'Historical Data'!G107</f>
        <v>1.2975316504454642E-4</v>
      </c>
      <c r="G107" s="71">
        <f>'Historical Data'!H107</f>
        <v>2.3994500609660768E-5</v>
      </c>
      <c r="H107" s="71">
        <f>'Historical Data'!I107</f>
        <v>8.8670314097950842E-4</v>
      </c>
      <c r="I107" s="14">
        <f t="shared" si="22"/>
        <v>1.1300689500953029</v>
      </c>
      <c r="J107" s="17">
        <f t="shared" si="23"/>
        <v>-4.537686763648803E-3</v>
      </c>
      <c r="K107" s="17">
        <f t="shared" si="24"/>
        <v>2.562577969253069E-2</v>
      </c>
      <c r="L107" s="17">
        <f t="shared" si="25"/>
        <v>6.394240627026751E-2</v>
      </c>
      <c r="M107" s="24">
        <f t="shared" si="16"/>
        <v>6.8614515192858674E-2</v>
      </c>
      <c r="N107" s="24">
        <f t="shared" si="17"/>
        <v>4.6721089225911644E-3</v>
      </c>
      <c r="O107" s="68">
        <f t="shared" si="18"/>
        <v>30267.376484869434</v>
      </c>
      <c r="P107" s="68">
        <f t="shared" si="19"/>
        <v>-1416.7336813369766</v>
      </c>
      <c r="Q107" s="68">
        <f t="shared" si="20"/>
        <v>1781.4091740477852</v>
      </c>
      <c r="R107" s="68">
        <f t="shared" si="21"/>
        <v>-1416.7336813369766</v>
      </c>
      <c r="S107" s="70">
        <f t="shared" si="26"/>
        <v>364.67549271080861</v>
      </c>
    </row>
    <row r="108" spans="4:19" x14ac:dyDescent="0.25">
      <c r="D108" s="5">
        <f>'Historical Data'!A108</f>
        <v>43417</v>
      </c>
      <c r="E108" s="71">
        <f>'Historical Data'!F108</f>
        <v>2.6796233824368798E-3</v>
      </c>
      <c r="F108" s="71">
        <f>'Historical Data'!G108</f>
        <v>6.1255037557837559E-5</v>
      </c>
      <c r="G108" s="71">
        <f>'Historical Data'!H108</f>
        <v>-5.544296043135874E-5</v>
      </c>
      <c r="H108" s="71">
        <f>'Historical Data'!I108</f>
        <v>7.5353776695889774E-4</v>
      </c>
      <c r="I108" s="14">
        <f t="shared" si="22"/>
        <v>1.130325752837138</v>
      </c>
      <c r="J108" s="17">
        <f t="shared" si="23"/>
        <v>-4.6061848911355119E-3</v>
      </c>
      <c r="K108" s="17">
        <f t="shared" si="24"/>
        <v>2.5546342231489671E-2</v>
      </c>
      <c r="L108" s="17">
        <f t="shared" si="25"/>
        <v>6.3809240896246899E-2</v>
      </c>
      <c r="M108" s="24">
        <f t="shared" si="16"/>
        <v>7.2013882969896761E-2</v>
      </c>
      <c r="N108" s="24">
        <f t="shared" si="17"/>
        <v>8.2046420736498621E-3</v>
      </c>
      <c r="O108" s="68">
        <f t="shared" si="18"/>
        <v>30339.277541527877</v>
      </c>
      <c r="P108" s="68">
        <f t="shared" si="19"/>
        <v>-1548.3645289546112</v>
      </c>
      <c r="Q108" s="68">
        <f t="shared" si="20"/>
        <v>1853.310230706229</v>
      </c>
      <c r="R108" s="68">
        <f t="shared" si="21"/>
        <v>-1548.3645289546112</v>
      </c>
      <c r="S108" s="70">
        <f t="shared" si="26"/>
        <v>304.94570175161789</v>
      </c>
    </row>
    <row r="109" spans="4:19" x14ac:dyDescent="0.25">
      <c r="D109" s="5">
        <f>'Historical Data'!A109</f>
        <v>43416</v>
      </c>
      <c r="E109" s="71">
        <f>'Historical Data'!F109</f>
        <v>-3.0037254805231153E-3</v>
      </c>
      <c r="F109" s="71">
        <f>'Historical Data'!G109</f>
        <v>-3.4022121008501702E-5</v>
      </c>
      <c r="G109" s="71">
        <f>'Historical Data'!H109</f>
        <v>-4.6525405875693974E-5</v>
      </c>
      <c r="H109" s="71">
        <f>'Historical Data'!I109</f>
        <v>4.7288178196973341E-4</v>
      </c>
      <c r="I109" s="14">
        <f t="shared" si="22"/>
        <v>1.1239188852471789</v>
      </c>
      <c r="J109" s="17">
        <f t="shared" si="23"/>
        <v>-4.7014620497018511E-3</v>
      </c>
      <c r="K109" s="17">
        <f t="shared" si="24"/>
        <v>2.5555259786045337E-2</v>
      </c>
      <c r="L109" s="17">
        <f t="shared" si="25"/>
        <v>6.3528584911257735E-2</v>
      </c>
      <c r="M109" s="24">
        <f t="shared" si="16"/>
        <v>-1.5785153309012163E-2</v>
      </c>
      <c r="N109" s="24">
        <f t="shared" si="17"/>
        <v>-7.9313738220269894E-2</v>
      </c>
      <c r="O109" s="68">
        <f t="shared" si="18"/>
        <v>26981.838802746628</v>
      </c>
      <c r="P109" s="68">
        <f t="shared" si="19"/>
        <v>1735.6401721384609</v>
      </c>
      <c r="Q109" s="68">
        <f t="shared" si="20"/>
        <v>-1504.1285080750204</v>
      </c>
      <c r="R109" s="68">
        <f t="shared" si="21"/>
        <v>1735.6401721384609</v>
      </c>
      <c r="S109" s="70">
        <f t="shared" si="26"/>
        <v>231.51166406344055</v>
      </c>
    </row>
    <row r="110" spans="4:19" x14ac:dyDescent="0.25">
      <c r="D110" s="5">
        <f>'Historical Data'!A110</f>
        <v>43413</v>
      </c>
      <c r="E110" s="71">
        <f>'Historical Data'!F110</f>
        <v>-6.3967732377016029E-3</v>
      </c>
      <c r="F110" s="71">
        <f>'Historical Data'!G110</f>
        <v>-8.3048506061883867E-5</v>
      </c>
      <c r="G110" s="71">
        <f>'Historical Data'!H110</f>
        <v>-6.9783871516987395E-5</v>
      </c>
      <c r="H110" s="71">
        <f>'Historical Data'!I110</f>
        <v>1.0974101409533948E-3</v>
      </c>
      <c r="I110" s="14">
        <f t="shared" si="22"/>
        <v>1.1200938855452729</v>
      </c>
      <c r="J110" s="17">
        <f t="shared" si="23"/>
        <v>-4.7504884347552333E-3</v>
      </c>
      <c r="K110" s="17">
        <f t="shared" si="24"/>
        <v>2.5532001320404042E-2</v>
      </c>
      <c r="L110" s="17">
        <f t="shared" si="25"/>
        <v>6.4153113270241396E-2</v>
      </c>
      <c r="M110" s="24">
        <f t="shared" si="16"/>
        <v>-6.7747992799879642E-2</v>
      </c>
      <c r="N110" s="24">
        <f t="shared" si="17"/>
        <v>-0.13190110607012104</v>
      </c>
      <c r="O110" s="68">
        <f t="shared" si="18"/>
        <v>25419.641861751385</v>
      </c>
      <c r="P110" s="68">
        <f t="shared" si="19"/>
        <v>3696.2421084769303</v>
      </c>
      <c r="Q110" s="68">
        <f t="shared" si="20"/>
        <v>-3066.3254490702639</v>
      </c>
      <c r="R110" s="68">
        <f t="shared" si="21"/>
        <v>3696.2421084769303</v>
      </c>
      <c r="S110" s="70">
        <f t="shared" si="26"/>
        <v>629.91665940666644</v>
      </c>
    </row>
    <row r="111" spans="4:19" x14ac:dyDescent="0.25">
      <c r="D111" s="5">
        <f>'Historical Data'!A111</f>
        <v>43412</v>
      </c>
      <c r="E111" s="71">
        <f>'Historical Data'!F111</f>
        <v>-3.8744699444622777E-3</v>
      </c>
      <c r="F111" s="71">
        <f>'Historical Data'!G111</f>
        <v>6.0422575583803789E-7</v>
      </c>
      <c r="G111" s="71">
        <f>'Historical Data'!H111</f>
        <v>9.1425569271552654E-5</v>
      </c>
      <c r="H111" s="71">
        <f>'Historical Data'!I111</f>
        <v>-1.8024297844990156E-4</v>
      </c>
      <c r="I111" s="14">
        <f t="shared" si="22"/>
        <v>1.1229372906592578</v>
      </c>
      <c r="J111" s="17">
        <f t="shared" si="23"/>
        <v>-4.6668357029375114E-3</v>
      </c>
      <c r="K111" s="17">
        <f t="shared" si="24"/>
        <v>2.5693210761192582E-2</v>
      </c>
      <c r="L111" s="17">
        <f t="shared" si="25"/>
        <v>6.28754601508381E-2</v>
      </c>
      <c r="M111" s="24">
        <f t="shared" si="16"/>
        <v>-2.885882750464102E-2</v>
      </c>
      <c r="N111" s="24">
        <f t="shared" si="17"/>
        <v>-9.1734287655479113E-2</v>
      </c>
      <c r="O111" s="68">
        <f t="shared" si="18"/>
        <v>26257.093012118872</v>
      </c>
      <c r="P111" s="68">
        <f t="shared" si="19"/>
        <v>2238.7817145595327</v>
      </c>
      <c r="Q111" s="68">
        <f t="shared" si="20"/>
        <v>-2228.8742987027763</v>
      </c>
      <c r="R111" s="68">
        <f t="shared" si="21"/>
        <v>2238.7817145595327</v>
      </c>
      <c r="S111" s="70">
        <f t="shared" si="26"/>
        <v>9.9074158567564155</v>
      </c>
    </row>
    <row r="112" spans="4:19" x14ac:dyDescent="0.25">
      <c r="D112" s="5">
        <f>'Historical Data'!A112</f>
        <v>43411</v>
      </c>
      <c r="E112" s="71">
        <f>'Historical Data'!F112</f>
        <v>4.699570595719571E-3</v>
      </c>
      <c r="F112" s="71">
        <f>'Historical Data'!G112</f>
        <v>1.4270531320751539E-5</v>
      </c>
      <c r="G112" s="71">
        <f>'Historical Data'!H112</f>
        <v>1.5847701622593441E-4</v>
      </c>
      <c r="H112" s="71">
        <f>'Historical Data'!I112</f>
        <v>-1.1349728982317925E-3</v>
      </c>
      <c r="I112" s="14">
        <f t="shared" si="22"/>
        <v>1.1326028494304077</v>
      </c>
      <c r="J112" s="17">
        <f t="shared" si="23"/>
        <v>-4.6531693973725979E-3</v>
      </c>
      <c r="K112" s="17">
        <f t="shared" si="24"/>
        <v>2.5760262208146964E-2</v>
      </c>
      <c r="L112" s="17">
        <f t="shared" si="25"/>
        <v>6.1920730231056209E-2</v>
      </c>
      <c r="M112" s="24">
        <f t="shared" si="16"/>
        <v>0.10900803279306641</v>
      </c>
      <c r="N112" s="24">
        <f t="shared" si="17"/>
        <v>4.70873025620102E-2</v>
      </c>
      <c r="O112" s="68">
        <f t="shared" si="18"/>
        <v>30864.969254902895</v>
      </c>
      <c r="P112" s="68">
        <f t="shared" si="19"/>
        <v>-2715.548931026482</v>
      </c>
      <c r="Q112" s="68">
        <f t="shared" si="20"/>
        <v>2379.0019440812466</v>
      </c>
      <c r="R112" s="68">
        <f t="shared" si="21"/>
        <v>-2715.548931026482</v>
      </c>
      <c r="S112" s="70">
        <f t="shared" si="26"/>
        <v>-336.5469869452354</v>
      </c>
    </row>
    <row r="113" spans="4:19" x14ac:dyDescent="0.25">
      <c r="D113" s="5">
        <f>'Historical Data'!A113</f>
        <v>43410</v>
      </c>
      <c r="E113" s="71">
        <f>'Historical Data'!F113</f>
        <v>1.5717938106534213E-3</v>
      </c>
      <c r="F113" s="71">
        <f>'Historical Data'!G113</f>
        <v>-1.3953191780087179E-4</v>
      </c>
      <c r="G113" s="71">
        <f>'Historical Data'!H113</f>
        <v>1.4095197614173716E-5</v>
      </c>
      <c r="H113" s="71">
        <f>'Historical Data'!I113</f>
        <v>5.5443120810909352E-4</v>
      </c>
      <c r="I113" s="14">
        <f t="shared" si="22"/>
        <v>1.1290768910217186</v>
      </c>
      <c r="J113" s="17">
        <f t="shared" si="23"/>
        <v>-4.8069718464942212E-3</v>
      </c>
      <c r="K113" s="17">
        <f t="shared" si="24"/>
        <v>2.5615880389535203E-2</v>
      </c>
      <c r="L113" s="17">
        <f t="shared" si="25"/>
        <v>6.3610134337397095E-2</v>
      </c>
      <c r="M113" s="24">
        <f t="shared" si="16"/>
        <v>5.8910605759427644E-2</v>
      </c>
      <c r="N113" s="24">
        <f t="shared" si="17"/>
        <v>-4.6995285779694515E-3</v>
      </c>
      <c r="O113" s="68">
        <f t="shared" si="18"/>
        <v>29748.520344625606</v>
      </c>
      <c r="P113" s="68">
        <f t="shared" si="19"/>
        <v>-908.22829775162973</v>
      </c>
      <c r="Q113" s="68">
        <f t="shared" si="20"/>
        <v>1262.5530338039571</v>
      </c>
      <c r="R113" s="68">
        <f t="shared" si="21"/>
        <v>-908.22829775162973</v>
      </c>
      <c r="S113" s="70">
        <f t="shared" si="26"/>
        <v>354.32473605232735</v>
      </c>
    </row>
    <row r="114" spans="4:19" x14ac:dyDescent="0.25">
      <c r="D114" s="5">
        <f>'Historical Data'!A114</f>
        <v>43409</v>
      </c>
      <c r="E114" s="71">
        <f>'Historical Data'!F114</f>
        <v>6.0788223436092359E-4</v>
      </c>
      <c r="F114" s="71">
        <f>'Historical Data'!G114</f>
        <v>-3.4085390018259547E-5</v>
      </c>
      <c r="G114" s="71">
        <f>'Historical Data'!H114</f>
        <v>-7.5734800610317383E-6</v>
      </c>
      <c r="H114" s="71">
        <f>'Historical Data'!I114</f>
        <v>1.9165500100696656E-4</v>
      </c>
      <c r="I114" s="14">
        <f t="shared" si="22"/>
        <v>1.1279902686822063</v>
      </c>
      <c r="J114" s="17">
        <f t="shared" si="23"/>
        <v>-4.701525318711609E-3</v>
      </c>
      <c r="K114" s="17">
        <f t="shared" si="24"/>
        <v>2.5594211711859997E-2</v>
      </c>
      <c r="L114" s="17">
        <f t="shared" si="25"/>
        <v>6.3247358130294973E-2</v>
      </c>
      <c r="M114" s="24">
        <f t="shared" si="16"/>
        <v>4.1651124914304248E-2</v>
      </c>
      <c r="N114" s="24">
        <f t="shared" si="17"/>
        <v>-2.1596233215990725E-2</v>
      </c>
      <c r="O114" s="68">
        <f t="shared" si="18"/>
        <v>28942.499363037055</v>
      </c>
      <c r="P114" s="68">
        <f t="shared" si="19"/>
        <v>-351.25208103319164</v>
      </c>
      <c r="Q114" s="68">
        <f t="shared" si="20"/>
        <v>456.53205221540702</v>
      </c>
      <c r="R114" s="68">
        <f t="shared" si="21"/>
        <v>-351.25208103319164</v>
      </c>
      <c r="S114" s="70">
        <f t="shared" si="26"/>
        <v>105.27997118221538</v>
      </c>
    </row>
    <row r="115" spans="4:19" x14ac:dyDescent="0.25">
      <c r="D115" s="5">
        <f>'Historical Data'!A115</f>
        <v>43406</v>
      </c>
      <c r="E115" s="71">
        <f>'Historical Data'!F115</f>
        <v>-1.6384428568201326E-3</v>
      </c>
      <c r="F115" s="71">
        <f>'Historical Data'!G115</f>
        <v>1.4429133700614299E-4</v>
      </c>
      <c r="G115" s="71">
        <f>'Historical Data'!H115</f>
        <v>2.1469743244631814E-4</v>
      </c>
      <c r="H115" s="71">
        <f>'Historical Data'!I115</f>
        <v>-9.9357191526079636E-4</v>
      </c>
      <c r="I115" s="14">
        <f t="shared" si="22"/>
        <v>1.1254579751752924</v>
      </c>
      <c r="J115" s="17">
        <f t="shared" si="23"/>
        <v>-4.5231485916872064E-3</v>
      </c>
      <c r="K115" s="17">
        <f t="shared" si="24"/>
        <v>2.5816482624367348E-2</v>
      </c>
      <c r="L115" s="17">
        <f t="shared" si="25"/>
        <v>6.2062131214027205E-2</v>
      </c>
      <c r="M115" s="24">
        <f t="shared" si="16"/>
        <v>5.7438180357081451E-3</v>
      </c>
      <c r="N115" s="24">
        <f t="shared" si="17"/>
        <v>-5.6318313178319063E-2</v>
      </c>
      <c r="O115" s="68">
        <f t="shared" si="18"/>
        <v>27130.376066793695</v>
      </c>
      <c r="P115" s="68">
        <f t="shared" si="19"/>
        <v>946.74006013188045</v>
      </c>
      <c r="Q115" s="68">
        <f t="shared" si="20"/>
        <v>-1355.5912440279535</v>
      </c>
      <c r="R115" s="68">
        <f t="shared" si="21"/>
        <v>946.74006013188045</v>
      </c>
      <c r="S115" s="70">
        <f t="shared" si="26"/>
        <v>-408.85118389607305</v>
      </c>
    </row>
    <row r="116" spans="4:19" x14ac:dyDescent="0.25">
      <c r="D116" s="5">
        <f>'Historical Data'!A116</f>
        <v>43405</v>
      </c>
      <c r="E116" s="71">
        <f>'Historical Data'!F116</f>
        <v>5.6880051202166104E-3</v>
      </c>
      <c r="F116" s="71">
        <f>'Historical Data'!G116</f>
        <v>2.2502261351190541E-4</v>
      </c>
      <c r="G116" s="71">
        <f>'Historical Data'!H116</f>
        <v>5.4638056249854683E-5</v>
      </c>
      <c r="H116" s="71">
        <f>'Historical Data'!I116</f>
        <v>-9.4183658220270416E-4</v>
      </c>
      <c r="I116" s="14">
        <f t="shared" si="22"/>
        <v>1.1337171166120459</v>
      </c>
      <c r="J116" s="17">
        <f t="shared" si="23"/>
        <v>-4.442417315181444E-3</v>
      </c>
      <c r="K116" s="17">
        <f t="shared" si="24"/>
        <v>2.5656423248170884E-2</v>
      </c>
      <c r="L116" s="17">
        <f t="shared" si="25"/>
        <v>6.2113866547085297E-2</v>
      </c>
      <c r="M116" s="24">
        <f t="shared" si="16"/>
        <v>0.11962821774294223</v>
      </c>
      <c r="N116" s="24">
        <f t="shared" si="17"/>
        <v>5.7514351195856933E-2</v>
      </c>
      <c r="O116" s="68">
        <f t="shared" si="18"/>
        <v>31370.600183770581</v>
      </c>
      <c r="P116" s="68">
        <f t="shared" si="19"/>
        <v>-3286.6952223137487</v>
      </c>
      <c r="Q116" s="68">
        <f t="shared" si="20"/>
        <v>2884.6328729489323</v>
      </c>
      <c r="R116" s="68">
        <f t="shared" si="21"/>
        <v>-3286.6952223137487</v>
      </c>
      <c r="S116" s="70">
        <f t="shared" si="26"/>
        <v>-402.06234936481633</v>
      </c>
    </row>
    <row r="117" spans="4:19" x14ac:dyDescent="0.25">
      <c r="D117" s="5">
        <f>'Historical Data'!A117</f>
        <v>43404</v>
      </c>
      <c r="E117" s="71">
        <f>'Historical Data'!F117</f>
        <v>-2.792524829494103E-3</v>
      </c>
      <c r="F117" s="71">
        <f>'Historical Data'!G117</f>
        <v>1.2459682231908201E-4</v>
      </c>
      <c r="G117" s="71">
        <f>'Historical Data'!H117</f>
        <v>2.2864638179643723E-4</v>
      </c>
      <c r="H117" s="71">
        <f>'Historical Data'!I117</f>
        <v>2.0873971467390284E-4</v>
      </c>
      <c r="I117" s="14">
        <f t="shared" si="22"/>
        <v>1.1241569727970873</v>
      </c>
      <c r="J117" s="17">
        <f t="shared" si="23"/>
        <v>-4.5428431063742674E-3</v>
      </c>
      <c r="K117" s="17">
        <f t="shared" si="24"/>
        <v>2.5830431573717467E-2</v>
      </c>
      <c r="L117" s="17">
        <f t="shared" si="25"/>
        <v>6.3264442843961904E-2</v>
      </c>
      <c r="M117" s="24">
        <f t="shared" si="16"/>
        <v>-1.0925359433354679E-2</v>
      </c>
      <c r="N117" s="24">
        <f t="shared" si="17"/>
        <v>-7.4189802277316585E-2</v>
      </c>
      <c r="O117" s="68">
        <f t="shared" si="18"/>
        <v>27038.847646600585</v>
      </c>
      <c r="P117" s="68">
        <f t="shared" si="19"/>
        <v>1613.6022773025325</v>
      </c>
      <c r="Q117" s="68">
        <f t="shared" si="20"/>
        <v>-1447.1196642210634</v>
      </c>
      <c r="R117" s="68">
        <f t="shared" si="21"/>
        <v>1613.6022773025325</v>
      </c>
      <c r="S117" s="70">
        <f t="shared" si="26"/>
        <v>166.48261308146903</v>
      </c>
    </row>
    <row r="118" spans="4:19" x14ac:dyDescent="0.25">
      <c r="D118" s="5">
        <f>'Historical Data'!A118</f>
        <v>43403</v>
      </c>
      <c r="E118" s="71">
        <f>'Historical Data'!F118</f>
        <v>-2.2813179943720341E-3</v>
      </c>
      <c r="F118" s="71">
        <f>'Historical Data'!G118</f>
        <v>-3.9086244100981424E-5</v>
      </c>
      <c r="G118" s="71">
        <f>'Historical Data'!H118</f>
        <v>-2.131917218888349E-5</v>
      </c>
      <c r="H118" s="71">
        <f>'Historical Data'!I118</f>
        <v>1.0770872420830246E-4</v>
      </c>
      <c r="I118" s="14">
        <f t="shared" si="22"/>
        <v>1.1247332588183545</v>
      </c>
      <c r="J118" s="17">
        <f t="shared" si="23"/>
        <v>-4.7065261727943309E-3</v>
      </c>
      <c r="K118" s="17">
        <f t="shared" si="24"/>
        <v>2.5580466019732146E-2</v>
      </c>
      <c r="L118" s="17">
        <f t="shared" si="25"/>
        <v>6.3163411853496304E-2</v>
      </c>
      <c r="M118" s="24">
        <f t="shared" si="16"/>
        <v>-4.295980637034757E-3</v>
      </c>
      <c r="N118" s="24">
        <f t="shared" si="17"/>
        <v>-6.7459392490531067E-2</v>
      </c>
      <c r="O118" s="68">
        <f t="shared" si="18"/>
        <v>27239.383112288575</v>
      </c>
      <c r="P118" s="68">
        <f t="shared" si="19"/>
        <v>1318.2120610318379</v>
      </c>
      <c r="Q118" s="68">
        <f t="shared" si="20"/>
        <v>-1246.5841985330735</v>
      </c>
      <c r="R118" s="68">
        <f t="shared" si="21"/>
        <v>1318.2120610318379</v>
      </c>
      <c r="S118" s="70">
        <f t="shared" si="26"/>
        <v>71.627862498764443</v>
      </c>
    </row>
    <row r="119" spans="4:19" x14ac:dyDescent="0.25">
      <c r="D119" s="5">
        <f>'Historical Data'!A119</f>
        <v>43402</v>
      </c>
      <c r="E119" s="71">
        <f>'Historical Data'!F119</f>
        <v>5.7196145430301237E-4</v>
      </c>
      <c r="F119" s="71">
        <f>'Historical Data'!G119</f>
        <v>-1.0315672140922527E-5</v>
      </c>
      <c r="G119" s="71">
        <f>'Historical Data'!H119</f>
        <v>1.2572585248993412E-4</v>
      </c>
      <c r="H119" s="71">
        <f>'Historical Data'!I119</f>
        <v>-4.2754270735473332E-4</v>
      </c>
      <c r="I119" s="14">
        <f t="shared" si="22"/>
        <v>1.1279497750072429</v>
      </c>
      <c r="J119" s="17">
        <f t="shared" si="23"/>
        <v>-4.6777556008342717E-3</v>
      </c>
      <c r="K119" s="17">
        <f t="shared" si="24"/>
        <v>2.5727511044410963E-2</v>
      </c>
      <c r="L119" s="17">
        <f t="shared" si="25"/>
        <v>6.2628160421933268E-2</v>
      </c>
      <c r="M119" s="24">
        <f t="shared" si="16"/>
        <v>4.2616335722801373E-2</v>
      </c>
      <c r="N119" s="24">
        <f t="shared" si="17"/>
        <v>-2.0011824699131896E-2</v>
      </c>
      <c r="O119" s="68">
        <f t="shared" si="18"/>
        <v>28702.083656758525</v>
      </c>
      <c r="P119" s="68">
        <f t="shared" si="19"/>
        <v>-330.49600685550831</v>
      </c>
      <c r="Q119" s="68">
        <f t="shared" si="20"/>
        <v>216.11634593687631</v>
      </c>
      <c r="R119" s="68">
        <f t="shared" si="21"/>
        <v>-330.49600685550831</v>
      </c>
      <c r="S119" s="70">
        <f t="shared" si="26"/>
        <v>-114.379660918632</v>
      </c>
    </row>
    <row r="120" spans="4:19" x14ac:dyDescent="0.25">
      <c r="D120" s="5">
        <f>'Historical Data'!A120</f>
        <v>43399</v>
      </c>
      <c r="E120" s="71">
        <f>'Historical Data'!F120</f>
        <v>-8.1233930152502243E-4</v>
      </c>
      <c r="F120" s="71">
        <f>'Historical Data'!G120</f>
        <v>-2.1090732014232127E-4</v>
      </c>
      <c r="G120" s="71">
        <f>'Historical Data'!H120</f>
        <v>-4.9088198160006716E-4</v>
      </c>
      <c r="H120" s="71">
        <f>'Historical Data'!I120</f>
        <v>8.2712120509000064E-4</v>
      </c>
      <c r="I120" s="14">
        <f t="shared" si="22"/>
        <v>1.1263892458436944</v>
      </c>
      <c r="J120" s="17">
        <f t="shared" si="23"/>
        <v>-4.8783472488356707E-3</v>
      </c>
      <c r="K120" s="17">
        <f t="shared" si="24"/>
        <v>2.5110903210320962E-2</v>
      </c>
      <c r="L120" s="17">
        <f t="shared" si="25"/>
        <v>6.3882824334378002E-2</v>
      </c>
      <c r="M120" s="24">
        <f t="shared" si="16"/>
        <v>1.4837533296255857E-2</v>
      </c>
      <c r="N120" s="24">
        <f t="shared" si="17"/>
        <v>-4.9045291038122149E-2</v>
      </c>
      <c r="O120" s="68">
        <f t="shared" si="18"/>
        <v>28243.405699721279</v>
      </c>
      <c r="P120" s="68">
        <f t="shared" si="19"/>
        <v>469.39333646697924</v>
      </c>
      <c r="Q120" s="68">
        <f t="shared" si="20"/>
        <v>-242.56161110036919</v>
      </c>
      <c r="R120" s="68">
        <f t="shared" si="21"/>
        <v>469.39333646697924</v>
      </c>
      <c r="S120" s="70">
        <f t="shared" si="26"/>
        <v>226.83172536661004</v>
      </c>
    </row>
    <row r="121" spans="4:19" x14ac:dyDescent="0.25">
      <c r="D121" s="5">
        <f>'Historical Data'!A121</f>
        <v>43398</v>
      </c>
      <c r="E121" s="71">
        <f>'Historical Data'!F121</f>
        <v>-1.4670870192802221E-3</v>
      </c>
      <c r="F121" s="71">
        <f>'Historical Data'!G121</f>
        <v>-9.1300868749740437E-5</v>
      </c>
      <c r="G121" s="71">
        <f>'Historical Data'!H121</f>
        <v>1.0531187633408198E-4</v>
      </c>
      <c r="H121" s="71">
        <f>'Historical Data'!I121</f>
        <v>-2.8711804943307162E-5</v>
      </c>
      <c r="I121" s="14">
        <f t="shared" si="22"/>
        <v>1.1256511454677303</v>
      </c>
      <c r="J121" s="17">
        <f t="shared" si="23"/>
        <v>-4.7587407974430899E-3</v>
      </c>
      <c r="K121" s="17">
        <f t="shared" si="24"/>
        <v>2.5707097068255112E-2</v>
      </c>
      <c r="L121" s="17">
        <f t="shared" si="25"/>
        <v>6.3026991324344694E-2</v>
      </c>
      <c r="M121" s="24">
        <f t="shared" si="16"/>
        <v>1.133878204571219E-2</v>
      </c>
      <c r="N121" s="24">
        <f t="shared" si="17"/>
        <v>-5.1688209278632505E-2</v>
      </c>
      <c r="O121" s="68">
        <f t="shared" si="18"/>
        <v>27738.168665020879</v>
      </c>
      <c r="P121" s="68">
        <f t="shared" si="19"/>
        <v>847.72566041629761</v>
      </c>
      <c r="Q121" s="68">
        <f t="shared" si="20"/>
        <v>-747.79864580076901</v>
      </c>
      <c r="R121" s="68">
        <f t="shared" si="21"/>
        <v>847.72566041629761</v>
      </c>
      <c r="S121" s="70">
        <f t="shared" si="26"/>
        <v>99.927014615528606</v>
      </c>
    </row>
    <row r="122" spans="4:19" x14ac:dyDescent="0.25">
      <c r="D122" s="5">
        <f>'Historical Data'!A122</f>
        <v>43397</v>
      </c>
      <c r="E122" s="71">
        <f>'Historical Data'!F122</f>
        <v>-5.5536679850247683E-3</v>
      </c>
      <c r="F122" s="71">
        <f>'Historical Data'!G122</f>
        <v>1.1213348893763641E-4</v>
      </c>
      <c r="G122" s="71">
        <f>'Historical Data'!H122</f>
        <v>1.6124123782054745E-4</v>
      </c>
      <c r="H122" s="71">
        <f>'Historical Data'!I122</f>
        <v>1.1999827825672077E-3</v>
      </c>
      <c r="I122" s="14">
        <f t="shared" si="22"/>
        <v>1.1210443223121416</v>
      </c>
      <c r="J122" s="17">
        <f t="shared" si="23"/>
        <v>-4.555306439755713E-3</v>
      </c>
      <c r="K122" s="17">
        <f t="shared" si="24"/>
        <v>2.5763026429741577E-2</v>
      </c>
      <c r="L122" s="17">
        <f t="shared" si="25"/>
        <v>6.4255685911855209E-2</v>
      </c>
      <c r="M122" s="24">
        <f t="shared" si="16"/>
        <v>-5.3779561321550505E-2</v>
      </c>
      <c r="N122" s="24">
        <f t="shared" si="17"/>
        <v>-0.11803524723340572</v>
      </c>
      <c r="O122" s="68">
        <f t="shared" si="18"/>
        <v>25933.194992515342</v>
      </c>
      <c r="P122" s="68">
        <f t="shared" si="19"/>
        <v>3209.0713082905859</v>
      </c>
      <c r="Q122" s="68">
        <f t="shared" si="20"/>
        <v>-2552.7723183063063</v>
      </c>
      <c r="R122" s="68">
        <f t="shared" si="21"/>
        <v>3209.0713082905859</v>
      </c>
      <c r="S122" s="70">
        <f t="shared" si="26"/>
        <v>656.29898998427961</v>
      </c>
    </row>
    <row r="123" spans="4:19" x14ac:dyDescent="0.25">
      <c r="D123" s="5">
        <f>'Historical Data'!A123</f>
        <v>43396</v>
      </c>
      <c r="E123" s="71">
        <f>'Historical Data'!F123</f>
        <v>-9.3363688540759604E-4</v>
      </c>
      <c r="F123" s="71">
        <f>'Historical Data'!G123</f>
        <v>1.5314749475633244E-5</v>
      </c>
      <c r="G123" s="71">
        <f>'Historical Data'!H123</f>
        <v>-2.9555941024604973E-4</v>
      </c>
      <c r="H123" s="71">
        <f>'Historical Data'!I123</f>
        <v>6.6046575768179128E-4</v>
      </c>
      <c r="I123" s="14">
        <f t="shared" si="22"/>
        <v>1.1262525064708957</v>
      </c>
      <c r="J123" s="17">
        <f t="shared" si="23"/>
        <v>-4.6521251792177162E-3</v>
      </c>
      <c r="K123" s="17">
        <f t="shared" si="24"/>
        <v>2.530622578167498E-2</v>
      </c>
      <c r="L123" s="17">
        <f t="shared" si="25"/>
        <v>6.3716168886969793E-2</v>
      </c>
      <c r="M123" s="24">
        <f t="shared" si="16"/>
        <v>1.231913260032767E-2</v>
      </c>
      <c r="N123" s="24">
        <f t="shared" si="17"/>
        <v>-5.139703628664212E-2</v>
      </c>
      <c r="O123" s="68">
        <f t="shared" si="18"/>
        <v>28075.55584006627</v>
      </c>
      <c r="P123" s="68">
        <f t="shared" si="19"/>
        <v>539.48261750640813</v>
      </c>
      <c r="Q123" s="68">
        <f t="shared" si="20"/>
        <v>-410.4114707553781</v>
      </c>
      <c r="R123" s="68">
        <f t="shared" si="21"/>
        <v>539.48261750640813</v>
      </c>
      <c r="S123" s="70">
        <f t="shared" si="26"/>
        <v>129.07114675103003</v>
      </c>
    </row>
    <row r="124" spans="4:19" x14ac:dyDescent="0.25">
      <c r="D124" s="5">
        <f>'Historical Data'!A124</f>
        <v>43395</v>
      </c>
      <c r="E124" s="71">
        <f>'Historical Data'!F124</f>
        <v>-7.6459892322574185E-4</v>
      </c>
      <c r="F124" s="71">
        <f>'Historical Data'!G124</f>
        <v>2.310039989886041E-5</v>
      </c>
      <c r="G124" s="71">
        <f>'Historical Data'!H124</f>
        <v>-1.1711717200907357E-6</v>
      </c>
      <c r="H124" s="71">
        <f>'Historical Data'!I124</f>
        <v>-3.0957946708896439E-4</v>
      </c>
      <c r="I124" s="14">
        <f t="shared" si="22"/>
        <v>1.1264430638108529</v>
      </c>
      <c r="J124" s="17">
        <f t="shared" si="23"/>
        <v>-4.644339528794489E-3</v>
      </c>
      <c r="K124" s="17">
        <f t="shared" si="24"/>
        <v>2.5600614020200939E-2</v>
      </c>
      <c r="L124" s="17">
        <f t="shared" si="25"/>
        <v>6.2746123662199033E-2</v>
      </c>
      <c r="M124" s="24">
        <f t="shared" si="16"/>
        <v>1.8795982903748936E-2</v>
      </c>
      <c r="N124" s="24">
        <f t="shared" si="17"/>
        <v>-4.3950140758450093E-2</v>
      </c>
      <c r="O124" s="68">
        <f t="shared" si="18"/>
        <v>27890.532186150118</v>
      </c>
      <c r="P124" s="68">
        <f t="shared" si="19"/>
        <v>441.80755376268644</v>
      </c>
      <c r="Q124" s="68">
        <f t="shared" si="20"/>
        <v>-595.4351246715305</v>
      </c>
      <c r="R124" s="68">
        <f t="shared" si="21"/>
        <v>441.80755376268644</v>
      </c>
      <c r="S124" s="70">
        <f t="shared" si="26"/>
        <v>-153.62757090884406</v>
      </c>
    </row>
    <row r="125" spans="4:19" x14ac:dyDescent="0.25">
      <c r="D125" s="5">
        <f>'Historical Data'!A125</f>
        <v>43392</v>
      </c>
      <c r="E125" s="71">
        <f>'Historical Data'!F125</f>
        <v>6.2509684209666183E-4</v>
      </c>
      <c r="F125" s="71">
        <f>'Historical Data'!G125</f>
        <v>7.4396419282220932E-5</v>
      </c>
      <c r="G125" s="71">
        <f>'Historical Data'!H125</f>
        <v>-4.5026285601761085E-6</v>
      </c>
      <c r="H125" s="71">
        <f>'Historical Data'!I125</f>
        <v>1.5035189927919967E-4</v>
      </c>
      <c r="I125" s="14">
        <f t="shared" si="22"/>
        <v>1.1280096747955797</v>
      </c>
      <c r="J125" s="17">
        <f t="shared" si="23"/>
        <v>-4.5930435094111285E-3</v>
      </c>
      <c r="K125" s="17">
        <f t="shared" si="24"/>
        <v>2.5597282563360853E-2</v>
      </c>
      <c r="L125" s="17">
        <f t="shared" si="25"/>
        <v>6.3206055028567201E-2</v>
      </c>
      <c r="M125" s="24">
        <f t="shared" si="16"/>
        <v>4.0241479990969921E-2</v>
      </c>
      <c r="N125" s="24">
        <f t="shared" si="17"/>
        <v>-2.296457503759728E-2</v>
      </c>
      <c r="O125" s="68">
        <f t="shared" si="18"/>
        <v>28872.140093926912</v>
      </c>
      <c r="P125" s="68">
        <f t="shared" si="19"/>
        <v>-361.19918336567935</v>
      </c>
      <c r="Q125" s="68">
        <f t="shared" si="20"/>
        <v>386.17278310526308</v>
      </c>
      <c r="R125" s="68">
        <f t="shared" si="21"/>
        <v>-361.19918336567935</v>
      </c>
      <c r="S125" s="70">
        <f t="shared" si="26"/>
        <v>24.973599739583733</v>
      </c>
    </row>
    <row r="126" spans="4:19" x14ac:dyDescent="0.25">
      <c r="D126" s="5">
        <f>'Historical Data'!A126</f>
        <v>43391</v>
      </c>
      <c r="E126" s="71">
        <f>'Historical Data'!F126</f>
        <v>-3.4563792908528512E-3</v>
      </c>
      <c r="F126" s="71">
        <f>'Historical Data'!G126</f>
        <v>8.5651701877289751E-5</v>
      </c>
      <c r="G126" s="71">
        <f>'Historical Data'!H126</f>
        <v>5.3584648943562699E-4</v>
      </c>
      <c r="H126" s="71">
        <f>'Historical Data'!I126</f>
        <v>1.5249352203776934E-3</v>
      </c>
      <c r="I126" s="14">
        <f t="shared" si="22"/>
        <v>1.1234086063435251</v>
      </c>
      <c r="J126" s="17">
        <f t="shared" si="23"/>
        <v>-4.5817882268160597E-3</v>
      </c>
      <c r="K126" s="17">
        <f t="shared" si="24"/>
        <v>2.6137631681356657E-2</v>
      </c>
      <c r="L126" s="17">
        <f t="shared" si="25"/>
        <v>6.4580638349665695E-2</v>
      </c>
      <c r="M126" s="24">
        <f t="shared" si="16"/>
        <v>-1.4351703246971836E-2</v>
      </c>
      <c r="N126" s="24">
        <f t="shared" si="17"/>
        <v>-7.8932341596637534E-2</v>
      </c>
      <c r="O126" s="68">
        <f t="shared" si="18"/>
        <v>27444.52552616128</v>
      </c>
      <c r="P126" s="68">
        <f t="shared" si="19"/>
        <v>1997.1967432611855</v>
      </c>
      <c r="Q126" s="68">
        <f t="shared" si="20"/>
        <v>-1041.4417846603683</v>
      </c>
      <c r="R126" s="68">
        <f t="shared" si="21"/>
        <v>1997.1967432611855</v>
      </c>
      <c r="S126" s="70">
        <f t="shared" si="26"/>
        <v>955.75495860081719</v>
      </c>
    </row>
    <row r="127" spans="4:19" x14ac:dyDescent="0.25">
      <c r="D127" s="5">
        <f>'Historical Data'!A127</f>
        <v>43390</v>
      </c>
      <c r="E127" s="71">
        <f>'Historical Data'!F127</f>
        <v>-4.402476260149113E-3</v>
      </c>
      <c r="F127" s="71">
        <f>'Historical Data'!G127</f>
        <v>-1.5926867309086837E-5</v>
      </c>
      <c r="G127" s="71">
        <f>'Historical Data'!H127</f>
        <v>-2.4399118586346941E-5</v>
      </c>
      <c r="H127" s="71">
        <f>'Historical Data'!I127</f>
        <v>-7.8173612676590842E-5</v>
      </c>
      <c r="I127" s="14">
        <f t="shared" si="22"/>
        <v>1.1223420664995527</v>
      </c>
      <c r="J127" s="17">
        <f t="shared" si="23"/>
        <v>-4.6833667960024363E-3</v>
      </c>
      <c r="K127" s="17">
        <f t="shared" si="24"/>
        <v>2.5577386073334683E-2</v>
      </c>
      <c r="L127" s="17">
        <f t="shared" si="25"/>
        <v>6.2977529516611411E-2</v>
      </c>
      <c r="M127" s="24">
        <f t="shared" si="16"/>
        <v>-3.8705604262637361E-2</v>
      </c>
      <c r="N127" s="24">
        <f t="shared" si="17"/>
        <v>-0.10168313377924877</v>
      </c>
      <c r="O127" s="68">
        <f t="shared" si="18"/>
        <v>25960.582809236075</v>
      </c>
      <c r="P127" s="68">
        <f t="shared" si="19"/>
        <v>2543.8791605781298</v>
      </c>
      <c r="Q127" s="68">
        <f t="shared" si="20"/>
        <v>-2525.3845015855732</v>
      </c>
      <c r="R127" s="68">
        <f t="shared" si="21"/>
        <v>2543.8791605781298</v>
      </c>
      <c r="S127" s="70">
        <f t="shared" si="26"/>
        <v>18.494658992556651</v>
      </c>
    </row>
    <row r="128" spans="4:19" x14ac:dyDescent="0.25">
      <c r="D128" s="5">
        <f>'Historical Data'!A128</f>
        <v>43389</v>
      </c>
      <c r="E128" s="71">
        <f>'Historical Data'!F128</f>
        <v>-3.8143255943334786E-4</v>
      </c>
      <c r="F128" s="71">
        <f>'Historical Data'!G128</f>
        <v>4.8978611335594863E-5</v>
      </c>
      <c r="G128" s="71">
        <f>'Historical Data'!H128</f>
        <v>5.9093751972143921E-5</v>
      </c>
      <c r="H128" s="71">
        <f>'Historical Data'!I128</f>
        <v>-1.9388562061330994E-3</v>
      </c>
      <c r="I128" s="14">
        <f t="shared" si="22"/>
        <v>1.126875009168588</v>
      </c>
      <c r="J128" s="17">
        <f t="shared" si="23"/>
        <v>-4.6184613173577546E-3</v>
      </c>
      <c r="K128" s="17">
        <f t="shared" si="24"/>
        <v>2.5660878943893174E-2</v>
      </c>
      <c r="L128" s="17">
        <f t="shared" si="25"/>
        <v>6.1116846923154902E-2</v>
      </c>
      <c r="M128" s="24">
        <f t="shared" si="16"/>
        <v>2.4481699916495358E-2</v>
      </c>
      <c r="N128" s="24">
        <f t="shared" si="17"/>
        <v>-3.6635147006659541E-2</v>
      </c>
      <c r="O128" s="68">
        <f t="shared" si="18"/>
        <v>27393.838153683904</v>
      </c>
      <c r="P128" s="68">
        <f t="shared" si="19"/>
        <v>220.40285552281421</v>
      </c>
      <c r="Q128" s="68">
        <f t="shared" si="20"/>
        <v>-1092.1291571377442</v>
      </c>
      <c r="R128" s="68">
        <f t="shared" si="21"/>
        <v>220.40285552281421</v>
      </c>
      <c r="S128" s="70">
        <f t="shared" si="26"/>
        <v>-871.72630161492998</v>
      </c>
    </row>
    <row r="129" spans="4:19" x14ac:dyDescent="0.25">
      <c r="D129" s="5">
        <f>'Historical Data'!A129</f>
        <v>43388</v>
      </c>
      <c r="E129" s="71">
        <f>'Historical Data'!F129</f>
        <v>6.7572635933547487E-4</v>
      </c>
      <c r="F129" s="71">
        <f>'Historical Data'!G129</f>
        <v>3.7400236283391515E-5</v>
      </c>
      <c r="G129" s="71">
        <f>'Historical Data'!H129</f>
        <v>3.6905797304679723E-5</v>
      </c>
      <c r="H129" s="71">
        <f>'Historical Data'!I129</f>
        <v>-5.7938118523133873E-5</v>
      </c>
      <c r="I129" s="14">
        <f t="shared" si="22"/>
        <v>1.1280667497035108</v>
      </c>
      <c r="J129" s="17">
        <f t="shared" si="23"/>
        <v>-4.6300396924099582E-3</v>
      </c>
      <c r="K129" s="17">
        <f t="shared" si="24"/>
        <v>2.563869098922571E-2</v>
      </c>
      <c r="L129" s="17">
        <f t="shared" si="25"/>
        <v>6.2997765010764872E-2</v>
      </c>
      <c r="M129" s="24">
        <f t="shared" si="16"/>
        <v>4.2213607384591761E-2</v>
      </c>
      <c r="N129" s="24">
        <f t="shared" si="17"/>
        <v>-2.0784157626173111E-2</v>
      </c>
      <c r="O129" s="68">
        <f t="shared" si="18"/>
        <v>28852.355752890246</v>
      </c>
      <c r="P129" s="68">
        <f t="shared" si="19"/>
        <v>-390.45439479767811</v>
      </c>
      <c r="Q129" s="68">
        <f t="shared" si="20"/>
        <v>366.38844206859721</v>
      </c>
      <c r="R129" s="68">
        <f t="shared" si="21"/>
        <v>-390.45439479767811</v>
      </c>
      <c r="S129" s="70">
        <f t="shared" si="26"/>
        <v>-24.065952729080891</v>
      </c>
    </row>
    <row r="130" spans="4:19" x14ac:dyDescent="0.25">
      <c r="D130" s="5">
        <f>'Historical Data'!A130</f>
        <v>43385</v>
      </c>
      <c r="E130" s="71">
        <f>'Historical Data'!F130</f>
        <v>2.7395963982868032E-4</v>
      </c>
      <c r="F130" s="71">
        <f>'Historical Data'!G130</f>
        <v>-1.7862503191958933E-4</v>
      </c>
      <c r="G130" s="71">
        <f>'Historical Data'!H130</f>
        <v>-3.0613739539740725E-6</v>
      </c>
      <c r="H130" s="71">
        <f>'Historical Data'!I130</f>
        <v>-9.8746685132260203E-4</v>
      </c>
      <c r="I130" s="14">
        <f t="shared" si="22"/>
        <v>1.1276138360717771</v>
      </c>
      <c r="J130" s="17">
        <f t="shared" si="23"/>
        <v>-4.8460649606129388E-3</v>
      </c>
      <c r="K130" s="17">
        <f t="shared" si="24"/>
        <v>2.5598723817967056E-2</v>
      </c>
      <c r="L130" s="17">
        <f t="shared" si="25"/>
        <v>6.20682362779654E-2</v>
      </c>
      <c r="M130" s="24">
        <f t="shared" si="16"/>
        <v>3.8275918529311191E-2</v>
      </c>
      <c r="N130" s="24">
        <f t="shared" si="17"/>
        <v>-2.3792317748654208E-2</v>
      </c>
      <c r="O130" s="68">
        <f t="shared" si="18"/>
        <v>28301.736142591682</v>
      </c>
      <c r="P130" s="68">
        <f t="shared" si="19"/>
        <v>-158.30186863429844</v>
      </c>
      <c r="Q130" s="68">
        <f t="shared" si="20"/>
        <v>-184.23116822996599</v>
      </c>
      <c r="R130" s="68">
        <f t="shared" si="21"/>
        <v>-158.30186863429844</v>
      </c>
      <c r="S130" s="70">
        <f t="shared" si="26"/>
        <v>-342.53303686426443</v>
      </c>
    </row>
    <row r="131" spans="4:19" x14ac:dyDescent="0.25">
      <c r="D131" s="5">
        <f>'Historical Data'!A131</f>
        <v>43384</v>
      </c>
      <c r="E131" s="71">
        <f>'Historical Data'!F131</f>
        <v>2.1150917023002869E-3</v>
      </c>
      <c r="F131" s="71">
        <f>'Historical Data'!G131</f>
        <v>-8.2031510166374194E-5</v>
      </c>
      <c r="G131" s="71">
        <f>'Historical Data'!H131</f>
        <v>-3.5245217189859568E-5</v>
      </c>
      <c r="H131" s="71">
        <f>'Historical Data'!I131</f>
        <v>4.099254802820973E-4</v>
      </c>
      <c r="I131" s="14">
        <f t="shared" si="22"/>
        <v>1.1296893534514616</v>
      </c>
      <c r="J131" s="17">
        <f t="shared" si="23"/>
        <v>-4.7494714388597236E-3</v>
      </c>
      <c r="K131" s="17">
        <f t="shared" si="24"/>
        <v>2.556653997473117E-2</v>
      </c>
      <c r="L131" s="17">
        <f t="shared" si="25"/>
        <v>6.3465628609570099E-2</v>
      </c>
      <c r="M131" s="24">
        <f t="shared" ref="M131:M194" si="27">(LN(I131/$B$4) + ((K131 - J131) + 0.5*L131^2)*$B$8) / (L131 * SQRT($B$8))</f>
        <v>6.5761380399150457E-2</v>
      </c>
      <c r="N131" s="24">
        <f t="shared" ref="N131:N194" si="28">M131 - L131*SQRT($B$8)</f>
        <v>2.2957517895803581E-3</v>
      </c>
      <c r="O131" s="68">
        <f t="shared" ref="O131:O194" si="29">(I131*EXP(-J131*$B$8)*_xlfn.NORM.DIST(M131, 0, 1, TRUE) - $B$4*EXP(-K131*$B$8)*_xlfn.NORM.DIST(N131, 0, 1, TRUE)) * $B$2</f>
        <v>29944.057192309749</v>
      </c>
      <c r="P131" s="68">
        <f t="shared" ref="P131:P194" si="30">$B$18 + $B$17*I131</f>
        <v>-1222.1616622667061</v>
      </c>
      <c r="Q131" s="68">
        <f t="shared" ref="Q131:Q194" si="31">O131-$B$13</f>
        <v>1458.0898814881002</v>
      </c>
      <c r="R131" s="68">
        <f t="shared" ref="R131:R194" si="32">P131-$B$19</f>
        <v>-1222.1616622667061</v>
      </c>
      <c r="S131" s="70">
        <f t="shared" si="26"/>
        <v>235.9282192213941</v>
      </c>
    </row>
    <row r="132" spans="4:19" x14ac:dyDescent="0.25">
      <c r="D132" s="5">
        <f>'Historical Data'!A132</f>
        <v>43383</v>
      </c>
      <c r="E132" s="71">
        <f>'Historical Data'!F132</f>
        <v>5.6890842423540366E-3</v>
      </c>
      <c r="F132" s="71">
        <f>'Historical Data'!G132</f>
        <v>2.8492187137151015E-5</v>
      </c>
      <c r="G132" s="71">
        <f>'Historical Data'!H132</f>
        <v>5.1647834690336097E-5</v>
      </c>
      <c r="H132" s="71">
        <f>'Historical Data'!I132</f>
        <v>-1.5907423182905944E-3</v>
      </c>
      <c r="I132" s="14">
        <f t="shared" ref="I132:I195" si="33">$B$3 * (1 + E132)</f>
        <v>1.133718333111827</v>
      </c>
      <c r="J132" s="17">
        <f t="shared" ref="J132:J195" si="34">$B$5 +F132</f>
        <v>-4.6389477415561984E-3</v>
      </c>
      <c r="K132" s="17">
        <f t="shared" ref="K132:K195" si="35">$B$6 + G132</f>
        <v>2.5653433026611366E-2</v>
      </c>
      <c r="L132" s="17">
        <f t="shared" ref="L132:L195" si="36">$B$7 + H132</f>
        <v>6.1464960810997407E-2</v>
      </c>
      <c r="M132" s="24">
        <f t="shared" si="27"/>
        <v>0.12340508755141545</v>
      </c>
      <c r="N132" s="24">
        <f t="shared" si="28"/>
        <v>6.1940126740418044E-2</v>
      </c>
      <c r="O132" s="68">
        <f t="shared" si="29"/>
        <v>31199.572467496273</v>
      </c>
      <c r="P132" s="68">
        <f t="shared" si="30"/>
        <v>-3287.3187705522869</v>
      </c>
      <c r="Q132" s="68">
        <f t="shared" si="31"/>
        <v>2713.6051566746246</v>
      </c>
      <c r="R132" s="68">
        <f t="shared" si="32"/>
        <v>-3287.3187705522869</v>
      </c>
      <c r="S132" s="70">
        <f t="shared" ref="S132:S195" si="37">Q132+R132</f>
        <v>-573.71361387766228</v>
      </c>
    </row>
    <row r="133" spans="4:19" x14ac:dyDescent="0.25">
      <c r="D133" s="5">
        <f>'Historical Data'!A133</f>
        <v>43382</v>
      </c>
      <c r="E133" s="71">
        <f>'Historical Data'!F133</f>
        <v>-4.6315986463485448E-4</v>
      </c>
      <c r="F133" s="71">
        <f>'Historical Data'!G133</f>
        <v>-1.7804244242531318E-5</v>
      </c>
      <c r="G133" s="71">
        <f>'Historical Data'!H133</f>
        <v>3.1711732696233785E-5</v>
      </c>
      <c r="H133" s="71">
        <f>'Historical Data'!I133</f>
        <v>1.548075916511002E-3</v>
      </c>
      <c r="I133" s="14">
        <f t="shared" si="33"/>
        <v>1.1267828775687978</v>
      </c>
      <c r="J133" s="17">
        <f t="shared" si="34"/>
        <v>-4.6852441729358808E-3</v>
      </c>
      <c r="K133" s="17">
        <f t="shared" si="35"/>
        <v>2.5633496924617263E-2</v>
      </c>
      <c r="L133" s="17">
        <f t="shared" si="36"/>
        <v>6.4603779045799004E-2</v>
      </c>
      <c r="M133" s="24">
        <f t="shared" si="27"/>
        <v>2.5897447159504823E-2</v>
      </c>
      <c r="N133" s="24">
        <f t="shared" si="28"/>
        <v>-3.870633188629418E-2</v>
      </c>
      <c r="O133" s="68">
        <f t="shared" si="29"/>
        <v>28944.473313607279</v>
      </c>
      <c r="P133" s="68">
        <f t="shared" si="30"/>
        <v>267.62727565981913</v>
      </c>
      <c r="Q133" s="68">
        <f t="shared" si="31"/>
        <v>458.5060027856307</v>
      </c>
      <c r="R133" s="68">
        <f t="shared" si="32"/>
        <v>267.62727565981913</v>
      </c>
      <c r="S133" s="70">
        <f t="shared" si="37"/>
        <v>726.13327844544983</v>
      </c>
    </row>
    <row r="134" spans="4:19" x14ac:dyDescent="0.25">
      <c r="D134" s="5">
        <f>'Historical Data'!A134</f>
        <v>43381</v>
      </c>
      <c r="E134" s="71">
        <f>'Historical Data'!F134</f>
        <v>-9.64592503117497E-4</v>
      </c>
      <c r="F134" s="71">
        <f>'Historical Data'!G134</f>
        <v>1.3566515240508691E-5</v>
      </c>
      <c r="G134" s="71">
        <f>'Historical Data'!H134</f>
        <v>2.3747590634461368E-5</v>
      </c>
      <c r="H134" s="71">
        <f>'Historical Data'!I134</f>
        <v>2.3291281259466465E-4</v>
      </c>
      <c r="I134" s="14">
        <f t="shared" si="33"/>
        <v>1.126217610048273</v>
      </c>
      <c r="J134" s="17">
        <f t="shared" si="34"/>
        <v>-4.6538734134528408E-3</v>
      </c>
      <c r="K134" s="17">
        <f t="shared" si="35"/>
        <v>2.5625532782555492E-2</v>
      </c>
      <c r="L134" s="17">
        <f t="shared" si="36"/>
        <v>6.3288615941882662E-2</v>
      </c>
      <c r="M134" s="24">
        <f t="shared" si="27"/>
        <v>1.6556650700471708E-2</v>
      </c>
      <c r="N134" s="24">
        <f t="shared" si="28"/>
        <v>-4.6731965241410954E-2</v>
      </c>
      <c r="O134" s="68">
        <f t="shared" si="29"/>
        <v>28039.615624091741</v>
      </c>
      <c r="P134" s="68">
        <f t="shared" si="30"/>
        <v>557.36967609392013</v>
      </c>
      <c r="Q134" s="68">
        <f t="shared" si="31"/>
        <v>-446.35168672990767</v>
      </c>
      <c r="R134" s="68">
        <f t="shared" si="32"/>
        <v>557.36967609392013</v>
      </c>
      <c r="S134" s="70">
        <f t="shared" si="37"/>
        <v>111.01798936401246</v>
      </c>
    </row>
    <row r="135" spans="4:19" x14ac:dyDescent="0.25">
      <c r="D135" s="5">
        <f>'Historical Data'!A135</f>
        <v>43378</v>
      </c>
      <c r="E135" s="71">
        <f>'Historical Data'!F135</f>
        <v>-1.3278080319368835E-3</v>
      </c>
      <c r="F135" s="71">
        <f>'Historical Data'!G135</f>
        <v>5.022467719694064E-6</v>
      </c>
      <c r="G135" s="71">
        <f>'Historical Data'!H135</f>
        <v>-5.6856814111688747E-7</v>
      </c>
      <c r="H135" s="71">
        <f>'Historical Data'!I135</f>
        <v>-3.0467215321450247E-4</v>
      </c>
      <c r="I135" s="14">
        <f t="shared" si="33"/>
        <v>1.1258081553665573</v>
      </c>
      <c r="J135" s="17">
        <f t="shared" si="34"/>
        <v>-4.6624174609736554E-3</v>
      </c>
      <c r="K135" s="17">
        <f t="shared" si="35"/>
        <v>2.5601216623779913E-2</v>
      </c>
      <c r="L135" s="17">
        <f t="shared" si="36"/>
        <v>6.2751030976073499E-2</v>
      </c>
      <c r="M135" s="24">
        <f t="shared" si="27"/>
        <v>1.0112416456077173E-2</v>
      </c>
      <c r="N135" s="24">
        <f t="shared" si="28"/>
        <v>-5.2638614519996324E-2</v>
      </c>
      <c r="O135" s="68">
        <f t="shared" si="29"/>
        <v>27580.806378195823</v>
      </c>
      <c r="P135" s="68">
        <f t="shared" si="30"/>
        <v>767.24620011425577</v>
      </c>
      <c r="Q135" s="68">
        <f t="shared" si="31"/>
        <v>-905.16093262582581</v>
      </c>
      <c r="R135" s="68">
        <f t="shared" si="32"/>
        <v>767.24620011425577</v>
      </c>
      <c r="S135" s="70">
        <f t="shared" si="37"/>
        <v>-137.91473251157004</v>
      </c>
    </row>
    <row r="136" spans="4:19" x14ac:dyDescent="0.25">
      <c r="D136" s="5">
        <f>'Historical Data'!A136</f>
        <v>43377</v>
      </c>
      <c r="E136" s="71">
        <f>'Historical Data'!F136</f>
        <v>-1.2654552388546847E-3</v>
      </c>
      <c r="F136" s="71">
        <f>'Historical Data'!G136</f>
        <v>2.931434989896127E-5</v>
      </c>
      <c r="G136" s="71">
        <f>'Historical Data'!H136</f>
        <v>1.9141099154757618E-4</v>
      </c>
      <c r="H136" s="71">
        <f>'Historical Data'!I136</f>
        <v>7.3617360435190848E-4</v>
      </c>
      <c r="I136" s="14">
        <f t="shared" si="33"/>
        <v>1.1258784459819628</v>
      </c>
      <c r="J136" s="17">
        <f t="shared" si="34"/>
        <v>-4.6381255787943882E-3</v>
      </c>
      <c r="K136" s="17">
        <f t="shared" si="35"/>
        <v>2.5793196183468606E-2</v>
      </c>
      <c r="L136" s="17">
        <f t="shared" si="36"/>
        <v>6.379187673363991E-2</v>
      </c>
      <c r="M136" s="24">
        <f t="shared" si="27"/>
        <v>1.4587152070576551E-2</v>
      </c>
      <c r="N136" s="24">
        <f t="shared" si="28"/>
        <v>-4.9204724663063359E-2</v>
      </c>
      <c r="O136" s="68">
        <f t="shared" si="29"/>
        <v>28176.516858885781</v>
      </c>
      <c r="P136" s="68">
        <f t="shared" si="30"/>
        <v>731.21693804615643</v>
      </c>
      <c r="Q136" s="68">
        <f t="shared" si="31"/>
        <v>-309.45045193586702</v>
      </c>
      <c r="R136" s="68">
        <f t="shared" si="32"/>
        <v>731.21693804615643</v>
      </c>
      <c r="S136" s="70">
        <f t="shared" si="37"/>
        <v>421.76648611028941</v>
      </c>
    </row>
    <row r="137" spans="4:19" x14ac:dyDescent="0.25">
      <c r="D137" s="5">
        <f>'Historical Data'!A137</f>
        <v>43376</v>
      </c>
      <c r="E137" s="71">
        <f>'Historical Data'!F137</f>
        <v>-1.6786726372034488E-3</v>
      </c>
      <c r="F137" s="71">
        <f>'Historical Data'!G137</f>
        <v>5.1101643123509753E-5</v>
      </c>
      <c r="G137" s="71">
        <f>'Historical Data'!H137</f>
        <v>1.1943414500609553E-4</v>
      </c>
      <c r="H137" s="71">
        <f>'Historical Data'!I137</f>
        <v>-1.3373350292010533E-4</v>
      </c>
      <c r="I137" s="14">
        <f t="shared" si="33"/>
        <v>1.1254126239427173</v>
      </c>
      <c r="J137" s="17">
        <f t="shared" si="34"/>
        <v>-4.6163382855698397E-3</v>
      </c>
      <c r="K137" s="17">
        <f t="shared" si="35"/>
        <v>2.5721219336927125E-2</v>
      </c>
      <c r="L137" s="17">
        <f t="shared" si="36"/>
        <v>6.2921969626367896E-2</v>
      </c>
      <c r="M137" s="24">
        <f t="shared" si="27"/>
        <v>5.8459143601869486E-3</v>
      </c>
      <c r="N137" s="24">
        <f t="shared" si="28"/>
        <v>-5.7076055266180946E-2</v>
      </c>
      <c r="O137" s="68">
        <f t="shared" si="29"/>
        <v>27496.730794588919</v>
      </c>
      <c r="P137" s="68">
        <f t="shared" si="30"/>
        <v>969.98600034927949</v>
      </c>
      <c r="Q137" s="68">
        <f t="shared" si="31"/>
        <v>-989.23651623272963</v>
      </c>
      <c r="R137" s="68">
        <f t="shared" si="32"/>
        <v>969.98600034927949</v>
      </c>
      <c r="S137" s="70">
        <f t="shared" si="37"/>
        <v>-19.250515883450134</v>
      </c>
    </row>
    <row r="138" spans="4:19" x14ac:dyDescent="0.25">
      <c r="D138" s="5">
        <f>'Historical Data'!A138</f>
        <v>43375</v>
      </c>
      <c r="E138" s="71">
        <f>'Historical Data'!F138</f>
        <v>-2.4255816864267032E-3</v>
      </c>
      <c r="F138" s="71">
        <f>'Historical Data'!G138</f>
        <v>5.094242083399092E-6</v>
      </c>
      <c r="G138" s="71">
        <f>'Historical Data'!H138</f>
        <v>-5.9758086939296073E-6</v>
      </c>
      <c r="H138" s="71">
        <f>'Historical Data'!I138</f>
        <v>1.3797187000187949E-3</v>
      </c>
      <c r="I138" s="14">
        <f t="shared" si="33"/>
        <v>1.1245706296369828</v>
      </c>
      <c r="J138" s="17">
        <f t="shared" si="34"/>
        <v>-4.6623456866099504E-3</v>
      </c>
      <c r="K138" s="17">
        <f t="shared" si="35"/>
        <v>2.55958093832271E-2</v>
      </c>
      <c r="L138" s="17">
        <f t="shared" si="36"/>
        <v>6.4435421829306797E-2</v>
      </c>
      <c r="M138" s="24">
        <f t="shared" si="27"/>
        <v>-5.6434244174401174E-3</v>
      </c>
      <c r="N138" s="24">
        <f t="shared" si="28"/>
        <v>-7.0078846246746915E-2</v>
      </c>
      <c r="O138" s="68">
        <f t="shared" si="29"/>
        <v>27714.749040493534</v>
      </c>
      <c r="P138" s="68">
        <f t="shared" si="30"/>
        <v>1401.5718290713849</v>
      </c>
      <c r="Q138" s="68">
        <f t="shared" si="31"/>
        <v>-771.21827032811416</v>
      </c>
      <c r="R138" s="68">
        <f t="shared" si="32"/>
        <v>1401.5718290713849</v>
      </c>
      <c r="S138" s="70">
        <f t="shared" si="37"/>
        <v>630.3535587432707</v>
      </c>
    </row>
    <row r="139" spans="4:19" x14ac:dyDescent="0.25">
      <c r="D139" s="5">
        <f>'Historical Data'!A139</f>
        <v>43374</v>
      </c>
      <c r="E139" s="71">
        <f>'Historical Data'!F139</f>
        <v>-8.437910325677459E-4</v>
      </c>
      <c r="F139" s="71">
        <f>'Historical Data'!G139</f>
        <v>-1.0186438228914664E-5</v>
      </c>
      <c r="G139" s="71">
        <f>'Historical Data'!H139</f>
        <v>9.7307399789652947E-6</v>
      </c>
      <c r="H139" s="71">
        <f>'Historical Data'!I139</f>
        <v>-5.3176833817530911E-5</v>
      </c>
      <c r="I139" s="14">
        <f t="shared" si="33"/>
        <v>1.1263537901500313</v>
      </c>
      <c r="J139" s="17">
        <f t="shared" si="34"/>
        <v>-4.6776263669222641E-3</v>
      </c>
      <c r="K139" s="17">
        <f t="shared" si="35"/>
        <v>2.5611515931899996E-2</v>
      </c>
      <c r="L139" s="17">
        <f t="shared" si="36"/>
        <v>6.3002526295470471E-2</v>
      </c>
      <c r="M139" s="24">
        <f t="shared" si="27"/>
        <v>1.8418771145280576E-2</v>
      </c>
      <c r="N139" s="24">
        <f t="shared" si="28"/>
        <v>-4.4583755150189891E-2</v>
      </c>
      <c r="O139" s="68">
        <f t="shared" si="29"/>
        <v>27985.828391592138</v>
      </c>
      <c r="P139" s="68">
        <f t="shared" si="30"/>
        <v>487.56706380483229</v>
      </c>
      <c r="Q139" s="68">
        <f t="shared" si="31"/>
        <v>-500.13891922951007</v>
      </c>
      <c r="R139" s="68">
        <f t="shared" si="32"/>
        <v>487.56706380483229</v>
      </c>
      <c r="S139" s="70">
        <f t="shared" si="37"/>
        <v>-12.571855424677779</v>
      </c>
    </row>
    <row r="140" spans="4:19" x14ac:dyDescent="0.25">
      <c r="D140" s="5">
        <f>'Historical Data'!A140</f>
        <v>43371</v>
      </c>
      <c r="E140" s="71">
        <f>'Historical Data'!F140</f>
        <v>-5.2758471545970576E-3</v>
      </c>
      <c r="F140" s="71">
        <f>'Historical Data'!G140</f>
        <v>-5.0624653442786841E-5</v>
      </c>
      <c r="G140" s="71">
        <f>'Historical Data'!H140</f>
        <v>-9.848613861378544E-5</v>
      </c>
      <c r="H140" s="71">
        <f>'Historical Data'!I140</f>
        <v>1.6540276528667908E-3</v>
      </c>
      <c r="I140" s="14">
        <f t="shared" si="33"/>
        <v>1.1213575111233869</v>
      </c>
      <c r="J140" s="17">
        <f t="shared" si="34"/>
        <v>-4.7180645821361363E-3</v>
      </c>
      <c r="K140" s="17">
        <f t="shared" si="35"/>
        <v>2.5503299053307244E-2</v>
      </c>
      <c r="L140" s="17">
        <f t="shared" si="36"/>
        <v>6.4709730782154792E-2</v>
      </c>
      <c r="M140" s="24">
        <f t="shared" si="27"/>
        <v>-5.0131570600271451E-2</v>
      </c>
      <c r="N140" s="24">
        <f t="shared" si="28"/>
        <v>-0.11484130138242624</v>
      </c>
      <c r="O140" s="68">
        <f t="shared" si="29"/>
        <v>26242.184064832585</v>
      </c>
      <c r="P140" s="68">
        <f t="shared" si="30"/>
        <v>3048.5383311348269</v>
      </c>
      <c r="Q140" s="68">
        <f t="shared" si="31"/>
        <v>-2243.7832459890633</v>
      </c>
      <c r="R140" s="68">
        <f t="shared" si="32"/>
        <v>3048.5383311348269</v>
      </c>
      <c r="S140" s="70">
        <f t="shared" si="37"/>
        <v>804.75508514576359</v>
      </c>
    </row>
    <row r="141" spans="4:19" x14ac:dyDescent="0.25">
      <c r="D141" s="5">
        <f>'Historical Data'!A141</f>
        <v>43370</v>
      </c>
      <c r="E141" s="71">
        <f>'Historical Data'!F141</f>
        <v>-6.1626199646754865E-3</v>
      </c>
      <c r="F141" s="71">
        <f>'Historical Data'!G141</f>
        <v>-2.3450875066300531E-4</v>
      </c>
      <c r="G141" s="71">
        <f>'Historical Data'!H141</f>
        <v>-6.5802502221407044E-6</v>
      </c>
      <c r="H141" s="71">
        <f>'Historical Data'!I141</f>
        <v>8.3735128782071178E-4</v>
      </c>
      <c r="I141" s="14">
        <f t="shared" si="33"/>
        <v>1.1203578477007214</v>
      </c>
      <c r="J141" s="17">
        <f t="shared" si="34"/>
        <v>-4.9019486793563547E-3</v>
      </c>
      <c r="K141" s="17">
        <f t="shared" si="35"/>
        <v>2.5595204941698889E-2</v>
      </c>
      <c r="L141" s="17">
        <f t="shared" si="36"/>
        <v>6.3893054417108713E-2</v>
      </c>
      <c r="M141" s="24">
        <f t="shared" si="27"/>
        <v>-6.1236665201879613E-2</v>
      </c>
      <c r="N141" s="24">
        <f t="shared" si="28"/>
        <v>-0.12512971961898833</v>
      </c>
      <c r="O141" s="68">
        <f t="shared" si="29"/>
        <v>25541.89449852562</v>
      </c>
      <c r="P141" s="68">
        <f t="shared" si="30"/>
        <v>3560.941519346321</v>
      </c>
      <c r="Q141" s="68">
        <f t="shared" si="31"/>
        <v>-2944.0728122960281</v>
      </c>
      <c r="R141" s="68">
        <f t="shared" si="32"/>
        <v>3560.941519346321</v>
      </c>
      <c r="S141" s="70">
        <f t="shared" si="37"/>
        <v>616.86870705029287</v>
      </c>
    </row>
    <row r="142" spans="4:19" x14ac:dyDescent="0.25">
      <c r="D142" s="5">
        <f>'Historical Data'!A142</f>
        <v>43369</v>
      </c>
      <c r="E142" s="71">
        <f>'Historical Data'!F142</f>
        <v>-3.1987239043098636E-3</v>
      </c>
      <c r="F142" s="71">
        <f>'Historical Data'!G142</f>
        <v>-6.2734693710332287E-5</v>
      </c>
      <c r="G142" s="71">
        <f>'Historical Data'!H142</f>
        <v>4.3629720046477194E-6</v>
      </c>
      <c r="H142" s="71">
        <f>'Historical Data'!I142</f>
        <v>-7.0516903861490843E-4</v>
      </c>
      <c r="I142" s="14">
        <f t="shared" si="33"/>
        <v>1.1236990625490519</v>
      </c>
      <c r="J142" s="17">
        <f t="shared" si="34"/>
        <v>-4.7301746224036817E-3</v>
      </c>
      <c r="K142" s="17">
        <f t="shared" si="35"/>
        <v>2.5606148163925677E-2</v>
      </c>
      <c r="L142" s="17">
        <f t="shared" si="36"/>
        <v>6.2350534090673093E-2</v>
      </c>
      <c r="M142" s="24">
        <f t="shared" si="27"/>
        <v>-1.9133092578105814E-2</v>
      </c>
      <c r="N142" s="24">
        <f t="shared" si="28"/>
        <v>-8.1483626668778911E-2</v>
      </c>
      <c r="O142" s="68">
        <f t="shared" si="29"/>
        <v>26385.324535238451</v>
      </c>
      <c r="P142" s="68">
        <f t="shared" si="30"/>
        <v>1848.3159476120491</v>
      </c>
      <c r="Q142" s="68">
        <f t="shared" si="31"/>
        <v>-2100.6427755831974</v>
      </c>
      <c r="R142" s="68">
        <f t="shared" si="32"/>
        <v>1848.3159476120491</v>
      </c>
      <c r="S142" s="70">
        <f t="shared" si="37"/>
        <v>-252.3268279711483</v>
      </c>
    </row>
    <row r="143" spans="4:19" x14ac:dyDescent="0.25">
      <c r="D143" s="5">
        <f>'Historical Data'!A143</f>
        <v>43368</v>
      </c>
      <c r="E143" s="71">
        <f>'Historical Data'!F143</f>
        <v>-1.0180578002305651E-4</v>
      </c>
      <c r="F143" s="71">
        <f>'Historical Data'!G143</f>
        <v>9.7215083581760758E-5</v>
      </c>
      <c r="G143" s="71">
        <f>'Historical Data'!H143</f>
        <v>2.077698233933882E-4</v>
      </c>
      <c r="H143" s="71">
        <f>'Historical Data'!I143</f>
        <v>1.4382813376390136E-4</v>
      </c>
      <c r="I143" s="14">
        <f t="shared" si="33"/>
        <v>1.1271902338351512</v>
      </c>
      <c r="J143" s="17">
        <f t="shared" si="34"/>
        <v>-4.5702248451115887E-3</v>
      </c>
      <c r="K143" s="17">
        <f t="shared" si="35"/>
        <v>2.5809555015314418E-2</v>
      </c>
      <c r="L143" s="17">
        <f t="shared" si="36"/>
        <v>6.3199531263051903E-2</v>
      </c>
      <c r="M143" s="24">
        <f t="shared" si="27"/>
        <v>3.1738117563158037E-2</v>
      </c>
      <c r="N143" s="24">
        <f t="shared" si="28"/>
        <v>-3.1461413699893866E-2</v>
      </c>
      <c r="O143" s="68">
        <f t="shared" si="29"/>
        <v>28550.065500421275</v>
      </c>
      <c r="P143" s="68">
        <f t="shared" si="30"/>
        <v>58.826348382863216</v>
      </c>
      <c r="Q143" s="68">
        <f t="shared" si="31"/>
        <v>64.098189599626494</v>
      </c>
      <c r="R143" s="68">
        <f t="shared" si="32"/>
        <v>58.826348382863216</v>
      </c>
      <c r="S143" s="70">
        <f t="shared" si="37"/>
        <v>122.92453798248971</v>
      </c>
    </row>
    <row r="144" spans="4:19" x14ac:dyDescent="0.25">
      <c r="D144" s="5">
        <f>'Historical Data'!A144</f>
        <v>43367</v>
      </c>
      <c r="E144" s="71">
        <f>'Historical Data'!F144</f>
        <v>8.0223264463219479E-4</v>
      </c>
      <c r="F144" s="71">
        <f>'Historical Data'!G144</f>
        <v>1.5043095545555439E-5</v>
      </c>
      <c r="G144" s="71">
        <f>'Historical Data'!H144</f>
        <v>-1.3589474474266783E-5</v>
      </c>
      <c r="H144" s="71">
        <f>'Historical Data'!I144</f>
        <v>-6.658393693346569E-5</v>
      </c>
      <c r="I144" s="14">
        <f t="shared" si="33"/>
        <v>1.1282093608714572</v>
      </c>
      <c r="J144" s="17">
        <f t="shared" si="34"/>
        <v>-4.6523968331477943E-3</v>
      </c>
      <c r="K144" s="17">
        <f t="shared" si="35"/>
        <v>2.5588195717446763E-2</v>
      </c>
      <c r="L144" s="17">
        <f t="shared" si="36"/>
        <v>6.2989119192354531E-2</v>
      </c>
      <c r="M144" s="24">
        <f t="shared" si="27"/>
        <v>4.3770941103261012E-2</v>
      </c>
      <c r="N144" s="24">
        <f t="shared" si="28"/>
        <v>-1.921817808909352E-2</v>
      </c>
      <c r="O144" s="68">
        <f t="shared" si="29"/>
        <v>28907.509815280897</v>
      </c>
      <c r="P144" s="68">
        <f t="shared" si="30"/>
        <v>-463.55341540137306</v>
      </c>
      <c r="Q144" s="68">
        <f t="shared" si="31"/>
        <v>421.54250445924845</v>
      </c>
      <c r="R144" s="68">
        <f t="shared" si="32"/>
        <v>-463.55341540137306</v>
      </c>
      <c r="S144" s="70">
        <f t="shared" si="37"/>
        <v>-42.01091094212461</v>
      </c>
    </row>
    <row r="145" spans="4:19" x14ac:dyDescent="0.25">
      <c r="D145" s="5">
        <f>'Historical Data'!A145</f>
        <v>43364</v>
      </c>
      <c r="E145" s="71">
        <f>'Historical Data'!F145</f>
        <v>7.233827077490762E-4</v>
      </c>
      <c r="F145" s="71">
        <f>'Historical Data'!G145</f>
        <v>-9.6748518281017729E-5</v>
      </c>
      <c r="G145" s="71">
        <f>'Historical Data'!H145</f>
        <v>-3.6976850760483959E-7</v>
      </c>
      <c r="H145" s="71">
        <f>'Historical Data'!I145</f>
        <v>1.0373795939129515E-4</v>
      </c>
      <c r="I145" s="14">
        <f t="shared" si="33"/>
        <v>1.1281204729433592</v>
      </c>
      <c r="J145" s="17">
        <f t="shared" si="34"/>
        <v>-4.7641884469743672E-3</v>
      </c>
      <c r="K145" s="17">
        <f t="shared" si="35"/>
        <v>2.5601415423413425E-2</v>
      </c>
      <c r="L145" s="17">
        <f t="shared" si="36"/>
        <v>6.3159441088679297E-2</v>
      </c>
      <c r="M145" s="24">
        <f t="shared" si="27"/>
        <v>4.4554818617333916E-2</v>
      </c>
      <c r="N145" s="24">
        <f t="shared" si="28"/>
        <v>-1.8604622471345381E-2</v>
      </c>
      <c r="O145" s="68">
        <f t="shared" si="29"/>
        <v>29011.189456180975</v>
      </c>
      <c r="P145" s="68">
        <f t="shared" si="30"/>
        <v>-417.99162258370779</v>
      </c>
      <c r="Q145" s="68">
        <f t="shared" si="31"/>
        <v>525.22214535932653</v>
      </c>
      <c r="R145" s="68">
        <f t="shared" si="32"/>
        <v>-417.99162258370779</v>
      </c>
      <c r="S145" s="70">
        <f t="shared" si="37"/>
        <v>107.23052277561874</v>
      </c>
    </row>
    <row r="146" spans="4:19" x14ac:dyDescent="0.25">
      <c r="D146" s="5">
        <f>'Historical Data'!A146</f>
        <v>43363</v>
      </c>
      <c r="E146" s="71">
        <f>'Historical Data'!F146</f>
        <v>7.0361879459217569E-3</v>
      </c>
      <c r="F146" s="71">
        <f>'Historical Data'!G146</f>
        <v>1.3048978057414971E-4</v>
      </c>
      <c r="G146" s="71">
        <f>'Historical Data'!H146</f>
        <v>1.8128742725188537E-4</v>
      </c>
      <c r="H146" s="71">
        <f>'Historical Data'!I146</f>
        <v>-4.3719165219169298E-4</v>
      </c>
      <c r="I146" s="14">
        <f t="shared" si="33"/>
        <v>1.1352369298523772</v>
      </c>
      <c r="J146" s="17">
        <f t="shared" si="34"/>
        <v>-4.5369501481191997E-3</v>
      </c>
      <c r="K146" s="17">
        <f t="shared" si="35"/>
        <v>2.5783072619172915E-2</v>
      </c>
      <c r="L146" s="17">
        <f t="shared" si="36"/>
        <v>6.2618511477096309E-2</v>
      </c>
      <c r="M146" s="24">
        <f t="shared" si="27"/>
        <v>0.1440929511985217</v>
      </c>
      <c r="N146" s="24">
        <f t="shared" si="28"/>
        <v>8.1474439721425387E-2</v>
      </c>
      <c r="O146" s="68">
        <f t="shared" si="29"/>
        <v>32576.658175327731</v>
      </c>
      <c r="P146" s="68">
        <f t="shared" si="30"/>
        <v>-4065.7145724019501</v>
      </c>
      <c r="Q146" s="68">
        <f t="shared" si="31"/>
        <v>4090.690864506083</v>
      </c>
      <c r="R146" s="68">
        <f t="shared" si="32"/>
        <v>-4065.7145724019501</v>
      </c>
      <c r="S146" s="70">
        <f t="shared" si="37"/>
        <v>24.976292104132881</v>
      </c>
    </row>
    <row r="147" spans="4:19" x14ac:dyDescent="0.25">
      <c r="D147" s="5">
        <f>'Historical Data'!A147</f>
        <v>43362</v>
      </c>
      <c r="E147" s="71">
        <f>'Historical Data'!F147</f>
        <v>-2.7008893276410095E-3</v>
      </c>
      <c r="F147" s="71">
        <f>'Historical Data'!G147</f>
        <v>9.5419638856146169E-6</v>
      </c>
      <c r="G147" s="71">
        <f>'Historical Data'!H147</f>
        <v>2.0735299095403156E-4</v>
      </c>
      <c r="H147" s="71">
        <f>'Historical Data'!I147</f>
        <v>-5.3368823994109915E-4</v>
      </c>
      <c r="I147" s="14">
        <f t="shared" si="33"/>
        <v>1.1242602739565037</v>
      </c>
      <c r="J147" s="17">
        <f t="shared" si="34"/>
        <v>-4.6578979648077348E-3</v>
      </c>
      <c r="K147" s="17">
        <f t="shared" si="35"/>
        <v>2.5809138182875061E-2</v>
      </c>
      <c r="L147" s="17">
        <f t="shared" si="36"/>
        <v>6.2522014889346902E-2</v>
      </c>
      <c r="M147" s="24">
        <f t="shared" si="27"/>
        <v>-8.8325865862729034E-3</v>
      </c>
      <c r="N147" s="24">
        <f t="shared" si="28"/>
        <v>-7.1354601475619811E-2</v>
      </c>
      <c r="O147" s="68">
        <f t="shared" si="29"/>
        <v>26808.936014351635</v>
      </c>
      <c r="P147" s="68">
        <f t="shared" si="30"/>
        <v>1560.6526122144423</v>
      </c>
      <c r="Q147" s="68">
        <f t="shared" si="31"/>
        <v>-1677.0312964700133</v>
      </c>
      <c r="R147" s="68">
        <f t="shared" si="32"/>
        <v>1560.6526122144423</v>
      </c>
      <c r="S147" s="70">
        <f t="shared" si="37"/>
        <v>-116.37868425557099</v>
      </c>
    </row>
    <row r="148" spans="4:19" x14ac:dyDescent="0.25">
      <c r="D148" s="5">
        <f>'Historical Data'!A148</f>
        <v>43361</v>
      </c>
      <c r="E148" s="71">
        <f>'Historical Data'!F148</f>
        <v>8.2119715147244143E-4</v>
      </c>
      <c r="F148" s="71">
        <f>'Historical Data'!G148</f>
        <v>-6.1088924210440758E-5</v>
      </c>
      <c r="G148" s="71">
        <f>'Historical Data'!H148</f>
        <v>-2.2192170222635338E-5</v>
      </c>
      <c r="H148" s="71">
        <f>'Historical Data'!I148</f>
        <v>-7.1576408487206145E-5</v>
      </c>
      <c r="I148" s="14">
        <f t="shared" si="33"/>
        <v>1.1282307396548406</v>
      </c>
      <c r="J148" s="17">
        <f t="shared" si="34"/>
        <v>-4.7285288529037902E-3</v>
      </c>
      <c r="K148" s="17">
        <f t="shared" si="35"/>
        <v>2.5579593021698394E-2</v>
      </c>
      <c r="L148" s="17">
        <f t="shared" si="36"/>
        <v>6.2984126720800795E-2</v>
      </c>
      <c r="M148" s="24">
        <f t="shared" si="27"/>
        <v>4.5142437705866692E-2</v>
      </c>
      <c r="N148" s="24">
        <f t="shared" si="28"/>
        <v>-1.7841689014934103E-2</v>
      </c>
      <c r="O148" s="68">
        <f t="shared" si="29"/>
        <v>28956.253974431133</v>
      </c>
      <c r="P148" s="68">
        <f t="shared" si="30"/>
        <v>-474.51166046399157</v>
      </c>
      <c r="Q148" s="68">
        <f t="shared" si="31"/>
        <v>470.28666360948409</v>
      </c>
      <c r="R148" s="68">
        <f t="shared" si="32"/>
        <v>-474.51166046399157</v>
      </c>
      <c r="S148" s="70">
        <f t="shared" si="37"/>
        <v>-4.2249968545074807</v>
      </c>
    </row>
    <row r="149" spans="4:19" x14ac:dyDescent="0.25">
      <c r="D149" s="5">
        <f>'Historical Data'!A149</f>
        <v>43360</v>
      </c>
      <c r="E149" s="71">
        <f>'Historical Data'!F149</f>
        <v>6.6140400499414831E-4</v>
      </c>
      <c r="F149" s="71">
        <f>'Historical Data'!G149</f>
        <v>1.6200570821718087E-5</v>
      </c>
      <c r="G149" s="71">
        <f>'Historical Data'!H149</f>
        <v>-2.0182915987863637E-5</v>
      </c>
      <c r="H149" s="71">
        <f>'Historical Data'!I149</f>
        <v>-2.631115223196423E-5</v>
      </c>
      <c r="I149" s="14">
        <f t="shared" si="33"/>
        <v>1.1280506040418499</v>
      </c>
      <c r="J149" s="17">
        <f t="shared" si="34"/>
        <v>-4.6512393578716314E-3</v>
      </c>
      <c r="K149" s="17">
        <f t="shared" si="35"/>
        <v>2.5581602275933167E-2</v>
      </c>
      <c r="L149" s="17">
        <f t="shared" si="36"/>
        <v>6.3029391977056037E-2</v>
      </c>
      <c r="M149" s="24">
        <f t="shared" si="27"/>
        <v>4.1427561516091525E-2</v>
      </c>
      <c r="N149" s="24">
        <f t="shared" si="28"/>
        <v>-2.1601830460964512E-2</v>
      </c>
      <c r="O149" s="68">
        <f t="shared" si="29"/>
        <v>28838.893355430773</v>
      </c>
      <c r="P149" s="68">
        <f t="shared" si="30"/>
        <v>-382.17852081509773</v>
      </c>
      <c r="Q149" s="68">
        <f t="shared" si="31"/>
        <v>352.9260446091248</v>
      </c>
      <c r="R149" s="68">
        <f t="shared" si="32"/>
        <v>-382.17852081509773</v>
      </c>
      <c r="S149" s="70">
        <f t="shared" si="37"/>
        <v>-29.252476205972926</v>
      </c>
    </row>
    <row r="150" spans="4:19" x14ac:dyDescent="0.25">
      <c r="D150" s="5">
        <f>'Historical Data'!A150</f>
        <v>43357</v>
      </c>
      <c r="E150" s="71">
        <f>'Historical Data'!F150</f>
        <v>-7.3229327703383529E-4</v>
      </c>
      <c r="F150" s="71">
        <f>'Historical Data'!G150</f>
        <v>3.0944758292279426E-6</v>
      </c>
      <c r="G150" s="71">
        <f>'Historical Data'!H150</f>
        <v>1.3818086477752553E-4</v>
      </c>
      <c r="H150" s="71">
        <f>'Historical Data'!I150</f>
        <v>-6.9940162830905983E-5</v>
      </c>
      <c r="I150" s="14">
        <f t="shared" si="33"/>
        <v>1.1264794821273334</v>
      </c>
      <c r="J150" s="17">
        <f t="shared" si="34"/>
        <v>-4.6643454528641215E-3</v>
      </c>
      <c r="K150" s="17">
        <f t="shared" si="35"/>
        <v>2.5739966056698555E-2</v>
      </c>
      <c r="L150" s="17">
        <f t="shared" si="36"/>
        <v>6.2985762966457096E-2</v>
      </c>
      <c r="M150" s="24">
        <f t="shared" si="27"/>
        <v>2.2007005348081837E-2</v>
      </c>
      <c r="N150" s="24">
        <f t="shared" si="28"/>
        <v>-4.0978757618375258E-2</v>
      </c>
      <c r="O150" s="68">
        <f t="shared" si="29"/>
        <v>28105.036528020766</v>
      </c>
      <c r="P150" s="68">
        <f t="shared" si="30"/>
        <v>423.14040935109369</v>
      </c>
      <c r="Q150" s="68">
        <f t="shared" si="31"/>
        <v>-380.9307828008823</v>
      </c>
      <c r="R150" s="68">
        <f t="shared" si="32"/>
        <v>423.14040935109369</v>
      </c>
      <c r="S150" s="70">
        <f t="shared" si="37"/>
        <v>42.209626550211397</v>
      </c>
    </row>
    <row r="151" spans="4:19" x14ac:dyDescent="0.25">
      <c r="D151" s="5">
        <f>'Historical Data'!A151</f>
        <v>43356</v>
      </c>
      <c r="E151" s="71">
        <f>'Historical Data'!F151</f>
        <v>4.3699488595552172E-3</v>
      </c>
      <c r="F151" s="71">
        <f>'Historical Data'!G151</f>
        <v>-6.825625281135176E-5</v>
      </c>
      <c r="G151" s="71">
        <f>'Historical Data'!H151</f>
        <v>2.8730830631321785E-5</v>
      </c>
      <c r="H151" s="71">
        <f>'Historical Data'!I151</f>
        <v>-1.4326335859801004E-3</v>
      </c>
      <c r="I151" s="14">
        <f t="shared" si="33"/>
        <v>1.1322312651991209</v>
      </c>
      <c r="J151" s="17">
        <f t="shared" si="34"/>
        <v>-4.7356961815047012E-3</v>
      </c>
      <c r="K151" s="17">
        <f t="shared" si="35"/>
        <v>2.5630516022552351E-2</v>
      </c>
      <c r="L151" s="17">
        <f t="shared" si="36"/>
        <v>6.1623069543307901E-2</v>
      </c>
      <c r="M151" s="24">
        <f t="shared" si="27"/>
        <v>0.10314508575352663</v>
      </c>
      <c r="N151" s="24">
        <f t="shared" si="28"/>
        <v>4.1522016210218726E-2</v>
      </c>
      <c r="O151" s="68">
        <f t="shared" si="29"/>
        <v>30503.034503455707</v>
      </c>
      <c r="P151" s="68">
        <f t="shared" si="30"/>
        <v>-2525.0838800068013</v>
      </c>
      <c r="Q151" s="68">
        <f t="shared" si="31"/>
        <v>2017.0671926340583</v>
      </c>
      <c r="R151" s="68">
        <f t="shared" si="32"/>
        <v>-2525.0838800068013</v>
      </c>
      <c r="S151" s="70">
        <f t="shared" si="37"/>
        <v>-508.01668737274304</v>
      </c>
    </row>
    <row r="152" spans="4:19" x14ac:dyDescent="0.25">
      <c r="D152" s="5">
        <f>'Historical Data'!A152</f>
        <v>43355</v>
      </c>
      <c r="E152" s="71">
        <f>'Historical Data'!F152</f>
        <v>3.4917647871275381E-3</v>
      </c>
      <c r="F152" s="71">
        <f>'Historical Data'!G152</f>
        <v>-1.044242783841895E-4</v>
      </c>
      <c r="G152" s="71">
        <f>'Historical Data'!H152</f>
        <v>-4.1659856713987392E-5</v>
      </c>
      <c r="H152" s="71">
        <f>'Historical Data'!I152</f>
        <v>-9.1972973695389482E-4</v>
      </c>
      <c r="I152" s="14">
        <f t="shared" si="33"/>
        <v>1.1312412839033528</v>
      </c>
      <c r="J152" s="17">
        <f t="shared" si="34"/>
        <v>-4.7718642070775389E-3</v>
      </c>
      <c r="K152" s="17">
        <f t="shared" si="35"/>
        <v>2.5560125335207042E-2</v>
      </c>
      <c r="L152" s="17">
        <f t="shared" si="36"/>
        <v>6.2135973392334107E-2</v>
      </c>
      <c r="M152" s="24">
        <f t="shared" si="27"/>
        <v>8.8175761120015447E-2</v>
      </c>
      <c r="N152" s="24">
        <f t="shared" si="28"/>
        <v>2.6039787727681341E-2</v>
      </c>
      <c r="O152" s="68">
        <f t="shared" si="29"/>
        <v>30180.600334659634</v>
      </c>
      <c r="P152" s="68">
        <f t="shared" si="30"/>
        <v>-2017.6435148599558</v>
      </c>
      <c r="Q152" s="68">
        <f t="shared" si="31"/>
        <v>1694.6330238379851</v>
      </c>
      <c r="R152" s="68">
        <f t="shared" si="32"/>
        <v>-2017.6435148599558</v>
      </c>
      <c r="S152" s="70">
        <f t="shared" si="37"/>
        <v>-323.01049102197067</v>
      </c>
    </row>
    <row r="153" spans="4:19" x14ac:dyDescent="0.25">
      <c r="D153" s="5">
        <f>'Historical Data'!A153</f>
        <v>43354</v>
      </c>
      <c r="E153" s="71">
        <f>'Historical Data'!F153</f>
        <v>-1.8052019111877149E-3</v>
      </c>
      <c r="F153" s="71">
        <f>'Historical Data'!G153</f>
        <v>-4.0050936030406638E-5</v>
      </c>
      <c r="G153" s="71">
        <f>'Historical Data'!H153</f>
        <v>1.25359565979484E-4</v>
      </c>
      <c r="H153" s="71">
        <f>'Historical Data'!I153</f>
        <v>-1.3199604582479763E-4</v>
      </c>
      <c r="I153" s="14">
        <f t="shared" si="33"/>
        <v>1.1252699868595086</v>
      </c>
      <c r="J153" s="17">
        <f t="shared" si="34"/>
        <v>-4.7074908647237561E-3</v>
      </c>
      <c r="K153" s="17">
        <f t="shared" si="35"/>
        <v>2.5727144757900514E-2</v>
      </c>
      <c r="L153" s="17">
        <f t="shared" si="36"/>
        <v>6.2923707083463204E-2</v>
      </c>
      <c r="M153" s="24">
        <f t="shared" si="27"/>
        <v>5.3759341674615609E-3</v>
      </c>
      <c r="N153" s="24">
        <f t="shared" si="28"/>
        <v>-5.7547772916001647E-2</v>
      </c>
      <c r="O153" s="68">
        <f t="shared" si="29"/>
        <v>27480.502862297417</v>
      </c>
      <c r="P153" s="68">
        <f t="shared" si="30"/>
        <v>1043.0983044870663</v>
      </c>
      <c r="Q153" s="68">
        <f t="shared" si="31"/>
        <v>-1005.4644485242316</v>
      </c>
      <c r="R153" s="68">
        <f t="shared" si="32"/>
        <v>1043.0983044870663</v>
      </c>
      <c r="S153" s="70">
        <f t="shared" si="37"/>
        <v>37.633855962834787</v>
      </c>
    </row>
    <row r="154" spans="4:19" x14ac:dyDescent="0.25">
      <c r="D154" s="5">
        <f>'Historical Data'!A154</f>
        <v>43353</v>
      </c>
      <c r="E154" s="71">
        <f>'Historical Data'!F154</f>
        <v>6.5471770874703239E-4</v>
      </c>
      <c r="F154" s="71">
        <f>'Historical Data'!G154</f>
        <v>3.8619817584485223E-6</v>
      </c>
      <c r="G154" s="71">
        <f>'Historical Data'!H154</f>
        <v>2.7658987818966519E-5</v>
      </c>
      <c r="H154" s="71">
        <f>'Historical Data'!I154</f>
        <v>5.4219825826864097E-5</v>
      </c>
      <c r="I154" s="14">
        <f t="shared" si="33"/>
        <v>1.128043066546659</v>
      </c>
      <c r="J154" s="17">
        <f t="shared" si="34"/>
        <v>-4.6635779469349006E-3</v>
      </c>
      <c r="K154" s="17">
        <f t="shared" si="35"/>
        <v>2.5629444179739995E-2</v>
      </c>
      <c r="L154" s="17">
        <f t="shared" si="36"/>
        <v>6.3109922955114861E-2</v>
      </c>
      <c r="M154" s="24">
        <f t="shared" si="27"/>
        <v>4.2302882706272964E-2</v>
      </c>
      <c r="N154" s="24">
        <f t="shared" si="28"/>
        <v>-2.0807040248841897E-2</v>
      </c>
      <c r="O154" s="68">
        <f t="shared" si="29"/>
        <v>28905.21802070778</v>
      </c>
      <c r="P154" s="68">
        <f t="shared" si="30"/>
        <v>-378.3149838692043</v>
      </c>
      <c r="Q154" s="68">
        <f t="shared" si="31"/>
        <v>419.25070988613152</v>
      </c>
      <c r="R154" s="68">
        <f t="shared" si="32"/>
        <v>-378.3149838692043</v>
      </c>
      <c r="S154" s="70">
        <f t="shared" si="37"/>
        <v>40.935726016927219</v>
      </c>
    </row>
    <row r="155" spans="4:19" x14ac:dyDescent="0.25">
      <c r="D155" s="5">
        <f>'Historical Data'!A155</f>
        <v>43350</v>
      </c>
      <c r="E155" s="71">
        <f>'Historical Data'!F155</f>
        <v>-4.1998203147500801E-3</v>
      </c>
      <c r="F155" s="71">
        <f>'Historical Data'!G155</f>
        <v>7.3239122643216012E-5</v>
      </c>
      <c r="G155" s="71">
        <f>'Historical Data'!H155</f>
        <v>3.9108109741630911E-4</v>
      </c>
      <c r="H155" s="71">
        <f>'Historical Data'!I155</f>
        <v>2.7454800970770632E-4</v>
      </c>
      <c r="I155" s="14">
        <f t="shared" si="33"/>
        <v>1.1225705215600807</v>
      </c>
      <c r="J155" s="17">
        <f t="shared" si="34"/>
        <v>-4.5942008060501334E-3</v>
      </c>
      <c r="K155" s="17">
        <f t="shared" si="35"/>
        <v>2.5992866289337339E-2</v>
      </c>
      <c r="L155" s="17">
        <f t="shared" si="36"/>
        <v>6.3330251138995708E-2</v>
      </c>
      <c r="M155" s="24">
        <f t="shared" si="27"/>
        <v>-2.9771901541721268E-2</v>
      </c>
      <c r="N155" s="24">
        <f t="shared" si="28"/>
        <v>-9.3102152680716976E-2</v>
      </c>
      <c r="O155" s="68">
        <f t="shared" si="29"/>
        <v>26398.882828968963</v>
      </c>
      <c r="P155" s="68">
        <f t="shared" si="30"/>
        <v>2426.7786458213814</v>
      </c>
      <c r="Q155" s="68">
        <f t="shared" si="31"/>
        <v>-2087.0844818526857</v>
      </c>
      <c r="R155" s="68">
        <f t="shared" si="32"/>
        <v>2426.7786458213814</v>
      </c>
      <c r="S155" s="70">
        <f t="shared" si="37"/>
        <v>339.69416396869565</v>
      </c>
    </row>
    <row r="156" spans="4:19" x14ac:dyDescent="0.25">
      <c r="D156" s="5">
        <f>'Historical Data'!A156</f>
        <v>43349</v>
      </c>
      <c r="E156" s="71">
        <f>'Historical Data'!F156</f>
        <v>5.2471538491305481E-4</v>
      </c>
      <c r="F156" s="71">
        <f>'Historical Data'!G156</f>
        <v>-9.8937229251588529E-5</v>
      </c>
      <c r="G156" s="71">
        <f>'Historical Data'!H156</f>
        <v>-2.072839592590428E-5</v>
      </c>
      <c r="H156" s="71">
        <f>'Historical Data'!I156</f>
        <v>-2.021911651459013E-4</v>
      </c>
      <c r="I156" s="14">
        <f t="shared" si="33"/>
        <v>1.1278965142769894</v>
      </c>
      <c r="J156" s="17">
        <f t="shared" si="34"/>
        <v>-4.766377157944938E-3</v>
      </c>
      <c r="K156" s="17">
        <f t="shared" si="35"/>
        <v>2.5581056795995125E-2</v>
      </c>
      <c r="L156" s="17">
        <f t="shared" si="36"/>
        <v>6.28535119641421E-2</v>
      </c>
      <c r="M156" s="24">
        <f t="shared" si="27"/>
        <v>4.1017096830520121E-2</v>
      </c>
      <c r="N156" s="24">
        <f t="shared" si="28"/>
        <v>-2.1836415133621979E-2</v>
      </c>
      <c r="O156" s="68">
        <f t="shared" si="29"/>
        <v>28746.57254736168</v>
      </c>
      <c r="P156" s="68">
        <f t="shared" si="30"/>
        <v>-303.19585025322158</v>
      </c>
      <c r="Q156" s="68">
        <f t="shared" si="31"/>
        <v>260.60523654003191</v>
      </c>
      <c r="R156" s="68">
        <f t="shared" si="32"/>
        <v>-303.19585025322158</v>
      </c>
      <c r="S156" s="70">
        <f t="shared" si="37"/>
        <v>-42.590613713189668</v>
      </c>
    </row>
    <row r="157" spans="4:19" x14ac:dyDescent="0.25">
      <c r="D157" s="5">
        <f>'Historical Data'!A157</f>
        <v>43348</v>
      </c>
      <c r="E157" s="71">
        <f>'Historical Data'!F157</f>
        <v>6.0360344767906859E-3</v>
      </c>
      <c r="F157" s="71">
        <f>'Historical Data'!G157</f>
        <v>-2.0406250275333167E-5</v>
      </c>
      <c r="G157" s="71">
        <f>'Historical Data'!H157</f>
        <v>-2.0963579176719316E-5</v>
      </c>
      <c r="H157" s="71">
        <f>'Historical Data'!I157</f>
        <v>-1.7042042259950013E-3</v>
      </c>
      <c r="I157" s="14">
        <f t="shared" si="33"/>
        <v>1.1341094518458585</v>
      </c>
      <c r="J157" s="17">
        <f t="shared" si="34"/>
        <v>-4.6878461789686826E-3</v>
      </c>
      <c r="K157" s="17">
        <f t="shared" si="35"/>
        <v>2.558082161274431E-2</v>
      </c>
      <c r="L157" s="17">
        <f t="shared" si="36"/>
        <v>6.1351498903293E-2</v>
      </c>
      <c r="M157" s="24">
        <f t="shared" si="27"/>
        <v>0.12875539500456223</v>
      </c>
      <c r="N157" s="24">
        <f t="shared" si="28"/>
        <v>6.7403896101269234E-2</v>
      </c>
      <c r="O157" s="68">
        <f t="shared" si="29"/>
        <v>31352.008937769682</v>
      </c>
      <c r="P157" s="68">
        <f t="shared" si="30"/>
        <v>-3487.7967331774998</v>
      </c>
      <c r="Q157" s="68">
        <f t="shared" si="31"/>
        <v>2866.0416269480338</v>
      </c>
      <c r="R157" s="68">
        <f t="shared" si="32"/>
        <v>-3487.7967331774998</v>
      </c>
      <c r="S157" s="70">
        <f t="shared" si="37"/>
        <v>-621.75510622946604</v>
      </c>
    </row>
    <row r="158" spans="4:19" x14ac:dyDescent="0.25">
      <c r="D158" s="5">
        <f>'Historical Data'!A158</f>
        <v>43347</v>
      </c>
      <c r="E158" s="71">
        <f>'Historical Data'!F158</f>
        <v>-6.1750692330186929E-3</v>
      </c>
      <c r="F158" s="71">
        <f>'Historical Data'!G158</f>
        <v>-4.6122608999815858E-5</v>
      </c>
      <c r="G158" s="71">
        <f>'Historical Data'!H158</f>
        <v>1.2181301279241136E-4</v>
      </c>
      <c r="H158" s="71">
        <f>'Historical Data'!I158</f>
        <v>2.2019098285017968E-3</v>
      </c>
      <c r="I158" s="14">
        <f t="shared" si="33"/>
        <v>1.120343813578272</v>
      </c>
      <c r="J158" s="17">
        <f t="shared" si="34"/>
        <v>-4.7135625376931653E-3</v>
      </c>
      <c r="K158" s="17">
        <f t="shared" si="35"/>
        <v>2.5723598204713441E-2</v>
      </c>
      <c r="L158" s="17">
        <f t="shared" si="36"/>
        <v>6.5257612957789798E-2</v>
      </c>
      <c r="M158" s="24">
        <f t="shared" si="27"/>
        <v>-5.9717173270998791E-2</v>
      </c>
      <c r="N158" s="24">
        <f t="shared" si="28"/>
        <v>-0.12497478622878859</v>
      </c>
      <c r="O158" s="68">
        <f t="shared" si="29"/>
        <v>26111.443888016893</v>
      </c>
      <c r="P158" s="68">
        <f t="shared" si="30"/>
        <v>3568.1350696191657</v>
      </c>
      <c r="Q158" s="68">
        <f t="shared" si="31"/>
        <v>-2374.5234228047557</v>
      </c>
      <c r="R158" s="68">
        <f t="shared" si="32"/>
        <v>3568.1350696191657</v>
      </c>
      <c r="S158" s="70">
        <f t="shared" si="37"/>
        <v>1193.6116468144101</v>
      </c>
    </row>
    <row r="159" spans="4:19" x14ac:dyDescent="0.25">
      <c r="D159" s="5">
        <f>'Historical Data'!A159</f>
        <v>43346</v>
      </c>
      <c r="E159" s="71">
        <f>'Historical Data'!F159</f>
        <v>-1.8910091112252689E-4</v>
      </c>
      <c r="F159" s="71">
        <f>'Historical Data'!G159</f>
        <v>4.4443630021056651E-7</v>
      </c>
      <c r="G159" s="71">
        <f>'Historical Data'!H159</f>
        <v>-8.490053271450795E-6</v>
      </c>
      <c r="H159" s="71">
        <f>'Historical Data'!I159</f>
        <v>2.2984944288480247E-4</v>
      </c>
      <c r="I159" s="14">
        <f t="shared" si="33"/>
        <v>1.127091825597387</v>
      </c>
      <c r="J159" s="17">
        <f t="shared" si="34"/>
        <v>-4.6669954923931386E-3</v>
      </c>
      <c r="K159" s="17">
        <f t="shared" si="35"/>
        <v>2.559329513864958E-2</v>
      </c>
      <c r="L159" s="17">
        <f t="shared" si="36"/>
        <v>6.3285552572172804E-2</v>
      </c>
      <c r="M159" s="24">
        <f t="shared" si="27"/>
        <v>2.8513258181617721E-2</v>
      </c>
      <c r="N159" s="24">
        <f t="shared" si="28"/>
        <v>-3.4772294390555084E-2</v>
      </c>
      <c r="O159" s="68">
        <f t="shared" si="29"/>
        <v>28475.175672132646</v>
      </c>
      <c r="P159" s="68">
        <f t="shared" si="30"/>
        <v>109.26802068308461</v>
      </c>
      <c r="Q159" s="68">
        <f t="shared" si="31"/>
        <v>-10.791638689002866</v>
      </c>
      <c r="R159" s="68">
        <f t="shared" si="32"/>
        <v>109.26802068308461</v>
      </c>
      <c r="S159" s="70">
        <f t="shared" si="37"/>
        <v>98.476381994081748</v>
      </c>
    </row>
    <row r="160" spans="4:19" x14ac:dyDescent="0.25">
      <c r="D160" s="5">
        <f>'Historical Data'!A160</f>
        <v>43343</v>
      </c>
      <c r="E160" s="71">
        <f>'Historical Data'!F160</f>
        <v>-1.998747565902903E-3</v>
      </c>
      <c r="F160" s="71">
        <f>'Historical Data'!G160</f>
        <v>-4.0753840095013663E-6</v>
      </c>
      <c r="G160" s="71">
        <f>'Historical Data'!H160</f>
        <v>-1.0734331693527249E-4</v>
      </c>
      <c r="H160" s="71">
        <f>'Historical Data'!I160</f>
        <v>1.1997813115439959E-4</v>
      </c>
      <c r="I160" s="14">
        <f t="shared" si="33"/>
        <v>1.1250518018752198</v>
      </c>
      <c r="J160" s="17">
        <f t="shared" si="34"/>
        <v>-4.6715153127028508E-3</v>
      </c>
      <c r="K160" s="17">
        <f t="shared" si="35"/>
        <v>2.5494441874985757E-2</v>
      </c>
      <c r="L160" s="17">
        <f t="shared" si="36"/>
        <v>6.3175681260442401E-2</v>
      </c>
      <c r="M160" s="24">
        <f t="shared" si="27"/>
        <v>-1.7163615314843958E-3</v>
      </c>
      <c r="N160" s="24">
        <f t="shared" si="28"/>
        <v>-6.4892042791926799E-2</v>
      </c>
      <c r="O160" s="68">
        <f t="shared" si="29"/>
        <v>27338.667293072882</v>
      </c>
      <c r="P160" s="68">
        <f t="shared" si="30"/>
        <v>1154.9346276280703</v>
      </c>
      <c r="Q160" s="68">
        <f t="shared" si="31"/>
        <v>-1147.3000177487665</v>
      </c>
      <c r="R160" s="68">
        <f t="shared" si="32"/>
        <v>1154.9346276280703</v>
      </c>
      <c r="S160" s="70">
        <f t="shared" si="37"/>
        <v>7.6346098793037527</v>
      </c>
    </row>
    <row r="161" spans="4:19" x14ac:dyDescent="0.25">
      <c r="D161" s="5">
        <f>'Historical Data'!A161</f>
        <v>43342</v>
      </c>
      <c r="E161" s="71">
        <f>'Historical Data'!F161</f>
        <v>-3.117049706039654E-3</v>
      </c>
      <c r="F161" s="71">
        <f>'Historical Data'!G161</f>
        <v>2.8147591122974422E-5</v>
      </c>
      <c r="G161" s="71">
        <f>'Historical Data'!H161</f>
        <v>-4.7286299082946459E-7</v>
      </c>
      <c r="H161" s="71">
        <f>'Historical Data'!I161</f>
        <v>2.4361988462119621E-4</v>
      </c>
      <c r="I161" s="14">
        <f t="shared" si="33"/>
        <v>1.1237911342811329</v>
      </c>
      <c r="J161" s="17">
        <f t="shared" si="34"/>
        <v>-4.639292337570375E-3</v>
      </c>
      <c r="K161" s="17">
        <f t="shared" si="35"/>
        <v>2.56013123289302E-2</v>
      </c>
      <c r="L161" s="17">
        <f t="shared" si="36"/>
        <v>6.3299323013909198E-2</v>
      </c>
      <c r="M161" s="24">
        <f t="shared" si="27"/>
        <v>-1.8122407581986442E-2</v>
      </c>
      <c r="N161" s="24">
        <f t="shared" si="28"/>
        <v>-8.1421730595895636E-2</v>
      </c>
      <c r="O161" s="68">
        <f t="shared" si="29"/>
        <v>26805.061111599527</v>
      </c>
      <c r="P161" s="68">
        <f t="shared" si="30"/>
        <v>1801.1222142087063</v>
      </c>
      <c r="Q161" s="68">
        <f t="shared" si="31"/>
        <v>-1680.9061992221214</v>
      </c>
      <c r="R161" s="68">
        <f t="shared" si="32"/>
        <v>1801.1222142087063</v>
      </c>
      <c r="S161" s="70">
        <f t="shared" si="37"/>
        <v>120.21601498658492</v>
      </c>
    </row>
    <row r="162" spans="4:19" x14ac:dyDescent="0.25">
      <c r="D162" s="5">
        <f>'Historical Data'!A162</f>
        <v>43341</v>
      </c>
      <c r="E162" s="71">
        <f>'Historical Data'!F162</f>
        <v>-1.7926118781877998E-3</v>
      </c>
      <c r="F162" s="71">
        <f>'Historical Data'!G162</f>
        <v>-6.1788917292528514E-5</v>
      </c>
      <c r="G162" s="71">
        <f>'Historical Data'!H162</f>
        <v>8.8807695390907826E-5</v>
      </c>
      <c r="H162" s="71">
        <f>'Historical Data'!I162</f>
        <v>8.6333687609459198E-4</v>
      </c>
      <c r="I162" s="14">
        <f t="shared" si="33"/>
        <v>1.1252841796666595</v>
      </c>
      <c r="J162" s="17">
        <f t="shared" si="34"/>
        <v>-4.729228845985878E-3</v>
      </c>
      <c r="K162" s="17">
        <f t="shared" si="35"/>
        <v>2.5690592887311937E-2</v>
      </c>
      <c r="L162" s="17">
        <f t="shared" si="36"/>
        <v>6.3919040005382594E-2</v>
      </c>
      <c r="M162" s="24">
        <f t="shared" si="27"/>
        <v>6.2453679005205981E-3</v>
      </c>
      <c r="N162" s="24">
        <f t="shared" si="28"/>
        <v>-5.7673672104861996E-2</v>
      </c>
      <c r="O162" s="68">
        <f t="shared" si="29"/>
        <v>27929.196565187664</v>
      </c>
      <c r="P162" s="68">
        <f t="shared" si="30"/>
        <v>1035.8234162908047</v>
      </c>
      <c r="Q162" s="68">
        <f t="shared" si="31"/>
        <v>-556.77074563398492</v>
      </c>
      <c r="R162" s="68">
        <f t="shared" si="32"/>
        <v>1035.8234162908047</v>
      </c>
      <c r="S162" s="70">
        <f t="shared" si="37"/>
        <v>479.05267065681983</v>
      </c>
    </row>
    <row r="163" spans="4:19" x14ac:dyDescent="0.25">
      <c r="D163" s="5">
        <f>'Historical Data'!A163</f>
        <v>43340</v>
      </c>
      <c r="E163" s="71">
        <f>'Historical Data'!F163</f>
        <v>3.7615083734261479E-3</v>
      </c>
      <c r="F163" s="71">
        <f>'Historical Data'!G163</f>
        <v>1.1336180133636117E-5</v>
      </c>
      <c r="G163" s="71">
        <f>'Historical Data'!H163</f>
        <v>1.3143633715715156E-4</v>
      </c>
      <c r="H163" s="71">
        <f>'Historical Data'!I163</f>
        <v>-2.3465309882239882E-3</v>
      </c>
      <c r="I163" s="14">
        <f t="shared" si="33"/>
        <v>1.1315453671969051</v>
      </c>
      <c r="J163" s="17">
        <f t="shared" si="34"/>
        <v>-4.6561037485597133E-3</v>
      </c>
      <c r="K163" s="17">
        <f t="shared" si="35"/>
        <v>2.5733221529078181E-2</v>
      </c>
      <c r="L163" s="17">
        <f t="shared" si="36"/>
        <v>6.0709172141064013E-2</v>
      </c>
      <c r="M163" s="24">
        <f t="shared" si="27"/>
        <v>9.4176107790277172E-2</v>
      </c>
      <c r="N163" s="24">
        <f t="shared" si="28"/>
        <v>3.3466935649213159E-2</v>
      </c>
      <c r="O163" s="68">
        <f t="shared" si="29"/>
        <v>29729.86276139622</v>
      </c>
      <c r="P163" s="68">
        <f t="shared" si="30"/>
        <v>-2173.5092248232104</v>
      </c>
      <c r="Q163" s="68">
        <f t="shared" si="31"/>
        <v>1243.8954505745714</v>
      </c>
      <c r="R163" s="68">
        <f t="shared" si="32"/>
        <v>-2173.5092248232104</v>
      </c>
      <c r="S163" s="70">
        <f t="shared" si="37"/>
        <v>-929.61377424863895</v>
      </c>
    </row>
    <row r="164" spans="4:19" x14ac:dyDescent="0.25">
      <c r="D164" s="5">
        <f>'Historical Data'!A164</f>
        <v>43339</v>
      </c>
      <c r="E164" s="71">
        <f>'Historical Data'!F164</f>
        <v>1.2283568398119282E-3</v>
      </c>
      <c r="F164" s="71">
        <f>'Historical Data'!G164</f>
        <v>1.2830046777972833E-6</v>
      </c>
      <c r="G164" s="71">
        <f>'Historical Data'!H164</f>
        <v>3.1022323319066882E-5</v>
      </c>
      <c r="H164" s="71">
        <f>'Historical Data'!I164</f>
        <v>-3.5441888912123482E-4</v>
      </c>
      <c r="I164" s="14">
        <f t="shared" si="33"/>
        <v>1.1286897328073042</v>
      </c>
      <c r="J164" s="17">
        <f t="shared" si="34"/>
        <v>-4.6661569240155519E-3</v>
      </c>
      <c r="K164" s="17">
        <f t="shared" si="35"/>
        <v>2.5632807515240098E-2</v>
      </c>
      <c r="L164" s="17">
        <f t="shared" si="36"/>
        <v>6.2701284240166771E-2</v>
      </c>
      <c r="M164" s="24">
        <f t="shared" si="27"/>
        <v>5.1403538335287262E-2</v>
      </c>
      <c r="N164" s="24">
        <f t="shared" si="28"/>
        <v>-1.129774590487951E-2</v>
      </c>
      <c r="O164" s="68">
        <f t="shared" si="29"/>
        <v>29060.989640586122</v>
      </c>
      <c r="P164" s="68">
        <f t="shared" si="30"/>
        <v>-709.78040127933491</v>
      </c>
      <c r="Q164" s="68">
        <f t="shared" si="31"/>
        <v>575.0223297644734</v>
      </c>
      <c r="R164" s="68">
        <f t="shared" si="32"/>
        <v>-709.78040127933491</v>
      </c>
      <c r="S164" s="70">
        <f t="shared" si="37"/>
        <v>-134.75807151486151</v>
      </c>
    </row>
    <row r="165" spans="4:19" x14ac:dyDescent="0.25">
      <c r="D165" s="5">
        <f>'Historical Data'!A165</f>
        <v>43336</v>
      </c>
      <c r="E165" s="71">
        <f>'Historical Data'!F165</f>
        <v>4.5311021938483353E-3</v>
      </c>
      <c r="F165" s="71">
        <f>'Historical Data'!G165</f>
        <v>2.4037033596436587E-5</v>
      </c>
      <c r="G165" s="71">
        <f>'Historical Data'!H165</f>
        <v>1.425161534473092E-4</v>
      </c>
      <c r="H165" s="71">
        <f>'Historical Data'!I165</f>
        <v>-3.4642945429790017E-4</v>
      </c>
      <c r="I165" s="14">
        <f t="shared" si="33"/>
        <v>1.1324129341586362</v>
      </c>
      <c r="J165" s="17">
        <f t="shared" si="34"/>
        <v>-4.6434028950969129E-3</v>
      </c>
      <c r="K165" s="17">
        <f t="shared" si="35"/>
        <v>2.5744301345368339E-2</v>
      </c>
      <c r="L165" s="17">
        <f t="shared" si="36"/>
        <v>6.2709273674990101E-2</v>
      </c>
      <c r="M165" s="24">
        <f t="shared" si="27"/>
        <v>0.10533646603842382</v>
      </c>
      <c r="N165" s="24">
        <f t="shared" si="28"/>
        <v>4.2627192363433722E-2</v>
      </c>
      <c r="O165" s="68">
        <f t="shared" si="29"/>
        <v>31101.915486378974</v>
      </c>
      <c r="P165" s="68">
        <f t="shared" si="30"/>
        <v>-2618.2029758385615</v>
      </c>
      <c r="Q165" s="68">
        <f t="shared" si="31"/>
        <v>2615.9481755573252</v>
      </c>
      <c r="R165" s="68">
        <f t="shared" si="32"/>
        <v>-2618.2029758385615</v>
      </c>
      <c r="S165" s="70">
        <f t="shared" si="37"/>
        <v>-2.2548002812363848</v>
      </c>
    </row>
    <row r="166" spans="4:19" x14ac:dyDescent="0.25">
      <c r="D166" s="5">
        <f>'Historical Data'!A166</f>
        <v>43335</v>
      </c>
      <c r="E166" s="71">
        <f>'Historical Data'!F166</f>
        <v>-1.9873088131325822E-3</v>
      </c>
      <c r="F166" s="71">
        <f>'Historical Data'!G166</f>
        <v>9.5400133044883095E-6</v>
      </c>
      <c r="G166" s="71">
        <f>'Historical Data'!H166</f>
        <v>3.8653838138790614E-5</v>
      </c>
      <c r="H166" s="71">
        <f>'Historical Data'!I166</f>
        <v>8.7670090475780449E-4</v>
      </c>
      <c r="I166" s="14">
        <f t="shared" si="33"/>
        <v>1.1250646968384115</v>
      </c>
      <c r="J166" s="17">
        <f t="shared" si="34"/>
        <v>-4.6578999153888611E-3</v>
      </c>
      <c r="K166" s="17">
        <f t="shared" si="35"/>
        <v>2.564043903005982E-2</v>
      </c>
      <c r="L166" s="17">
        <f t="shared" si="36"/>
        <v>6.3932404034045806E-2</v>
      </c>
      <c r="M166" s="24">
        <f t="shared" si="27"/>
        <v>1.3061269548849494E-3</v>
      </c>
      <c r="N166" s="24">
        <f t="shared" si="28"/>
        <v>-6.2626277079160853E-2</v>
      </c>
      <c r="O166" s="68">
        <f t="shared" si="29"/>
        <v>27757.157100096629</v>
      </c>
      <c r="P166" s="68">
        <f t="shared" si="30"/>
        <v>1148.324982720078</v>
      </c>
      <c r="Q166" s="68">
        <f t="shared" si="31"/>
        <v>-728.81021072501972</v>
      </c>
      <c r="R166" s="68">
        <f t="shared" si="32"/>
        <v>1148.324982720078</v>
      </c>
      <c r="S166" s="70">
        <f t="shared" si="37"/>
        <v>419.51477199505825</v>
      </c>
    </row>
    <row r="167" spans="4:19" x14ac:dyDescent="0.25">
      <c r="D167" s="5">
        <f>'Historical Data'!A167</f>
        <v>43334</v>
      </c>
      <c r="E167" s="71">
        <f>'Historical Data'!F167</f>
        <v>6.8491366962681877E-3</v>
      </c>
      <c r="F167" s="71">
        <f>'Historical Data'!G167</f>
        <v>2.3320260101603735E-5</v>
      </c>
      <c r="G167" s="71">
        <f>'Historical Data'!H167</f>
        <v>-1.9066207315412975E-5</v>
      </c>
      <c r="H167" s="71">
        <f>'Historical Data'!I167</f>
        <v>2.6462785424659352E-4</v>
      </c>
      <c r="I167" s="14">
        <f t="shared" si="33"/>
        <v>1.1350260660433866</v>
      </c>
      <c r="J167" s="17">
        <f t="shared" si="34"/>
        <v>-4.6441196685917457E-3</v>
      </c>
      <c r="K167" s="17">
        <f t="shared" si="35"/>
        <v>2.5582718984605617E-2</v>
      </c>
      <c r="L167" s="17">
        <f t="shared" si="36"/>
        <v>6.3320330983534595E-2</v>
      </c>
      <c r="M167" s="24">
        <f t="shared" si="27"/>
        <v>0.13878849755817166</v>
      </c>
      <c r="N167" s="24">
        <f t="shared" si="28"/>
        <v>7.5468166574637063E-2</v>
      </c>
      <c r="O167" s="68">
        <f t="shared" si="29"/>
        <v>32722.367970348332</v>
      </c>
      <c r="P167" s="68">
        <f t="shared" si="30"/>
        <v>-3957.6309058844345</v>
      </c>
      <c r="Q167" s="68">
        <f t="shared" si="31"/>
        <v>4236.4006595266837</v>
      </c>
      <c r="R167" s="68">
        <f t="shared" si="32"/>
        <v>-3957.6309058844345</v>
      </c>
      <c r="S167" s="70">
        <f t="shared" si="37"/>
        <v>278.76975364224927</v>
      </c>
    </row>
    <row r="168" spans="4:19" x14ac:dyDescent="0.25">
      <c r="D168" s="5">
        <f>'Historical Data'!A168</f>
        <v>43333</v>
      </c>
      <c r="E168" s="71">
        <f>'Historical Data'!F168</f>
        <v>7.6670413442907481E-3</v>
      </c>
      <c r="F168" s="71">
        <f>'Historical Data'!G168</f>
        <v>4.3973499431257737E-5</v>
      </c>
      <c r="G168" s="71">
        <f>'Historical Data'!H168</f>
        <v>7.0231668980572787E-5</v>
      </c>
      <c r="H168" s="71">
        <f>'Historical Data'!I168</f>
        <v>-8.2155363954179716E-4</v>
      </c>
      <c r="I168" s="14">
        <f t="shared" si="33"/>
        <v>1.1359480940426256</v>
      </c>
      <c r="J168" s="17">
        <f t="shared" si="34"/>
        <v>-4.6234664292620917E-3</v>
      </c>
      <c r="K168" s="17">
        <f t="shared" si="35"/>
        <v>2.5672016860901602E-2</v>
      </c>
      <c r="L168" s="17">
        <f t="shared" si="36"/>
        <v>6.2234149489746204E-2</v>
      </c>
      <c r="M168" s="24">
        <f t="shared" si="27"/>
        <v>0.15426581524312585</v>
      </c>
      <c r="N168" s="24">
        <f t="shared" si="28"/>
        <v>9.2031665753379649E-2</v>
      </c>
      <c r="O168" s="68">
        <f t="shared" si="29"/>
        <v>32791.21049595013</v>
      </c>
      <c r="P168" s="68">
        <f t="shared" si="30"/>
        <v>-4430.2400618448155</v>
      </c>
      <c r="Q168" s="68">
        <f t="shared" si="31"/>
        <v>4305.2431851284819</v>
      </c>
      <c r="R168" s="68">
        <f t="shared" si="32"/>
        <v>-4430.2400618448155</v>
      </c>
      <c r="S168" s="70">
        <f t="shared" si="37"/>
        <v>-124.99687671633365</v>
      </c>
    </row>
    <row r="169" spans="4:19" x14ac:dyDescent="0.25">
      <c r="D169" s="5">
        <f>'Historical Data'!A169</f>
        <v>43332</v>
      </c>
      <c r="E169" s="71">
        <f>'Historical Data'!F169</f>
        <v>6.5148958858281725E-4</v>
      </c>
      <c r="F169" s="71">
        <f>'Historical Data'!G169</f>
        <v>6.1015378875284645E-6</v>
      </c>
      <c r="G169" s="71">
        <f>'Historical Data'!H169</f>
        <v>-4.4508734064382015E-5</v>
      </c>
      <c r="H169" s="71">
        <f>'Historical Data'!I169</f>
        <v>-2.9307554893826898E-4</v>
      </c>
      <c r="I169" s="14">
        <f t="shared" si="33"/>
        <v>1.1280394274706573</v>
      </c>
      <c r="J169" s="17">
        <f t="shared" si="34"/>
        <v>-4.661338390805821E-3</v>
      </c>
      <c r="K169" s="17">
        <f t="shared" si="35"/>
        <v>2.5557276457856649E-2</v>
      </c>
      <c r="L169" s="17">
        <f t="shared" si="36"/>
        <v>6.2762627580349728E-2</v>
      </c>
      <c r="M169" s="24">
        <f t="shared" si="27"/>
        <v>4.0951773354624646E-2</v>
      </c>
      <c r="N169" s="24">
        <f t="shared" si="28"/>
        <v>-2.1810854225725082E-2</v>
      </c>
      <c r="O169" s="68">
        <f t="shared" si="29"/>
        <v>28704.959249446936</v>
      </c>
      <c r="P169" s="68">
        <f t="shared" si="30"/>
        <v>-376.44968190544751</v>
      </c>
      <c r="Q169" s="68">
        <f t="shared" si="31"/>
        <v>218.99193862528773</v>
      </c>
      <c r="R169" s="68">
        <f t="shared" si="32"/>
        <v>-376.44968190544751</v>
      </c>
      <c r="S169" s="70">
        <f t="shared" si="37"/>
        <v>-157.45774328015978</v>
      </c>
    </row>
    <row r="170" spans="4:19" x14ac:dyDescent="0.25">
      <c r="D170" s="5">
        <f>'Historical Data'!A170</f>
        <v>43329</v>
      </c>
      <c r="E170" s="71">
        <f>'Historical Data'!F170</f>
        <v>1.6240535498739384E-3</v>
      </c>
      <c r="F170" s="71">
        <f>'Historical Data'!G170</f>
        <v>-9.6607813805601322E-5</v>
      </c>
      <c r="G170" s="71">
        <f>'Historical Data'!H170</f>
        <v>-1.0696137301768882E-4</v>
      </c>
      <c r="H170" s="71">
        <f>'Historical Data'!I170</f>
        <v>1.8228820007280822E-4</v>
      </c>
      <c r="I170" s="14">
        <f t="shared" si="33"/>
        <v>1.1291358036870407</v>
      </c>
      <c r="J170" s="17">
        <f t="shared" si="34"/>
        <v>-4.7640477424989508E-3</v>
      </c>
      <c r="K170" s="17">
        <f t="shared" si="35"/>
        <v>2.5494823818903341E-2</v>
      </c>
      <c r="L170" s="17">
        <f t="shared" si="36"/>
        <v>6.323799132936081E-2</v>
      </c>
      <c r="M170" s="24">
        <f t="shared" si="27"/>
        <v>5.7116052226796533E-2</v>
      </c>
      <c r="N170" s="24">
        <f t="shared" si="28"/>
        <v>-6.1219391025642764E-3</v>
      </c>
      <c r="O170" s="68">
        <f t="shared" si="29"/>
        <v>29517.599185470146</v>
      </c>
      <c r="P170" s="68">
        <f t="shared" si="30"/>
        <v>-938.42549898219295</v>
      </c>
      <c r="Q170" s="68">
        <f t="shared" si="31"/>
        <v>1031.6318746484976</v>
      </c>
      <c r="R170" s="68">
        <f t="shared" si="32"/>
        <v>-938.42549898219295</v>
      </c>
      <c r="S170" s="70">
        <f t="shared" si="37"/>
        <v>93.206375666304666</v>
      </c>
    </row>
    <row r="171" spans="4:19" x14ac:dyDescent="0.25">
      <c r="D171" s="5">
        <f>'Historical Data'!A171</f>
        <v>43328</v>
      </c>
      <c r="E171" s="71">
        <f>'Historical Data'!F171</f>
        <v>7.0058345120225241E-3</v>
      </c>
      <c r="F171" s="71">
        <f>'Historical Data'!G171</f>
        <v>1.5828046009404295E-4</v>
      </c>
      <c r="G171" s="71">
        <f>'Historical Data'!H171</f>
        <v>2.5108321544204878E-4</v>
      </c>
      <c r="H171" s="71">
        <f>'Historical Data'!I171</f>
        <v>-3.30282647636021E-3</v>
      </c>
      <c r="I171" s="14">
        <f t="shared" si="33"/>
        <v>1.1352027122745756</v>
      </c>
      <c r="J171" s="17">
        <f t="shared" si="34"/>
        <v>-4.5091594685993065E-3</v>
      </c>
      <c r="K171" s="17">
        <f t="shared" si="35"/>
        <v>2.5852868407363078E-2</v>
      </c>
      <c r="L171" s="17">
        <f t="shared" si="36"/>
        <v>5.9752876652927792E-2</v>
      </c>
      <c r="M171" s="24">
        <f t="shared" si="27"/>
        <v>0.14826756567621213</v>
      </c>
      <c r="N171" s="24">
        <f t="shared" si="28"/>
        <v>8.851468902328434E-2</v>
      </c>
      <c r="O171" s="68">
        <f t="shared" si="29"/>
        <v>31292.134416931793</v>
      </c>
      <c r="P171" s="68">
        <f t="shared" si="30"/>
        <v>-4048.1754731802503</v>
      </c>
      <c r="Q171" s="68">
        <f t="shared" si="31"/>
        <v>2806.1671061101442</v>
      </c>
      <c r="R171" s="68">
        <f t="shared" si="32"/>
        <v>-4048.1754731802503</v>
      </c>
      <c r="S171" s="70">
        <f t="shared" si="37"/>
        <v>-1242.008367070106</v>
      </c>
    </row>
    <row r="172" spans="4:19" x14ac:dyDescent="0.25">
      <c r="D172" s="5">
        <f>'Historical Data'!A172</f>
        <v>43327</v>
      </c>
      <c r="E172" s="71">
        <f>'Historical Data'!F172</f>
        <v>-5.289237303412353E-3</v>
      </c>
      <c r="F172" s="71">
        <f>'Historical Data'!G172</f>
        <v>-9.0495708755665601E-5</v>
      </c>
      <c r="G172" s="71">
        <f>'Historical Data'!H172</f>
        <v>-1.5894976799659538E-4</v>
      </c>
      <c r="H172" s="71">
        <f>'Historical Data'!I172</f>
        <v>1.9922244450829019E-3</v>
      </c>
      <c r="I172" s="14">
        <f t="shared" si="33"/>
        <v>1.1213424163416768</v>
      </c>
      <c r="J172" s="17">
        <f t="shared" si="34"/>
        <v>-4.757935637449015E-3</v>
      </c>
      <c r="K172" s="17">
        <f t="shared" si="35"/>
        <v>2.5442835423924434E-2</v>
      </c>
      <c r="L172" s="17">
        <f t="shared" si="36"/>
        <v>6.5047927574370903E-2</v>
      </c>
      <c r="M172" s="24">
        <f t="shared" si="27"/>
        <v>-5.0057128325084389E-2</v>
      </c>
      <c r="N172" s="24">
        <f t="shared" si="28"/>
        <v>-0.1151050558994553</v>
      </c>
      <c r="O172" s="68">
        <f t="shared" si="29"/>
        <v>26377.179055934619</v>
      </c>
      <c r="P172" s="68">
        <f t="shared" si="30"/>
        <v>3056.2755495808087</v>
      </c>
      <c r="Q172" s="68">
        <f t="shared" si="31"/>
        <v>-2108.7882548870293</v>
      </c>
      <c r="R172" s="68">
        <f t="shared" si="32"/>
        <v>3056.2755495808087</v>
      </c>
      <c r="S172" s="70">
        <f t="shared" si="37"/>
        <v>947.4872946937794</v>
      </c>
    </row>
    <row r="173" spans="4:19" x14ac:dyDescent="0.25">
      <c r="D173" s="5">
        <f>'Historical Data'!A173</f>
        <v>43326</v>
      </c>
      <c r="E173" s="71">
        <f>'Historical Data'!F173</f>
        <v>-4.0635632370134012E-3</v>
      </c>
      <c r="F173" s="71">
        <f>'Historical Data'!G173</f>
        <v>3.8590190308951562E-5</v>
      </c>
      <c r="G173" s="71">
        <f>'Historical Data'!H173</f>
        <v>9.9736540622154257E-5</v>
      </c>
      <c r="H173" s="71">
        <f>'Historical Data'!I173</f>
        <v>8.0668981055670441E-4</v>
      </c>
      <c r="I173" s="14">
        <f t="shared" si="33"/>
        <v>1.1227241248450985</v>
      </c>
      <c r="J173" s="17">
        <f t="shared" si="34"/>
        <v>-4.6288497383843979E-3</v>
      </c>
      <c r="K173" s="17">
        <f t="shared" si="35"/>
        <v>2.5701521732543184E-2</v>
      </c>
      <c r="L173" s="17">
        <f t="shared" si="36"/>
        <v>6.3862392939844706E-2</v>
      </c>
      <c r="M173" s="24">
        <f t="shared" si="27"/>
        <v>-3.0870953749363206E-2</v>
      </c>
      <c r="N173" s="24">
        <f t="shared" si="28"/>
        <v>-9.4733346689207909E-2</v>
      </c>
      <c r="O173" s="68">
        <f t="shared" si="29"/>
        <v>26579.95962089832</v>
      </c>
      <c r="P173" s="68">
        <f t="shared" si="30"/>
        <v>2348.0453330099117</v>
      </c>
      <c r="Q173" s="68">
        <f t="shared" si="31"/>
        <v>-1906.0076899233281</v>
      </c>
      <c r="R173" s="68">
        <f t="shared" si="32"/>
        <v>2348.0453330099117</v>
      </c>
      <c r="S173" s="70">
        <f t="shared" si="37"/>
        <v>442.03764308658356</v>
      </c>
    </row>
    <row r="174" spans="4:19" x14ac:dyDescent="0.25">
      <c r="D174" s="5">
        <f>'Historical Data'!A174</f>
        <v>43325</v>
      </c>
      <c r="E174" s="71">
        <f>'Historical Data'!F174</f>
        <v>-4.4749968660440231E-4</v>
      </c>
      <c r="F174" s="71">
        <f>'Historical Data'!G174</f>
        <v>-2.4569033658477662E-5</v>
      </c>
      <c r="G174" s="71">
        <f>'Historical Data'!H174</f>
        <v>6.4136745755276336E-6</v>
      </c>
      <c r="H174" s="71">
        <f>'Historical Data'!I174</f>
        <v>-3.2639915234393413E-4</v>
      </c>
      <c r="I174" s="14">
        <f t="shared" si="33"/>
        <v>1.1268005313657925</v>
      </c>
      <c r="J174" s="17">
        <f t="shared" si="34"/>
        <v>-4.6920089623518268E-3</v>
      </c>
      <c r="K174" s="17">
        <f t="shared" si="35"/>
        <v>2.5608198866496557E-2</v>
      </c>
      <c r="L174" s="17">
        <f t="shared" si="36"/>
        <v>6.2729303976944067E-2</v>
      </c>
      <c r="M174" s="24">
        <f t="shared" si="27"/>
        <v>2.4723144593622345E-2</v>
      </c>
      <c r="N174" s="24">
        <f t="shared" si="28"/>
        <v>-3.8006159383321719E-2</v>
      </c>
      <c r="O174" s="68">
        <f t="shared" si="29"/>
        <v>28097.227866066165</v>
      </c>
      <c r="P174" s="68">
        <f t="shared" si="30"/>
        <v>258.57836813852191</v>
      </c>
      <c r="Q174" s="68">
        <f t="shared" si="31"/>
        <v>-388.73944475548342</v>
      </c>
      <c r="R174" s="68">
        <f t="shared" si="32"/>
        <v>258.57836813852191</v>
      </c>
      <c r="S174" s="70">
        <f t="shared" si="37"/>
        <v>-130.16107661696151</v>
      </c>
    </row>
    <row r="175" spans="4:19" x14ac:dyDescent="0.25">
      <c r="D175" s="5">
        <f>'Historical Data'!A175</f>
        <v>43322</v>
      </c>
      <c r="E175" s="71">
        <f>'Historical Data'!F175</f>
        <v>-1.2083378334593498E-2</v>
      </c>
      <c r="F175" s="71">
        <f>'Historical Data'!G175</f>
        <v>-2.3524814479741144E-4</v>
      </c>
      <c r="G175" s="71">
        <f>'Historical Data'!H175</f>
        <v>-3.4110002697231023E-4</v>
      </c>
      <c r="H175" s="71">
        <f>'Historical Data'!I175</f>
        <v>4.1262460551907965E-3</v>
      </c>
      <c r="I175" s="14">
        <f t="shared" si="33"/>
        <v>1.1136833471865211</v>
      </c>
      <c r="J175" s="17">
        <f t="shared" si="34"/>
        <v>-4.9026880734907609E-3</v>
      </c>
      <c r="K175" s="17">
        <f t="shared" si="35"/>
        <v>2.5260685164948719E-2</v>
      </c>
      <c r="L175" s="17">
        <f t="shared" si="36"/>
        <v>6.7181949184478798E-2</v>
      </c>
      <c r="M175" s="24">
        <f t="shared" si="27"/>
        <v>-0.14894061095033734</v>
      </c>
      <c r="N175" s="24">
        <f t="shared" si="28"/>
        <v>-0.21612256013481612</v>
      </c>
      <c r="O175" s="68">
        <f t="shared" si="29"/>
        <v>23771.528138294972</v>
      </c>
      <c r="P175" s="68">
        <f t="shared" si="30"/>
        <v>6982.128356488538</v>
      </c>
      <c r="Q175" s="68">
        <f t="shared" si="31"/>
        <v>-4714.439172526676</v>
      </c>
      <c r="R175" s="68">
        <f t="shared" si="32"/>
        <v>6982.128356488538</v>
      </c>
      <c r="S175" s="70">
        <f t="shared" si="37"/>
        <v>2267.689183961862</v>
      </c>
    </row>
    <row r="176" spans="4:19" x14ac:dyDescent="0.25">
      <c r="D176" s="5">
        <f>'Historical Data'!A176</f>
        <v>43321</v>
      </c>
      <c r="E176" s="71">
        <f>'Historical Data'!F176</f>
        <v>-2.3016348503721584E-3</v>
      </c>
      <c r="F176" s="71">
        <f>'Historical Data'!G176</f>
        <v>6.1149057007909603E-5</v>
      </c>
      <c r="G176" s="71">
        <f>'Historical Data'!H176</f>
        <v>-1.0389005905799692E-4</v>
      </c>
      <c r="H176" s="71">
        <f>'Historical Data'!I176</f>
        <v>-2.1429285161389533E-4</v>
      </c>
      <c r="I176" s="14">
        <f t="shared" si="33"/>
        <v>1.1247103555250013</v>
      </c>
      <c r="J176" s="17">
        <f t="shared" si="34"/>
        <v>-4.6062908716854398E-3</v>
      </c>
      <c r="K176" s="17">
        <f t="shared" si="35"/>
        <v>2.5497895132863033E-2</v>
      </c>
      <c r="L176" s="17">
        <f t="shared" si="36"/>
        <v>6.2841410277674106E-2</v>
      </c>
      <c r="M176" s="24">
        <f t="shared" si="27"/>
        <v>-7.8738744762471072E-3</v>
      </c>
      <c r="N176" s="24">
        <f t="shared" si="28"/>
        <v>-7.071528475392122E-2</v>
      </c>
      <c r="O176" s="68">
        <f t="shared" si="29"/>
        <v>26982.237361853677</v>
      </c>
      <c r="P176" s="68">
        <f t="shared" si="30"/>
        <v>1329.951732874033</v>
      </c>
      <c r="Q176" s="68">
        <f t="shared" si="31"/>
        <v>-1503.7299489679717</v>
      </c>
      <c r="R176" s="68">
        <f t="shared" si="32"/>
        <v>1329.951732874033</v>
      </c>
      <c r="S176" s="70">
        <f t="shared" si="37"/>
        <v>-173.77821609393868</v>
      </c>
    </row>
    <row r="177" spans="4:19" x14ac:dyDescent="0.25">
      <c r="D177" s="5">
        <f>'Historical Data'!A177</f>
        <v>43320</v>
      </c>
      <c r="E177" s="71">
        <f>'Historical Data'!F177</f>
        <v>7.0736914749081059E-4</v>
      </c>
      <c r="F177" s="71">
        <f>'Historical Data'!G177</f>
        <v>-7.2466406222800386E-5</v>
      </c>
      <c r="G177" s="71">
        <f>'Historical Data'!H177</f>
        <v>-5.7004166156709307E-5</v>
      </c>
      <c r="H177" s="71">
        <f>'Historical Data'!I177</f>
        <v>9.8183173924830391E-4</v>
      </c>
      <c r="I177" s="14">
        <f t="shared" si="33"/>
        <v>1.1281024207768122</v>
      </c>
      <c r="J177" s="17">
        <f t="shared" si="34"/>
        <v>-4.7399063349161498E-3</v>
      </c>
      <c r="K177" s="17">
        <f t="shared" si="35"/>
        <v>2.554478102576432E-2</v>
      </c>
      <c r="L177" s="17">
        <f t="shared" si="36"/>
        <v>6.4037534868536305E-2</v>
      </c>
      <c r="M177" s="24">
        <f t="shared" si="27"/>
        <v>4.3302482858429456E-2</v>
      </c>
      <c r="N177" s="24">
        <f t="shared" si="28"/>
        <v>-2.073505201010685E-2</v>
      </c>
      <c r="O177" s="68">
        <f t="shared" si="29"/>
        <v>29352.676639658239</v>
      </c>
      <c r="P177" s="68">
        <f t="shared" si="30"/>
        <v>-408.73852050642017</v>
      </c>
      <c r="Q177" s="68">
        <f t="shared" si="31"/>
        <v>866.70932883659043</v>
      </c>
      <c r="R177" s="68">
        <f t="shared" si="32"/>
        <v>-408.73852050642017</v>
      </c>
      <c r="S177" s="70">
        <f t="shared" si="37"/>
        <v>457.97080833017026</v>
      </c>
    </row>
    <row r="178" spans="4:19" x14ac:dyDescent="0.25">
      <c r="D178" s="5">
        <f>'Historical Data'!A178</f>
        <v>43319</v>
      </c>
      <c r="E178" s="71">
        <f>'Historical Data'!F178</f>
        <v>2.9763321032889589E-3</v>
      </c>
      <c r="F178" s="71">
        <f>'Historical Data'!G178</f>
        <v>-1.3704731050923503E-4</v>
      </c>
      <c r="G178" s="71">
        <f>'Historical Data'!H178</f>
        <v>3.3294506264464063E-5</v>
      </c>
      <c r="H178" s="71">
        <f>'Historical Data'!I178</f>
        <v>-1.0848892668978011E-3</v>
      </c>
      <c r="I178" s="14">
        <f t="shared" si="33"/>
        <v>1.1306602340616982</v>
      </c>
      <c r="J178" s="17">
        <f t="shared" si="34"/>
        <v>-4.8044872392025845E-3</v>
      </c>
      <c r="K178" s="17">
        <f t="shared" si="35"/>
        <v>2.5635079698185494E-2</v>
      </c>
      <c r="L178" s="17">
        <f t="shared" si="36"/>
        <v>6.1970813862390201E-2</v>
      </c>
      <c r="M178" s="24">
        <f t="shared" si="27"/>
        <v>8.1690782847976567E-2</v>
      </c>
      <c r="N178" s="24">
        <f t="shared" si="28"/>
        <v>1.9719968985586367E-2</v>
      </c>
      <c r="O178" s="68">
        <f t="shared" si="29"/>
        <v>29857.327980001959</v>
      </c>
      <c r="P178" s="68">
        <f t="shared" si="30"/>
        <v>-1719.811479973956</v>
      </c>
      <c r="Q178" s="68">
        <f t="shared" si="31"/>
        <v>1371.3606691803107</v>
      </c>
      <c r="R178" s="68">
        <f t="shared" si="32"/>
        <v>-1719.811479973956</v>
      </c>
      <c r="S178" s="70">
        <f t="shared" si="37"/>
        <v>-348.45081079364536</v>
      </c>
    </row>
    <row r="179" spans="4:19" x14ac:dyDescent="0.25">
      <c r="D179" s="5">
        <f>'Historical Data'!A179</f>
        <v>43318</v>
      </c>
      <c r="E179" s="71">
        <f>'Historical Data'!F179</f>
        <v>-9.3468560771100184E-4</v>
      </c>
      <c r="F179" s="71">
        <f>'Historical Data'!G179</f>
        <v>-1.8625117000724046E-6</v>
      </c>
      <c r="G179" s="71">
        <f>'Historical Data'!H179</f>
        <v>-7.9289296416561184E-6</v>
      </c>
      <c r="H179" s="71">
        <f>'Historical Data'!I179</f>
        <v>4.7391726217789937E-4</v>
      </c>
      <c r="I179" s="14">
        <f t="shared" si="33"/>
        <v>1.1262513242409993</v>
      </c>
      <c r="J179" s="17">
        <f t="shared" si="34"/>
        <v>-4.6693024403934216E-3</v>
      </c>
      <c r="K179" s="17">
        <f t="shared" si="35"/>
        <v>2.5593856262279373E-2</v>
      </c>
      <c r="L179" s="17">
        <f t="shared" si="36"/>
        <v>6.3529620391465896E-2</v>
      </c>
      <c r="M179" s="24">
        <f t="shared" si="27"/>
        <v>1.694984497433354E-2</v>
      </c>
      <c r="N179" s="24">
        <f t="shared" si="28"/>
        <v>-4.657977541713236E-2</v>
      </c>
      <c r="O179" s="68">
        <f t="shared" si="29"/>
        <v>28157.127659240279</v>
      </c>
      <c r="P179" s="68">
        <f t="shared" si="30"/>
        <v>540.08859983447473</v>
      </c>
      <c r="Q179" s="68">
        <f t="shared" si="31"/>
        <v>-328.83965158136925</v>
      </c>
      <c r="R179" s="68">
        <f t="shared" si="32"/>
        <v>540.08859983447473</v>
      </c>
      <c r="S179" s="70">
        <f t="shared" si="37"/>
        <v>211.24894825310548</v>
      </c>
    </row>
    <row r="180" spans="4:19" x14ac:dyDescent="0.25">
      <c r="D180" s="5">
        <f>'Historical Data'!A180</f>
        <v>43315</v>
      </c>
      <c r="E180" s="71">
        <f>'Historical Data'!F180</f>
        <v>-1.8601526875330343E-3</v>
      </c>
      <c r="F180" s="71">
        <f>'Historical Data'!G180</f>
        <v>-5.2638928025529504E-5</v>
      </c>
      <c r="G180" s="71">
        <f>'Historical Data'!H180</f>
        <v>-8.3952893615138469E-5</v>
      </c>
      <c r="H180" s="71">
        <f>'Historical Data'!I180</f>
        <v>2.8719984760819384E-4</v>
      </c>
      <c r="I180" s="14">
        <f t="shared" si="33"/>
        <v>1.1252080405745806</v>
      </c>
      <c r="J180" s="17">
        <f t="shared" si="34"/>
        <v>-4.7200788567188789E-3</v>
      </c>
      <c r="K180" s="17">
        <f t="shared" si="35"/>
        <v>2.5517832298305891E-2</v>
      </c>
      <c r="L180" s="17">
        <f t="shared" si="36"/>
        <v>6.3342902976896195E-2</v>
      </c>
      <c r="M180" s="24">
        <f t="shared" si="27"/>
        <v>1.7833535858064967E-3</v>
      </c>
      <c r="N180" s="24">
        <f t="shared" si="28"/>
        <v>-6.15595493910897E-2</v>
      </c>
      <c r="O180" s="68">
        <f t="shared" si="29"/>
        <v>27532.597959456394</v>
      </c>
      <c r="P180" s="68">
        <f t="shared" si="30"/>
        <v>1074.8504654397257</v>
      </c>
      <c r="Q180" s="68">
        <f t="shared" si="31"/>
        <v>-953.36935136525426</v>
      </c>
      <c r="R180" s="68">
        <f t="shared" si="32"/>
        <v>1074.8504654397257</v>
      </c>
      <c r="S180" s="70">
        <f t="shared" si="37"/>
        <v>121.48111407447141</v>
      </c>
    </row>
    <row r="181" spans="4:19" x14ac:dyDescent="0.25">
      <c r="D181" s="5">
        <f>'Historical Data'!A181</f>
        <v>43314</v>
      </c>
      <c r="E181" s="71">
        <f>'Historical Data'!F181</f>
        <v>-5.174622076959734E-3</v>
      </c>
      <c r="F181" s="71">
        <f>'Historical Data'!G181</f>
        <v>-6.7779055099891246E-5</v>
      </c>
      <c r="G181" s="71">
        <f>'Historical Data'!H181</f>
        <v>-9.8884374445679796E-5</v>
      </c>
      <c r="H181" s="71">
        <f>'Historical Data'!I181</f>
        <v>1.3440880024923052E-3</v>
      </c>
      <c r="I181" s="14">
        <f t="shared" si="33"/>
        <v>1.1214716226595329</v>
      </c>
      <c r="J181" s="17">
        <f t="shared" si="34"/>
        <v>-4.7352189837932407E-3</v>
      </c>
      <c r="K181" s="17">
        <f t="shared" si="35"/>
        <v>2.550290081747535E-2</v>
      </c>
      <c r="L181" s="17">
        <f t="shared" si="36"/>
        <v>6.4399791131780307E-2</v>
      </c>
      <c r="M181" s="24">
        <f t="shared" si="27"/>
        <v>-4.8843257336523678E-2</v>
      </c>
      <c r="N181" s="24">
        <f t="shared" si="28"/>
        <v>-0.11324304846830399</v>
      </c>
      <c r="O181" s="68">
        <f t="shared" si="29"/>
        <v>26167.178007693303</v>
      </c>
      <c r="P181" s="68">
        <f t="shared" si="30"/>
        <v>2990.0475295237266</v>
      </c>
      <c r="Q181" s="68">
        <f t="shared" si="31"/>
        <v>-2318.7893031283456</v>
      </c>
      <c r="R181" s="68">
        <f t="shared" si="32"/>
        <v>2990.0475295237266</v>
      </c>
      <c r="S181" s="70">
        <f t="shared" si="37"/>
        <v>671.25822639538092</v>
      </c>
    </row>
    <row r="182" spans="4:19" x14ac:dyDescent="0.25">
      <c r="D182" s="5">
        <f>'Historical Data'!A182</f>
        <v>43313</v>
      </c>
      <c r="E182" s="71">
        <f>'Historical Data'!F182</f>
        <v>-2.5039203872957438E-3</v>
      </c>
      <c r="F182" s="71">
        <f>'Historical Data'!G182</f>
        <v>2.5729583144396863E-5</v>
      </c>
      <c r="G182" s="71">
        <f>'Historical Data'!H182</f>
        <v>9.6475250982379357E-5</v>
      </c>
      <c r="H182" s="71">
        <f>'Historical Data'!I182</f>
        <v>1.7316089782906663E-5</v>
      </c>
      <c r="I182" s="14">
        <f t="shared" si="33"/>
        <v>1.1244823180277996</v>
      </c>
      <c r="J182" s="17">
        <f t="shared" si="34"/>
        <v>-4.6417103455489526E-3</v>
      </c>
      <c r="K182" s="17">
        <f t="shared" si="35"/>
        <v>2.5698260442903409E-2</v>
      </c>
      <c r="L182" s="17">
        <f t="shared" si="36"/>
        <v>6.3073019219070908E-2</v>
      </c>
      <c r="M182" s="24">
        <f t="shared" si="27"/>
        <v>-7.0903834898673069E-3</v>
      </c>
      <c r="N182" s="24">
        <f t="shared" si="28"/>
        <v>-7.0163402708938213E-2</v>
      </c>
      <c r="O182" s="68">
        <f t="shared" si="29"/>
        <v>27099.746395979342</v>
      </c>
      <c r="P182" s="68">
        <f t="shared" si="30"/>
        <v>1446.838214812451</v>
      </c>
      <c r="Q182" s="68">
        <f t="shared" si="31"/>
        <v>-1386.2209148423062</v>
      </c>
      <c r="R182" s="68">
        <f t="shared" si="32"/>
        <v>1446.838214812451</v>
      </c>
      <c r="S182" s="70">
        <f t="shared" si="37"/>
        <v>60.617299970144813</v>
      </c>
    </row>
    <row r="183" spans="4:19" x14ac:dyDescent="0.25">
      <c r="D183" s="5">
        <f>'Historical Data'!A183</f>
        <v>43312</v>
      </c>
      <c r="E183" s="71">
        <f>'Historical Data'!F183</f>
        <v>-7.9839467167630573E-4</v>
      </c>
      <c r="F183" s="71">
        <f>'Historical Data'!G183</f>
        <v>2.2715352743301991E-5</v>
      </c>
      <c r="G183" s="71">
        <f>'Historical Data'!H183</f>
        <v>3.6818135337058494E-5</v>
      </c>
      <c r="H183" s="71">
        <f>'Historical Data'!I183</f>
        <v>-2.0261997480060245E-4</v>
      </c>
      <c r="I183" s="14">
        <f t="shared" si="33"/>
        <v>1.126404965694646</v>
      </c>
      <c r="J183" s="17">
        <f t="shared" si="34"/>
        <v>-4.6447245759500475E-3</v>
      </c>
      <c r="K183" s="17">
        <f t="shared" si="35"/>
        <v>2.5638603327258088E-2</v>
      </c>
      <c r="L183" s="17">
        <f t="shared" si="36"/>
        <v>6.2853083154487399E-2</v>
      </c>
      <c r="M183" s="24">
        <f t="shared" si="27"/>
        <v>1.8943291170531572E-2</v>
      </c>
      <c r="N183" s="24">
        <f t="shared" si="28"/>
        <v>-4.3909791983955823E-2</v>
      </c>
      <c r="O183" s="68">
        <f t="shared" si="29"/>
        <v>27940.366674108707</v>
      </c>
      <c r="P183" s="68">
        <f t="shared" si="30"/>
        <v>461.33572271093726</v>
      </c>
      <c r="Q183" s="68">
        <f t="shared" si="31"/>
        <v>-545.6006367129412</v>
      </c>
      <c r="R183" s="68">
        <f t="shared" si="32"/>
        <v>461.33572271093726</v>
      </c>
      <c r="S183" s="70">
        <f t="shared" si="37"/>
        <v>-84.264914002003934</v>
      </c>
    </row>
    <row r="184" spans="4:19" x14ac:dyDescent="0.25">
      <c r="D184" s="5">
        <f>'Historical Data'!A184</f>
        <v>43311</v>
      </c>
      <c r="E184" s="71">
        <f>'Historical Data'!F184</f>
        <v>1.6461505677145549E-3</v>
      </c>
      <c r="F184" s="71">
        <f>'Historical Data'!G184</f>
        <v>-8.8035580629499538E-7</v>
      </c>
      <c r="G184" s="71">
        <f>'Historical Data'!H184</f>
        <v>1.0193499120011301E-5</v>
      </c>
      <c r="H184" s="71">
        <f>'Historical Data'!I184</f>
        <v>-1.3076976641430058E-4</v>
      </c>
      <c r="I184" s="14">
        <f t="shared" si="33"/>
        <v>1.1291607137657376</v>
      </c>
      <c r="J184" s="17">
        <f t="shared" si="34"/>
        <v>-4.6683202844996444E-3</v>
      </c>
      <c r="K184" s="17">
        <f t="shared" si="35"/>
        <v>2.5611978691041041E-2</v>
      </c>
      <c r="L184" s="17">
        <f t="shared" si="36"/>
        <v>6.2924933362873706E-2</v>
      </c>
      <c r="M184" s="24">
        <f t="shared" si="27"/>
        <v>5.7777488619277846E-2</v>
      </c>
      <c r="N184" s="24">
        <f t="shared" si="28"/>
        <v>-5.1474447435958595E-3</v>
      </c>
      <c r="O184" s="68">
        <f t="shared" si="29"/>
        <v>29398.491862188235</v>
      </c>
      <c r="P184" s="68">
        <f t="shared" si="30"/>
        <v>-951.19380024587736</v>
      </c>
      <c r="Q184" s="68">
        <f t="shared" si="31"/>
        <v>912.52455136658682</v>
      </c>
      <c r="R184" s="68">
        <f t="shared" si="32"/>
        <v>-951.19380024587736</v>
      </c>
      <c r="S184" s="70">
        <f t="shared" si="37"/>
        <v>-38.669248879290535</v>
      </c>
    </row>
    <row r="185" spans="4:19" x14ac:dyDescent="0.25">
      <c r="D185" s="5">
        <f>'Historical Data'!A185</f>
        <v>43308</v>
      </c>
      <c r="E185" s="71">
        <f>'Historical Data'!F185</f>
        <v>-4.5459418891380388E-4</v>
      </c>
      <c r="F185" s="71">
        <f>'Historical Data'!G185</f>
        <v>-2.4916542132702273E-5</v>
      </c>
      <c r="G185" s="71">
        <f>'Historical Data'!H185</f>
        <v>1.2723333842318968E-4</v>
      </c>
      <c r="H185" s="71">
        <f>'Historical Data'!I185</f>
        <v>6.738203150163935E-4</v>
      </c>
      <c r="I185" s="14">
        <f t="shared" si="33"/>
        <v>1.1267925336978666</v>
      </c>
      <c r="J185" s="17">
        <f t="shared" si="34"/>
        <v>-4.6923564708260517E-3</v>
      </c>
      <c r="K185" s="17">
        <f t="shared" si="35"/>
        <v>2.5729018530344219E-2</v>
      </c>
      <c r="L185" s="17">
        <f t="shared" si="36"/>
        <v>6.3729523444304395E-2</v>
      </c>
      <c r="M185" s="24">
        <f t="shared" si="27"/>
        <v>2.7117391095944847E-2</v>
      </c>
      <c r="N185" s="24">
        <f t="shared" si="28"/>
        <v>-3.6612132348359548E-2</v>
      </c>
      <c r="O185" s="68">
        <f t="shared" si="29"/>
        <v>28611.294615974668</v>
      </c>
      <c r="P185" s="68">
        <f t="shared" si="30"/>
        <v>262.67777845065575</v>
      </c>
      <c r="Q185" s="68">
        <f t="shared" si="31"/>
        <v>125.32730515301955</v>
      </c>
      <c r="R185" s="68">
        <f t="shared" si="32"/>
        <v>262.67777845065575</v>
      </c>
      <c r="S185" s="70">
        <f t="shared" si="37"/>
        <v>388.0050836036753</v>
      </c>
    </row>
    <row r="186" spans="4:19" x14ac:dyDescent="0.25">
      <c r="D186" s="5">
        <f>'Historical Data'!A186</f>
        <v>43307</v>
      </c>
      <c r="E186" s="71">
        <f>'Historical Data'!F186</f>
        <v>-1.4517330866671285E-3</v>
      </c>
      <c r="F186" s="71">
        <f>'Historical Data'!G186</f>
        <v>-5.1556231613873391E-5</v>
      </c>
      <c r="G186" s="71">
        <f>'Historical Data'!H186</f>
        <v>9.710651459267014E-5</v>
      </c>
      <c r="H186" s="71">
        <f>'Historical Data'!I186</f>
        <v>-7.7944519785359823E-4</v>
      </c>
      <c r="I186" s="14">
        <f t="shared" si="33"/>
        <v>1.1256684540327346</v>
      </c>
      <c r="J186" s="17">
        <f t="shared" si="34"/>
        <v>-4.7189961603072228E-3</v>
      </c>
      <c r="K186" s="17">
        <f t="shared" si="35"/>
        <v>2.56988917065137E-2</v>
      </c>
      <c r="L186" s="17">
        <f t="shared" si="36"/>
        <v>6.2276257931434403E-2</v>
      </c>
      <c r="M186" s="24">
        <f t="shared" si="27"/>
        <v>1.0197160943165971E-2</v>
      </c>
      <c r="N186" s="24">
        <f t="shared" si="28"/>
        <v>-5.2079096988268431E-2</v>
      </c>
      <c r="O186" s="68">
        <f t="shared" si="29"/>
        <v>27381.099946520939</v>
      </c>
      <c r="P186" s="68">
        <f t="shared" si="30"/>
        <v>838.85371042741463</v>
      </c>
      <c r="Q186" s="68">
        <f t="shared" si="31"/>
        <v>-1104.8673643007096</v>
      </c>
      <c r="R186" s="68">
        <f t="shared" si="32"/>
        <v>838.85371042741463</v>
      </c>
      <c r="S186" s="70">
        <f t="shared" si="37"/>
        <v>-266.01365387329497</v>
      </c>
    </row>
    <row r="187" spans="4:19" x14ac:dyDescent="0.25">
      <c r="D187" s="5">
        <f>'Historical Data'!A187</f>
        <v>43306</v>
      </c>
      <c r="E187" s="71">
        <f>'Historical Data'!F187</f>
        <v>-2.6054569373494818E-3</v>
      </c>
      <c r="F187" s="71">
        <f>'Historical Data'!G187</f>
        <v>4.0038695198929726E-5</v>
      </c>
      <c r="G187" s="71">
        <f>'Historical Data'!H187</f>
        <v>1.3239723377127255E-5</v>
      </c>
      <c r="H187" s="71">
        <f>'Historical Data'!I187</f>
        <v>4.0891064942497057E-5</v>
      </c>
      <c r="I187" s="14">
        <f t="shared" si="33"/>
        <v>1.1243678553672412</v>
      </c>
      <c r="J187" s="17">
        <f t="shared" si="34"/>
        <v>-4.6274012334944197E-3</v>
      </c>
      <c r="K187" s="17">
        <f t="shared" si="35"/>
        <v>2.5615024915298157E-2</v>
      </c>
      <c r="L187" s="17">
        <f t="shared" si="36"/>
        <v>6.3096594194230499E-2</v>
      </c>
      <c r="M187" s="24">
        <f t="shared" si="27"/>
        <v>-1.0223466544547234E-2</v>
      </c>
      <c r="N187" s="24">
        <f t="shared" si="28"/>
        <v>-7.3320060738777726E-2</v>
      </c>
      <c r="O187" s="68">
        <f t="shared" si="29"/>
        <v>27000.806888382802</v>
      </c>
      <c r="P187" s="68">
        <f t="shared" si="30"/>
        <v>1505.5089942683699</v>
      </c>
      <c r="Q187" s="68">
        <f t="shared" si="31"/>
        <v>-1485.1604224388466</v>
      </c>
      <c r="R187" s="68">
        <f t="shared" si="32"/>
        <v>1505.5089942683699</v>
      </c>
      <c r="S187" s="70">
        <f t="shared" si="37"/>
        <v>20.34857182952328</v>
      </c>
    </row>
    <row r="188" spans="4:19" x14ac:dyDescent="0.25">
      <c r="D188" s="5">
        <f>'Historical Data'!A188</f>
        <v>43305</v>
      </c>
      <c r="E188" s="71">
        <f>'Historical Data'!F188</f>
        <v>1.6660614733954304E-4</v>
      </c>
      <c r="F188" s="71">
        <f>'Historical Data'!G188</f>
        <v>-8.6784019352833044E-5</v>
      </c>
      <c r="G188" s="71">
        <f>'Historical Data'!H188</f>
        <v>5.3098774515678709E-5</v>
      </c>
      <c r="H188" s="71">
        <f>'Historical Data'!I188</f>
        <v>-4.1255739088399968E-4</v>
      </c>
      <c r="I188" s="14">
        <f t="shared" si="33"/>
        <v>1.1274928159429265</v>
      </c>
      <c r="J188" s="17">
        <f t="shared" si="34"/>
        <v>-4.7542239480461825E-3</v>
      </c>
      <c r="K188" s="17">
        <f t="shared" si="35"/>
        <v>2.5654883966436708E-2</v>
      </c>
      <c r="L188" s="17">
        <f t="shared" si="36"/>
        <v>6.2643145738404002E-2</v>
      </c>
      <c r="M188" s="24">
        <f t="shared" si="27"/>
        <v>3.6213968682543556E-2</v>
      </c>
      <c r="N188" s="24">
        <f t="shared" si="28"/>
        <v>-2.6429177055860446E-2</v>
      </c>
      <c r="O188" s="68">
        <f t="shared" si="29"/>
        <v>28476.395981765101</v>
      </c>
      <c r="P188" s="68">
        <f t="shared" si="30"/>
        <v>-96.269890215597115</v>
      </c>
      <c r="Q188" s="68">
        <f t="shared" si="31"/>
        <v>-9.5713290565472562</v>
      </c>
      <c r="R188" s="68">
        <f t="shared" si="32"/>
        <v>-96.269890215597115</v>
      </c>
      <c r="S188" s="70">
        <f t="shared" si="37"/>
        <v>-105.84121927214437</v>
      </c>
    </row>
    <row r="189" spans="4:19" x14ac:dyDescent="0.25">
      <c r="D189" s="5">
        <f>'Historical Data'!A189</f>
        <v>43304</v>
      </c>
      <c r="E189" s="71">
        <f>'Historical Data'!F189</f>
        <v>-8.399389549447929E-5</v>
      </c>
      <c r="F189" s="71">
        <f>'Historical Data'!G189</f>
        <v>-2.2603968681675472E-5</v>
      </c>
      <c r="G189" s="71">
        <f>'Historical Data'!H189</f>
        <v>-1.1247548773862109E-5</v>
      </c>
      <c r="H189" s="71">
        <f>'Historical Data'!I189</f>
        <v>1.0626850752967765E-5</v>
      </c>
      <c r="I189" s="14">
        <f t="shared" si="33"/>
        <v>1.1272103132616396</v>
      </c>
      <c r="J189" s="17">
        <f t="shared" si="34"/>
        <v>-4.6900438973750246E-3</v>
      </c>
      <c r="K189" s="17">
        <f t="shared" si="35"/>
        <v>2.5590537643147167E-2</v>
      </c>
      <c r="L189" s="17">
        <f t="shared" si="36"/>
        <v>6.3066329980040969E-2</v>
      </c>
      <c r="M189" s="24">
        <f t="shared" si="27"/>
        <v>3.0381345892659586E-2</v>
      </c>
      <c r="N189" s="24">
        <f t="shared" si="28"/>
        <v>-3.268498408738138E-2</v>
      </c>
      <c r="O189" s="68">
        <f t="shared" si="29"/>
        <v>28448.936262209234</v>
      </c>
      <c r="P189" s="68">
        <f t="shared" si="30"/>
        <v>48.534122102661058</v>
      </c>
      <c r="Q189" s="68">
        <f t="shared" si="31"/>
        <v>-37.031048612414452</v>
      </c>
      <c r="R189" s="68">
        <f t="shared" si="32"/>
        <v>48.534122102661058</v>
      </c>
      <c r="S189" s="70">
        <f t="shared" si="37"/>
        <v>11.503073490246607</v>
      </c>
    </row>
    <row r="190" spans="4:19" x14ac:dyDescent="0.25">
      <c r="D190" s="5">
        <f>'Historical Data'!A190</f>
        <v>43301</v>
      </c>
      <c r="E190" s="71">
        <f>'Historical Data'!F190</f>
        <v>8.0421567445623232E-3</v>
      </c>
      <c r="F190" s="71">
        <f>'Historical Data'!G190</f>
        <v>6.1413441313862803E-5</v>
      </c>
      <c r="G190" s="71">
        <f>'Historical Data'!H190</f>
        <v>-7.5006740820983409E-5</v>
      </c>
      <c r="H190" s="71">
        <f>'Historical Data'!I190</f>
        <v>-7.9369487009280093E-4</v>
      </c>
      <c r="I190" s="14">
        <f t="shared" si="33"/>
        <v>1.1363709635089287</v>
      </c>
      <c r="J190" s="17">
        <f t="shared" si="34"/>
        <v>-4.6060264873794866E-3</v>
      </c>
      <c r="K190" s="17">
        <f t="shared" si="35"/>
        <v>2.5526778451100046E-2</v>
      </c>
      <c r="L190" s="17">
        <f t="shared" si="36"/>
        <v>6.2262008259195201E-2</v>
      </c>
      <c r="M190" s="24">
        <f t="shared" si="27"/>
        <v>0.15758967418994277</v>
      </c>
      <c r="N190" s="24">
        <f t="shared" si="28"/>
        <v>9.5327665930747568E-2</v>
      </c>
      <c r="O190" s="68">
        <f t="shared" si="29"/>
        <v>32942.903531622993</v>
      </c>
      <c r="P190" s="68">
        <f t="shared" si="30"/>
        <v>-4646.9926785937278</v>
      </c>
      <c r="Q190" s="68">
        <f t="shared" si="31"/>
        <v>4456.9362208013445</v>
      </c>
      <c r="R190" s="68">
        <f t="shared" si="32"/>
        <v>-4646.9926785937278</v>
      </c>
      <c r="S190" s="70">
        <f t="shared" si="37"/>
        <v>-190.0564577923833</v>
      </c>
    </row>
    <row r="191" spans="4:19" x14ac:dyDescent="0.25">
      <c r="D191" s="5">
        <f>'Historical Data'!A191</f>
        <v>43300</v>
      </c>
      <c r="E191" s="71">
        <f>'Historical Data'!F191</f>
        <v>-2.5079446877950273E-3</v>
      </c>
      <c r="F191" s="71">
        <f>'Historical Data'!G191</f>
        <v>7.0580557567588229E-5</v>
      </c>
      <c r="G191" s="71">
        <f>'Historical Data'!H191</f>
        <v>2.0553197113335614E-5</v>
      </c>
      <c r="H191" s="71">
        <f>'Historical Data'!I191</f>
        <v>1.8833042480716072E-3</v>
      </c>
      <c r="I191" s="14">
        <f t="shared" si="33"/>
        <v>1.1244777814137252</v>
      </c>
      <c r="J191" s="17">
        <f t="shared" si="34"/>
        <v>-4.5968593711257612E-3</v>
      </c>
      <c r="K191" s="17">
        <f t="shared" si="35"/>
        <v>2.5622338389034365E-2</v>
      </c>
      <c r="L191" s="17">
        <f t="shared" si="36"/>
        <v>6.4939007377359609E-2</v>
      </c>
      <c r="M191" s="24">
        <f t="shared" si="27"/>
        <v>-6.9693838616180902E-3</v>
      </c>
      <c r="N191" s="24">
        <f t="shared" si="28"/>
        <v>-7.1908391238977701E-2</v>
      </c>
      <c r="O191" s="68">
        <f t="shared" si="29"/>
        <v>27872.674302381605</v>
      </c>
      <c r="P191" s="68">
        <f t="shared" si="30"/>
        <v>1449.1635729906848</v>
      </c>
      <c r="Q191" s="68">
        <f t="shared" si="31"/>
        <v>-613.2930084400432</v>
      </c>
      <c r="R191" s="68">
        <f t="shared" si="32"/>
        <v>1449.1635729906848</v>
      </c>
      <c r="S191" s="70">
        <f t="shared" si="37"/>
        <v>835.87056455064157</v>
      </c>
    </row>
    <row r="192" spans="4:19" x14ac:dyDescent="0.25">
      <c r="D192" s="5">
        <f>'Historical Data'!A192</f>
        <v>43299</v>
      </c>
      <c r="E192" s="71">
        <f>'Historical Data'!F192</f>
        <v>-3.4067175677064965E-3</v>
      </c>
      <c r="F192" s="71">
        <f>'Historical Data'!G192</f>
        <v>-8.9875083882241108E-6</v>
      </c>
      <c r="G192" s="71">
        <f>'Historical Data'!H192</f>
        <v>4.9146318369015091E-5</v>
      </c>
      <c r="H192" s="71">
        <f>'Historical Data'!I192</f>
        <v>-5.8078717477302866E-5</v>
      </c>
      <c r="I192" s="14">
        <f t="shared" si="33"/>
        <v>1.1234645902523366</v>
      </c>
      <c r="J192" s="17">
        <f t="shared" si="34"/>
        <v>-4.6764274370815736E-3</v>
      </c>
      <c r="K192" s="17">
        <f t="shared" si="35"/>
        <v>2.5650931510290045E-2</v>
      </c>
      <c r="L192" s="17">
        <f t="shared" si="36"/>
        <v>6.2997624411810699E-2</v>
      </c>
      <c r="M192" s="24">
        <f t="shared" si="27"/>
        <v>-2.1747637124026165E-2</v>
      </c>
      <c r="N192" s="24">
        <f t="shared" si="28"/>
        <v>-8.4745261535836863E-2</v>
      </c>
      <c r="O192" s="68">
        <f t="shared" si="29"/>
        <v>26554.655609727361</v>
      </c>
      <c r="P192" s="68">
        <f t="shared" si="30"/>
        <v>1968.500751477317</v>
      </c>
      <c r="Q192" s="68">
        <f t="shared" si="31"/>
        <v>-1931.3117010942879</v>
      </c>
      <c r="R192" s="68">
        <f t="shared" si="32"/>
        <v>1968.500751477317</v>
      </c>
      <c r="S192" s="70">
        <f t="shared" si="37"/>
        <v>37.189050383029098</v>
      </c>
    </row>
    <row r="193" spans="4:19" x14ac:dyDescent="0.25">
      <c r="D193" s="5">
        <f>'Historical Data'!A193</f>
        <v>43298</v>
      </c>
      <c r="E193" s="71">
        <f>'Historical Data'!F193</f>
        <v>-2.2120303705792654E-3</v>
      </c>
      <c r="F193" s="71">
        <f>'Historical Data'!G193</f>
        <v>-3.8750978198609509E-5</v>
      </c>
      <c r="G193" s="71">
        <f>'Historical Data'!H193</f>
        <v>5.7678400201575247E-5</v>
      </c>
      <c r="H193" s="71">
        <f>'Historical Data'!I193</f>
        <v>2.250919621148012E-4</v>
      </c>
      <c r="I193" s="14">
        <f t="shared" si="33"/>
        <v>1.1248113671030942</v>
      </c>
      <c r="J193" s="17">
        <f t="shared" si="34"/>
        <v>-4.706190906891959E-3</v>
      </c>
      <c r="K193" s="17">
        <f t="shared" si="35"/>
        <v>2.5659463592122605E-2</v>
      </c>
      <c r="L193" s="17">
        <f t="shared" si="36"/>
        <v>6.3280795091402803E-2</v>
      </c>
      <c r="M193" s="24">
        <f t="shared" si="27"/>
        <v>-1.830280914887288E-3</v>
      </c>
      <c r="N193" s="24">
        <f t="shared" si="28"/>
        <v>-6.5111076006290097E-2</v>
      </c>
      <c r="O193" s="68">
        <f t="shared" si="29"/>
        <v>27373.627483741391</v>
      </c>
      <c r="P193" s="68">
        <f t="shared" si="30"/>
        <v>1278.1756515575107</v>
      </c>
      <c r="Q193" s="68">
        <f t="shared" si="31"/>
        <v>-1112.3398270802572</v>
      </c>
      <c r="R193" s="68">
        <f t="shared" si="32"/>
        <v>1278.1756515575107</v>
      </c>
      <c r="S193" s="70">
        <f t="shared" si="37"/>
        <v>165.83582447725348</v>
      </c>
    </row>
    <row r="194" spans="4:19" x14ac:dyDescent="0.25">
      <c r="D194" s="5">
        <f>'Historical Data'!A194</f>
        <v>43297</v>
      </c>
      <c r="E194" s="71">
        <f>'Historical Data'!F194</f>
        <v>1.1999965714383591E-3</v>
      </c>
      <c r="F194" s="71">
        <f>'Historical Data'!G194</f>
        <v>3.2764077651760543E-6</v>
      </c>
      <c r="G194" s="71">
        <f>'Historical Data'!H194</f>
        <v>3.3408381986009768E-5</v>
      </c>
      <c r="H194" s="71">
        <f>'Historical Data'!I194</f>
        <v>-4.624058363953687E-4</v>
      </c>
      <c r="I194" s="14">
        <f t="shared" si="33"/>
        <v>1.1286577621349654</v>
      </c>
      <c r="J194" s="17">
        <f t="shared" si="34"/>
        <v>-4.6641635209281737E-3</v>
      </c>
      <c r="K194" s="17">
        <f t="shared" si="35"/>
        <v>2.5635193573907041E-2</v>
      </c>
      <c r="L194" s="17">
        <f t="shared" si="36"/>
        <v>6.2593297292892633E-2</v>
      </c>
      <c r="M194" s="24">
        <f t="shared" si="27"/>
        <v>5.0937875078374405E-2</v>
      </c>
      <c r="N194" s="24">
        <f t="shared" si="28"/>
        <v>-1.1655422214518228E-2</v>
      </c>
      <c r="O194" s="68">
        <f t="shared" si="29"/>
        <v>28995.649234565433</v>
      </c>
      <c r="P194" s="68">
        <f t="shared" si="30"/>
        <v>-693.39301121956669</v>
      </c>
      <c r="Q194" s="68">
        <f t="shared" si="31"/>
        <v>509.68192374378486</v>
      </c>
      <c r="R194" s="68">
        <f t="shared" si="32"/>
        <v>-693.39301121956669</v>
      </c>
      <c r="S194" s="70">
        <f t="shared" si="37"/>
        <v>-183.71108747578182</v>
      </c>
    </row>
    <row r="195" spans="4:19" x14ac:dyDescent="0.25">
      <c r="D195" s="5">
        <f>'Historical Data'!A195</f>
        <v>43294</v>
      </c>
      <c r="E195" s="71">
        <f>'Historical Data'!F195</f>
        <v>-1.4849303109792933E-3</v>
      </c>
      <c r="F195" s="71">
        <f>'Historical Data'!G195</f>
        <v>1.9665852059539551E-6</v>
      </c>
      <c r="G195" s="71">
        <f>'Historical Data'!H195</f>
        <v>-8.7759234633440902E-5</v>
      </c>
      <c r="H195" s="71">
        <f>'Historical Data'!I195</f>
        <v>9.5660701509597823E-5</v>
      </c>
      <c r="I195" s="14">
        <f t="shared" si="33"/>
        <v>1.1256310306357815</v>
      </c>
      <c r="J195" s="17">
        <f t="shared" si="34"/>
        <v>-4.6654733434873955E-3</v>
      </c>
      <c r="K195" s="17">
        <f t="shared" si="35"/>
        <v>2.5514025957287589E-2</v>
      </c>
      <c r="L195" s="17">
        <f t="shared" si="36"/>
        <v>6.3151363830797599E-2</v>
      </c>
      <c r="M195" s="24">
        <f t="shared" ref="M195:M258" si="38">(LN(I195/$B$4) + ((K195 - J195) + 0.5*L195^2)*$B$8) / (L195 * SQRT($B$8))</f>
        <v>6.6235726196355975E-3</v>
      </c>
      <c r="N195" s="24">
        <f t="shared" ref="N195:N258" si="39">M195 - L195*SQRT($B$8)</f>
        <v>-5.6527791211161998E-2</v>
      </c>
      <c r="O195" s="68">
        <f t="shared" ref="O195:O258" si="40">(I195*EXP(-J195*$B$8)*_xlfn.NORM.DIST(M195, 0, 1, TRUE) - $B$4*EXP(-K195*$B$8)*_xlfn.NORM.DIST(N195, 0, 1, TRUE)) * $B$2</f>
        <v>27626.370417217604</v>
      </c>
      <c r="P195" s="68">
        <f t="shared" ref="P195:P258" si="41">$B$18 + $B$17*I195</f>
        <v>858.03603467543144</v>
      </c>
      <c r="Q195" s="68">
        <f t="shared" ref="Q195:Q258" si="42">O195-$B$13</f>
        <v>-859.59689360404445</v>
      </c>
      <c r="R195" s="68">
        <f t="shared" ref="R195:R258" si="43">P195-$B$19</f>
        <v>858.03603467543144</v>
      </c>
      <c r="S195" s="70">
        <f t="shared" si="37"/>
        <v>-1.5608589286130155</v>
      </c>
    </row>
    <row r="196" spans="4:19" x14ac:dyDescent="0.25">
      <c r="D196" s="5">
        <f>'Historical Data'!A196</f>
        <v>43293</v>
      </c>
      <c r="E196" s="71">
        <f>'Historical Data'!F196</f>
        <v>-3.2289987118130359E-3</v>
      </c>
      <c r="F196" s="71">
        <f>'Historical Data'!G196</f>
        <v>2.7497470152100002E-5</v>
      </c>
      <c r="G196" s="71">
        <f>'Historical Data'!H196</f>
        <v>4.7372025651356425E-5</v>
      </c>
      <c r="H196" s="71">
        <f>'Historical Data'!I196</f>
        <v>6.6314530388471293E-4</v>
      </c>
      <c r="I196" s="14">
        <f t="shared" ref="I196:I259" si="44">$B$3 * (1 + E196)</f>
        <v>1.1236649336071796</v>
      </c>
      <c r="J196" s="17">
        <f t="shared" ref="J196:J259" si="45">$B$5 +F196</f>
        <v>-4.6399424585412494E-3</v>
      </c>
      <c r="K196" s="17">
        <f t="shared" ref="K196:K259" si="46">$B$6 + G196</f>
        <v>2.5649157217572386E-2</v>
      </c>
      <c r="L196" s="17">
        <f t="shared" ref="L196:L259" si="47">$B$7 + H196</f>
        <v>6.3718848433172715E-2</v>
      </c>
      <c r="M196" s="24">
        <f t="shared" si="38"/>
        <v>-1.8586381086783756E-2</v>
      </c>
      <c r="N196" s="24">
        <f t="shared" si="39"/>
        <v>-8.2305229519956474E-2</v>
      </c>
      <c r="O196" s="68">
        <f t="shared" si="40"/>
        <v>26957.2001448507</v>
      </c>
      <c r="P196" s="68">
        <f t="shared" si="41"/>
        <v>1865.8096142094582</v>
      </c>
      <c r="Q196" s="68">
        <f t="shared" si="42"/>
        <v>-1528.7671659709486</v>
      </c>
      <c r="R196" s="68">
        <f t="shared" si="43"/>
        <v>1865.8096142094582</v>
      </c>
      <c r="S196" s="70">
        <f t="shared" ref="S196:S259" si="48">Q196+R196</f>
        <v>337.04244823850968</v>
      </c>
    </row>
    <row r="197" spans="4:19" x14ac:dyDescent="0.25">
      <c r="D197" s="5">
        <f>'Historical Data'!A197</f>
        <v>43292</v>
      </c>
      <c r="E197" s="71">
        <f>'Historical Data'!F197</f>
        <v>1.5358230731821187E-4</v>
      </c>
      <c r="F197" s="71">
        <f>'Historical Data'!G197</f>
        <v>1.352081687992163E-4</v>
      </c>
      <c r="G197" s="71">
        <f>'Historical Data'!H197</f>
        <v>2.439366498216064E-5</v>
      </c>
      <c r="H197" s="71">
        <f>'Historical Data'!I197</f>
        <v>1.1118549813893958E-3</v>
      </c>
      <c r="I197" s="14">
        <f t="shared" si="44"/>
        <v>1.1274781341029514</v>
      </c>
      <c r="J197" s="17">
        <f t="shared" si="45"/>
        <v>-4.5322317598941331E-3</v>
      </c>
      <c r="K197" s="17">
        <f t="shared" si="46"/>
        <v>2.562617885690319E-2</v>
      </c>
      <c r="L197" s="17">
        <f t="shared" si="47"/>
        <v>6.4167558110677397E-2</v>
      </c>
      <c r="M197" s="24">
        <f t="shared" si="38"/>
        <v>3.2750097241739433E-2</v>
      </c>
      <c r="N197" s="24">
        <f t="shared" si="39"/>
        <v>-3.1417460868937964E-2</v>
      </c>
      <c r="O197" s="68">
        <f t="shared" si="40"/>
        <v>29012.217953370833</v>
      </c>
      <c r="P197" s="68">
        <f t="shared" si="41"/>
        <v>-88.744335672468878</v>
      </c>
      <c r="Q197" s="68">
        <f t="shared" si="42"/>
        <v>526.2506425491847</v>
      </c>
      <c r="R197" s="68">
        <f t="shared" si="43"/>
        <v>-88.744335672468878</v>
      </c>
      <c r="S197" s="70">
        <f t="shared" si="48"/>
        <v>437.50630687671583</v>
      </c>
    </row>
    <row r="198" spans="4:19" x14ac:dyDescent="0.25">
      <c r="D198" s="5">
        <f>'Historical Data'!A198</f>
        <v>43291</v>
      </c>
      <c r="E198" s="71">
        <f>'Historical Data'!F198</f>
        <v>-3.2699610070970886E-3</v>
      </c>
      <c r="F198" s="71">
        <f>'Historical Data'!G198</f>
        <v>1.3371495192607968E-4</v>
      </c>
      <c r="G198" s="71">
        <f>'Historical Data'!H198</f>
        <v>7.1309168739826234E-5</v>
      </c>
      <c r="H198" s="71">
        <f>'Historical Data'!I198</f>
        <v>2.0628951488710356E-4</v>
      </c>
      <c r="I198" s="14">
        <f t="shared" si="44"/>
        <v>1.1236187566068945</v>
      </c>
      <c r="J198" s="17">
        <f t="shared" si="45"/>
        <v>-4.5337249767672698E-3</v>
      </c>
      <c r="K198" s="17">
        <f t="shared" si="46"/>
        <v>2.5673094360660856E-2</v>
      </c>
      <c r="L198" s="17">
        <f t="shared" si="47"/>
        <v>6.3261992644175105E-2</v>
      </c>
      <c r="M198" s="24">
        <f t="shared" si="38"/>
        <v>-2.1129352455619296E-2</v>
      </c>
      <c r="N198" s="24">
        <f t="shared" si="39"/>
        <v>-8.4391345099794401E-2</v>
      </c>
      <c r="O198" s="68">
        <f t="shared" si="40"/>
        <v>26682.332394810994</v>
      </c>
      <c r="P198" s="68">
        <f t="shared" si="41"/>
        <v>1889.4788228967227</v>
      </c>
      <c r="Q198" s="68">
        <f t="shared" si="42"/>
        <v>-1803.6349160106547</v>
      </c>
      <c r="R198" s="68">
        <f t="shared" si="43"/>
        <v>1889.4788228967227</v>
      </c>
      <c r="S198" s="70">
        <f t="shared" si="48"/>
        <v>85.843906886067998</v>
      </c>
    </row>
    <row r="199" spans="4:19" x14ac:dyDescent="0.25">
      <c r="D199" s="5">
        <f>'Historical Data'!A199</f>
        <v>43290</v>
      </c>
      <c r="E199" s="71">
        <f>'Historical Data'!F199</f>
        <v>4.2527674884477541E-5</v>
      </c>
      <c r="F199" s="71">
        <f>'Historical Data'!G199</f>
        <v>-4.5239570936329333E-5</v>
      </c>
      <c r="G199" s="71">
        <f>'Historical Data'!H199</f>
        <v>3.0271756822804197E-5</v>
      </c>
      <c r="H199" s="71">
        <f>'Historical Data'!I199</f>
        <v>-2.7220442963637087E-4</v>
      </c>
      <c r="I199" s="14">
        <f t="shared" si="44"/>
        <v>1.1273529416605357</v>
      </c>
      <c r="J199" s="17">
        <f t="shared" si="45"/>
        <v>-4.7126794996296788E-3</v>
      </c>
      <c r="K199" s="17">
        <f t="shared" si="46"/>
        <v>2.5632056948743834E-2</v>
      </c>
      <c r="L199" s="17">
        <f t="shared" si="47"/>
        <v>6.2783498699651635E-2</v>
      </c>
      <c r="M199" s="24">
        <f t="shared" si="38"/>
        <v>3.3271830912856355E-2</v>
      </c>
      <c r="N199" s="24">
        <f t="shared" si="39"/>
        <v>-2.951166778679528E-2</v>
      </c>
      <c r="O199" s="68">
        <f t="shared" si="40"/>
        <v>28430.748233559178</v>
      </c>
      <c r="P199" s="68">
        <f t="shared" si="41"/>
        <v>-24.573730667470954</v>
      </c>
      <c r="Q199" s="68">
        <f t="shared" si="42"/>
        <v>-55.219077262470819</v>
      </c>
      <c r="R199" s="68">
        <f t="shared" si="43"/>
        <v>-24.573730667470954</v>
      </c>
      <c r="S199" s="70">
        <f t="shared" si="48"/>
        <v>-79.792807929941773</v>
      </c>
    </row>
    <row r="200" spans="4:19" x14ac:dyDescent="0.25">
      <c r="D200" s="5">
        <f>'Historical Data'!A200</f>
        <v>43287</v>
      </c>
      <c r="E200" s="71">
        <f>'Historical Data'!F200</f>
        <v>4.6785674610974048E-3</v>
      </c>
      <c r="F200" s="71">
        <f>'Historical Data'!G200</f>
        <v>-2.0774264787556257E-4</v>
      </c>
      <c r="G200" s="71">
        <f>'Historical Data'!H200</f>
        <v>-1.7502330428197793E-5</v>
      </c>
      <c r="H200" s="71">
        <f>'Historical Data'!I200</f>
        <v>-1.7044922779607952E-3</v>
      </c>
      <c r="I200" s="14">
        <f t="shared" si="44"/>
        <v>1.1325791724917325</v>
      </c>
      <c r="J200" s="17">
        <f t="shared" si="45"/>
        <v>-4.875182576568912E-3</v>
      </c>
      <c r="K200" s="17">
        <f t="shared" si="46"/>
        <v>2.5584282861492832E-2</v>
      </c>
      <c r="L200" s="17">
        <f t="shared" si="47"/>
        <v>6.1351210851327206E-2</v>
      </c>
      <c r="M200" s="24">
        <f t="shared" si="38"/>
        <v>0.10985737268719512</v>
      </c>
      <c r="N200" s="24">
        <f t="shared" si="39"/>
        <v>4.8506161835867909E-2</v>
      </c>
      <c r="O200" s="68">
        <f t="shared" si="40"/>
        <v>30628.908144246016</v>
      </c>
      <c r="P200" s="68">
        <f t="shared" si="41"/>
        <v>-2703.4127073844429</v>
      </c>
      <c r="Q200" s="68">
        <f t="shared" si="42"/>
        <v>2142.9408334243672</v>
      </c>
      <c r="R200" s="68">
        <f t="shared" si="43"/>
        <v>-2703.4127073844429</v>
      </c>
      <c r="S200" s="70">
        <f t="shared" si="48"/>
        <v>-560.47187396007575</v>
      </c>
    </row>
    <row r="201" spans="4:19" x14ac:dyDescent="0.25">
      <c r="D201" s="5">
        <f>'Historical Data'!A201</f>
        <v>43286</v>
      </c>
      <c r="E201" s="71">
        <f>'Historical Data'!F201</f>
        <v>5.0543438585644029E-3</v>
      </c>
      <c r="F201" s="71">
        <f>'Historical Data'!G201</f>
        <v>-7.6425591257186197E-5</v>
      </c>
      <c r="G201" s="71">
        <f>'Historical Data'!H201</f>
        <v>5.7643543407894654E-5</v>
      </c>
      <c r="H201" s="71">
        <f>'Historical Data'!I201</f>
        <v>-2.4020003334029871E-4</v>
      </c>
      <c r="I201" s="14">
        <f t="shared" si="44"/>
        <v>1.1330027871034789</v>
      </c>
      <c r="J201" s="17">
        <f t="shared" si="45"/>
        <v>-4.7438655199505356E-3</v>
      </c>
      <c r="K201" s="17">
        <f t="shared" si="46"/>
        <v>2.5659428735328924E-2</v>
      </c>
      <c r="L201" s="17">
        <f t="shared" si="47"/>
        <v>6.2815503095947703E-2</v>
      </c>
      <c r="M201" s="24">
        <f t="shared" si="38"/>
        <v>0.11380274036130587</v>
      </c>
      <c r="N201" s="24">
        <f t="shared" si="39"/>
        <v>5.0987237265358171E-2</v>
      </c>
      <c r="O201" s="68">
        <f t="shared" si="40"/>
        <v>31484.324713387803</v>
      </c>
      <c r="P201" s="68">
        <f t="shared" si="41"/>
        <v>-2920.5472675878555</v>
      </c>
      <c r="Q201" s="68">
        <f t="shared" si="42"/>
        <v>2998.3574025661546</v>
      </c>
      <c r="R201" s="68">
        <f t="shared" si="43"/>
        <v>-2920.5472675878555</v>
      </c>
      <c r="S201" s="70">
        <f t="shared" si="48"/>
        <v>77.810134978299175</v>
      </c>
    </row>
    <row r="202" spans="4:19" x14ac:dyDescent="0.25">
      <c r="D202" s="5">
        <f>'Historical Data'!A202</f>
        <v>43285</v>
      </c>
      <c r="E202" s="71">
        <f>'Historical Data'!F202</f>
        <v>-5.3649450200443649E-4</v>
      </c>
      <c r="F202" s="71">
        <f>'Historical Data'!G202</f>
        <v>-4.1122033305406383E-5</v>
      </c>
      <c r="G202" s="71">
        <f>'Historical Data'!H202</f>
        <v>6.297558595333777E-5</v>
      </c>
      <c r="H202" s="71">
        <f>'Historical Data'!I202</f>
        <v>-9.8285872180706169E-5</v>
      </c>
      <c r="I202" s="14">
        <f t="shared" si="44"/>
        <v>1.126700207065418</v>
      </c>
      <c r="J202" s="17">
        <f t="shared" si="45"/>
        <v>-4.7085619619987558E-3</v>
      </c>
      <c r="K202" s="17">
        <f t="shared" si="46"/>
        <v>2.5664760777874367E-2</v>
      </c>
      <c r="L202" s="17">
        <f t="shared" si="47"/>
        <v>6.2957417257107295E-2</v>
      </c>
      <c r="M202" s="24">
        <f t="shared" si="38"/>
        <v>2.4608337093970822E-2</v>
      </c>
      <c r="N202" s="24">
        <f t="shared" si="39"/>
        <v>-3.834908016313647E-2</v>
      </c>
      <c r="O202" s="68">
        <f t="shared" si="40"/>
        <v>28189.435958583032</v>
      </c>
      <c r="P202" s="68">
        <f t="shared" si="41"/>
        <v>310.00216759089381</v>
      </c>
      <c r="Q202" s="68">
        <f t="shared" si="42"/>
        <v>-296.53135223861682</v>
      </c>
      <c r="R202" s="68">
        <f t="shared" si="43"/>
        <v>310.00216759089381</v>
      </c>
      <c r="S202" s="70">
        <f t="shared" si="48"/>
        <v>13.470815352276986</v>
      </c>
    </row>
    <row r="203" spans="4:19" x14ac:dyDescent="0.25">
      <c r="D203" s="5">
        <f>'Historical Data'!A203</f>
        <v>43284</v>
      </c>
      <c r="E203" s="71">
        <f>'Historical Data'!F203</f>
        <v>3.75232096776279E-3</v>
      </c>
      <c r="F203" s="71">
        <f>'Historical Data'!G203</f>
        <v>2.5757382708234411E-4</v>
      </c>
      <c r="G203" s="71">
        <f>'Historical Data'!H203</f>
        <v>-6.0876722858645843E-5</v>
      </c>
      <c r="H203" s="71">
        <f>'Historical Data'!I203</f>
        <v>-1.3937435886830912E-3</v>
      </c>
      <c r="I203" s="14">
        <f t="shared" si="44"/>
        <v>1.1315350101885637</v>
      </c>
      <c r="J203" s="17">
        <f t="shared" si="45"/>
        <v>-4.4098661016110053E-3</v>
      </c>
      <c r="K203" s="17">
        <f t="shared" si="46"/>
        <v>2.5540908469062384E-2</v>
      </c>
      <c r="L203" s="17">
        <f t="shared" si="47"/>
        <v>6.166195954060491E-2</v>
      </c>
      <c r="M203" s="24">
        <f t="shared" si="38"/>
        <v>8.6405730368581027E-2</v>
      </c>
      <c r="N203" s="24">
        <f t="shared" si="39"/>
        <v>2.4743770827976116E-2</v>
      </c>
      <c r="O203" s="68">
        <f t="shared" si="40"/>
        <v>29893.148824407745</v>
      </c>
      <c r="P203" s="68">
        <f t="shared" si="41"/>
        <v>-2168.2004739235854</v>
      </c>
      <c r="Q203" s="68">
        <f t="shared" si="42"/>
        <v>1407.1815135860961</v>
      </c>
      <c r="R203" s="68">
        <f t="shared" si="43"/>
        <v>-2168.2004739235854</v>
      </c>
      <c r="S203" s="70">
        <f t="shared" si="48"/>
        <v>-761.01896033748926</v>
      </c>
    </row>
    <row r="204" spans="4:19" x14ac:dyDescent="0.25">
      <c r="D204" s="5">
        <f>'Historical Data'!A204</f>
        <v>43283</v>
      </c>
      <c r="E204" s="71">
        <f>'Historical Data'!F204</f>
        <v>-1.9430310713653236E-3</v>
      </c>
      <c r="F204" s="71">
        <f>'Historical Data'!G204</f>
        <v>4.3838447106211757E-5</v>
      </c>
      <c r="G204" s="71">
        <f>'Historical Data'!H204</f>
        <v>2.8656519278517922E-5</v>
      </c>
      <c r="H204" s="71">
        <f>'Historical Data'!I204</f>
        <v>5.1786787042649995E-4</v>
      </c>
      <c r="I204" s="14">
        <f t="shared" si="44"/>
        <v>1.1251146113580945</v>
      </c>
      <c r="J204" s="17">
        <f t="shared" si="45"/>
        <v>-4.623601481587138E-3</v>
      </c>
      <c r="K204" s="17">
        <f t="shared" si="46"/>
        <v>2.5630441711199548E-2</v>
      </c>
      <c r="L204" s="17">
        <f t="shared" si="47"/>
        <v>6.3573570999714502E-2</v>
      </c>
      <c r="M204" s="24">
        <f t="shared" si="38"/>
        <v>9.5474158552280813E-4</v>
      </c>
      <c r="N204" s="24">
        <f t="shared" si="39"/>
        <v>-6.2618829414191696E-2</v>
      </c>
      <c r="O204" s="68">
        <f t="shared" si="40"/>
        <v>27595.663132299997</v>
      </c>
      <c r="P204" s="68">
        <f t="shared" si="41"/>
        <v>1122.7400123754051</v>
      </c>
      <c r="Q204" s="68">
        <f t="shared" si="42"/>
        <v>-890.30417852165192</v>
      </c>
      <c r="R204" s="68">
        <f t="shared" si="43"/>
        <v>1122.7400123754051</v>
      </c>
      <c r="S204" s="70">
        <f t="shared" si="48"/>
        <v>232.43583385375314</v>
      </c>
    </row>
    <row r="205" spans="4:19" x14ac:dyDescent="0.25">
      <c r="D205" s="5">
        <f>'Historical Data'!A205</f>
        <v>43280</v>
      </c>
      <c r="E205" s="71">
        <f>'Historical Data'!F205</f>
        <v>8.1434209276416425E-3</v>
      </c>
      <c r="F205" s="71">
        <f>'Historical Data'!G205</f>
        <v>1.9036879917526221E-4</v>
      </c>
      <c r="G205" s="71">
        <f>'Historical Data'!H205</f>
        <v>2.6595536668908015E-5</v>
      </c>
      <c r="H205" s="71">
        <f>'Historical Data'!I205</f>
        <v>-1.9545432659610062E-3</v>
      </c>
      <c r="I205" s="14">
        <f t="shared" si="44"/>
        <v>1.136485119128835</v>
      </c>
      <c r="J205" s="17">
        <f t="shared" si="45"/>
        <v>-4.4770711295180872E-3</v>
      </c>
      <c r="K205" s="17">
        <f t="shared" si="46"/>
        <v>2.5628380728589938E-2</v>
      </c>
      <c r="L205" s="17">
        <f t="shared" si="47"/>
        <v>6.1101159863326995E-2</v>
      </c>
      <c r="M205" s="24">
        <f t="shared" si="38"/>
        <v>0.16060815902735501</v>
      </c>
      <c r="N205" s="24">
        <f t="shared" si="39"/>
        <v>9.9506999164028012E-2</v>
      </c>
      <c r="O205" s="68">
        <f t="shared" si="40"/>
        <v>32464.538983730916</v>
      </c>
      <c r="P205" s="68">
        <f t="shared" si="41"/>
        <v>-4705.5060764694354</v>
      </c>
      <c r="Q205" s="68">
        <f t="shared" si="42"/>
        <v>3978.5716729092674</v>
      </c>
      <c r="R205" s="68">
        <f t="shared" si="43"/>
        <v>-4705.5060764694354</v>
      </c>
      <c r="S205" s="70">
        <f t="shared" si="48"/>
        <v>-726.93440356016799</v>
      </c>
    </row>
    <row r="206" spans="4:19" x14ac:dyDescent="0.25">
      <c r="D206" s="5">
        <f>'Historical Data'!A206</f>
        <v>43279</v>
      </c>
      <c r="E206" s="71">
        <f>'Historical Data'!F206</f>
        <v>-1.2506037397364E-3</v>
      </c>
      <c r="F206" s="71">
        <f>'Historical Data'!G206</f>
        <v>8.1000208136509239E-5</v>
      </c>
      <c r="G206" s="71">
        <f>'Historical Data'!H206</f>
        <v>5.4582994447625877E-5</v>
      </c>
      <c r="H206" s="71">
        <f>'Historical Data'!I206</f>
        <v>1.0420068440519098E-3</v>
      </c>
      <c r="I206" s="14">
        <f t="shared" si="44"/>
        <v>1.1258951881511765</v>
      </c>
      <c r="J206" s="17">
        <f t="shared" si="45"/>
        <v>-4.5864397205568402E-3</v>
      </c>
      <c r="K206" s="17">
        <f t="shared" si="46"/>
        <v>2.5656368186368655E-2</v>
      </c>
      <c r="L206" s="17">
        <f t="shared" si="47"/>
        <v>6.4097709973339911E-2</v>
      </c>
      <c r="M206" s="24">
        <f t="shared" si="38"/>
        <v>1.2113609072092966E-2</v>
      </c>
      <c r="N206" s="24">
        <f t="shared" si="39"/>
        <v>-5.1984100901246943E-2</v>
      </c>
      <c r="O206" s="68">
        <f t="shared" si="40"/>
        <v>28219.11774280317</v>
      </c>
      <c r="P206" s="68">
        <f t="shared" si="41"/>
        <v>722.63530878152233</v>
      </c>
      <c r="Q206" s="68">
        <f t="shared" si="42"/>
        <v>-266.84956801847875</v>
      </c>
      <c r="R206" s="68">
        <f t="shared" si="43"/>
        <v>722.63530878152233</v>
      </c>
      <c r="S206" s="70">
        <f t="shared" si="48"/>
        <v>455.78574076304358</v>
      </c>
    </row>
    <row r="207" spans="4:19" x14ac:dyDescent="0.25">
      <c r="D207" s="5">
        <f>'Historical Data'!A207</f>
        <v>43278</v>
      </c>
      <c r="E207" s="71">
        <f>'Historical Data'!F207</f>
        <v>-6.1417532069550917E-3</v>
      </c>
      <c r="F207" s="71">
        <f>'Historical Data'!G207</f>
        <v>-5.2489237677403981E-5</v>
      </c>
      <c r="G207" s="71">
        <f>'Historical Data'!H207</f>
        <v>-7.3733860362433512E-5</v>
      </c>
      <c r="H207" s="71">
        <f>'Historical Data'!I207</f>
        <v>-1.4250127816980984E-4</v>
      </c>
      <c r="I207" s="14">
        <f t="shared" si="44"/>
        <v>1.1203813709010335</v>
      </c>
      <c r="J207" s="17">
        <f t="shared" si="45"/>
        <v>-4.7199291663707534E-3</v>
      </c>
      <c r="K207" s="17">
        <f t="shared" si="46"/>
        <v>2.5528051331558596E-2</v>
      </c>
      <c r="L207" s="17">
        <f t="shared" si="47"/>
        <v>6.2913201851118192E-2</v>
      </c>
      <c r="M207" s="24">
        <f t="shared" si="38"/>
        <v>-6.6804746392345224E-2</v>
      </c>
      <c r="N207" s="24">
        <f t="shared" si="39"/>
        <v>-0.12971794824346342</v>
      </c>
      <c r="O207" s="68">
        <f t="shared" si="40"/>
        <v>24982.539440192686</v>
      </c>
      <c r="P207" s="68">
        <f t="shared" si="41"/>
        <v>3548.8840982548427</v>
      </c>
      <c r="Q207" s="68">
        <f t="shared" si="42"/>
        <v>-3503.4278706289624</v>
      </c>
      <c r="R207" s="68">
        <f t="shared" si="43"/>
        <v>3548.8840982548427</v>
      </c>
      <c r="S207" s="70">
        <f t="shared" si="48"/>
        <v>45.456227625880274</v>
      </c>
    </row>
    <row r="208" spans="4:19" x14ac:dyDescent="0.25">
      <c r="D208" s="5">
        <f>'Historical Data'!A208</f>
        <v>43277</v>
      </c>
      <c r="E208" s="71">
        <f>'Historical Data'!F208</f>
        <v>-1.8523747187215722E-3</v>
      </c>
      <c r="F208" s="71">
        <f>'Historical Data'!G208</f>
        <v>1.6434328353490298E-5</v>
      </c>
      <c r="G208" s="71">
        <f>'Historical Data'!H208</f>
        <v>1.2358676505595106E-5</v>
      </c>
      <c r="H208" s="71">
        <f>'Historical Data'!I208</f>
        <v>5.4966677296210131E-4</v>
      </c>
      <c r="I208" s="14">
        <f t="shared" si="44"/>
        <v>1.1252168087177117</v>
      </c>
      <c r="J208" s="17">
        <f t="shared" si="45"/>
        <v>-4.6510056003398591E-3</v>
      </c>
      <c r="K208" s="17">
        <f t="shared" si="46"/>
        <v>2.5614143868426625E-2</v>
      </c>
      <c r="L208" s="17">
        <f t="shared" si="47"/>
        <v>6.3605369902250103E-2</v>
      </c>
      <c r="M208" s="24">
        <f t="shared" si="38"/>
        <v>2.5886714000413341E-3</v>
      </c>
      <c r="N208" s="24">
        <f t="shared" si="39"/>
        <v>-6.1016698502208769E-2</v>
      </c>
      <c r="O208" s="68">
        <f t="shared" si="40"/>
        <v>27668.148446712061</v>
      </c>
      <c r="P208" s="68">
        <f t="shared" si="41"/>
        <v>1070.3561282526935</v>
      </c>
      <c r="Q208" s="68">
        <f t="shared" si="42"/>
        <v>-817.81886410958759</v>
      </c>
      <c r="R208" s="68">
        <f t="shared" si="43"/>
        <v>1070.3561282526935</v>
      </c>
      <c r="S208" s="70">
        <f t="shared" si="48"/>
        <v>252.53726414310586</v>
      </c>
    </row>
    <row r="209" spans="4:19" x14ac:dyDescent="0.25">
      <c r="D209" s="5">
        <f>'Historical Data'!A209</f>
        <v>43276</v>
      </c>
      <c r="E209" s="71">
        <f>'Historical Data'!F209</f>
        <v>1.4048021033367479E-3</v>
      </c>
      <c r="F209" s="71">
        <f>'Historical Data'!G209</f>
        <v>2.0166712684969192E-5</v>
      </c>
      <c r="G209" s="71">
        <f>'Historical Data'!H209</f>
        <v>-2.2797565959277455E-5</v>
      </c>
      <c r="H209" s="71">
        <f>'Historical Data'!I209</f>
        <v>-5.3964395496936457E-4</v>
      </c>
      <c r="I209" s="14">
        <f t="shared" si="44"/>
        <v>1.1288886404351022</v>
      </c>
      <c r="J209" s="17">
        <f t="shared" si="45"/>
        <v>-4.64727321600838E-3</v>
      </c>
      <c r="K209" s="17">
        <f t="shared" si="46"/>
        <v>2.5578987625961752E-2</v>
      </c>
      <c r="L209" s="17">
        <f t="shared" si="47"/>
        <v>6.2516059174318642E-2</v>
      </c>
      <c r="M209" s="24">
        <f t="shared" si="38"/>
        <v>5.3026068573140482E-2</v>
      </c>
      <c r="N209" s="24">
        <f t="shared" si="39"/>
        <v>-9.4899906011781596E-3</v>
      </c>
      <c r="O209" s="68">
        <f t="shared" si="40"/>
        <v>29040.004158754073</v>
      </c>
      <c r="P209" s="68">
        <f t="shared" si="41"/>
        <v>-811.73561973834876</v>
      </c>
      <c r="Q209" s="68">
        <f t="shared" si="42"/>
        <v>554.03684793242428</v>
      </c>
      <c r="R209" s="68">
        <f t="shared" si="43"/>
        <v>-811.73561973834876</v>
      </c>
      <c r="S209" s="70">
        <f t="shared" si="48"/>
        <v>-257.69877180592448</v>
      </c>
    </row>
    <row r="210" spans="4:19" x14ac:dyDescent="0.25">
      <c r="D210" s="5">
        <f>'Historical Data'!A210</f>
        <v>43273</v>
      </c>
      <c r="E210" s="71">
        <f>'Historical Data'!F210</f>
        <v>2.7354418492446797E-3</v>
      </c>
      <c r="F210" s="71">
        <f>'Historical Data'!G210</f>
        <v>-1.7583133837707765E-4</v>
      </c>
      <c r="G210" s="71">
        <f>'Historical Data'!H210</f>
        <v>-4.6150243430034821E-5</v>
      </c>
      <c r="H210" s="71">
        <f>'Historical Data'!I210</f>
        <v>-4.4346013246369942E-4</v>
      </c>
      <c r="I210" s="14">
        <f t="shared" si="44"/>
        <v>1.1303886772738627</v>
      </c>
      <c r="J210" s="17">
        <f t="shared" si="45"/>
        <v>-4.8432712670704271E-3</v>
      </c>
      <c r="K210" s="17">
        <f t="shared" si="46"/>
        <v>2.5555634948490995E-2</v>
      </c>
      <c r="L210" s="17">
        <f t="shared" si="47"/>
        <v>6.2612242996824302E-2</v>
      </c>
      <c r="M210" s="24">
        <f t="shared" si="38"/>
        <v>7.7006264074235456E-2</v>
      </c>
      <c r="N210" s="24">
        <f t="shared" si="39"/>
        <v>1.4394021077411154E-2</v>
      </c>
      <c r="O210" s="68">
        <f t="shared" si="40"/>
        <v>29979.865115770666</v>
      </c>
      <c r="P210" s="68">
        <f t="shared" si="41"/>
        <v>-1580.6180667584995</v>
      </c>
      <c r="Q210" s="68">
        <f t="shared" si="42"/>
        <v>1493.8978049490179</v>
      </c>
      <c r="R210" s="68">
        <f t="shared" si="43"/>
        <v>-1580.6180667584995</v>
      </c>
      <c r="S210" s="70">
        <f t="shared" si="48"/>
        <v>-86.720261809481599</v>
      </c>
    </row>
    <row r="211" spans="4:19" x14ac:dyDescent="0.25">
      <c r="D211" s="5">
        <f>'Historical Data'!A211</f>
        <v>43272</v>
      </c>
      <c r="E211" s="71">
        <f>'Historical Data'!F211</f>
        <v>2.4355065767314166E-3</v>
      </c>
      <c r="F211" s="71">
        <f>'Historical Data'!G211</f>
        <v>6.5256960308471279E-5</v>
      </c>
      <c r="G211" s="71">
        <f>'Historical Data'!H211</f>
        <v>6.5146387077975876E-5</v>
      </c>
      <c r="H211" s="71">
        <f>'Historical Data'!I211</f>
        <v>5.6930376385139203E-4</v>
      </c>
      <c r="I211" s="14">
        <f t="shared" si="44"/>
        <v>1.1300505587414822</v>
      </c>
      <c r="J211" s="17">
        <f t="shared" si="45"/>
        <v>-4.6021829683848782E-3</v>
      </c>
      <c r="K211" s="17">
        <f t="shared" si="46"/>
        <v>2.5666931578999005E-2</v>
      </c>
      <c r="L211" s="17">
        <f t="shared" si="47"/>
        <v>6.3625006893139394E-2</v>
      </c>
      <c r="M211" s="24">
        <f t="shared" si="38"/>
        <v>7.0043304241971721E-2</v>
      </c>
      <c r="N211" s="24">
        <f t="shared" si="39"/>
        <v>6.4182973488323275E-3</v>
      </c>
      <c r="O211" s="68">
        <f t="shared" si="40"/>
        <v>30176.263561522919</v>
      </c>
      <c r="P211" s="68">
        <f t="shared" si="41"/>
        <v>-1407.3067201022059</v>
      </c>
      <c r="Q211" s="68">
        <f t="shared" si="42"/>
        <v>1690.2962507012708</v>
      </c>
      <c r="R211" s="68">
        <f t="shared" si="43"/>
        <v>-1407.3067201022059</v>
      </c>
      <c r="S211" s="70">
        <f t="shared" si="48"/>
        <v>282.98953059906489</v>
      </c>
    </row>
    <row r="212" spans="4:19" x14ac:dyDescent="0.25">
      <c r="D212" s="5">
        <f>'Historical Data'!A212</f>
        <v>43271</v>
      </c>
      <c r="E212" s="71">
        <f>'Historical Data'!F212</f>
        <v>1.1802802408982238E-3</v>
      </c>
      <c r="F212" s="71">
        <f>'Historical Data'!G212</f>
        <v>4.25398553366374E-4</v>
      </c>
      <c r="G212" s="71">
        <f>'Historical Data'!H212</f>
        <v>1.5759504605417779E-4</v>
      </c>
      <c r="H212" s="71">
        <f>'Historical Data'!I212</f>
        <v>-9.1311220233838974E-4</v>
      </c>
      <c r="I212" s="14">
        <f t="shared" si="44"/>
        <v>1.1286355358169657</v>
      </c>
      <c r="J212" s="17">
        <f t="shared" si="45"/>
        <v>-4.2420413753269754E-3</v>
      </c>
      <c r="K212" s="17">
        <f t="shared" si="46"/>
        <v>2.5759380237975207E-2</v>
      </c>
      <c r="L212" s="17">
        <f t="shared" si="47"/>
        <v>6.2142590926949612E-2</v>
      </c>
      <c r="M212" s="24">
        <f t="shared" si="38"/>
        <v>4.574369223427012E-2</v>
      </c>
      <c r="N212" s="24">
        <f t="shared" si="39"/>
        <v>-1.6398898692679492E-2</v>
      </c>
      <c r="O212" s="68">
        <f t="shared" si="40"/>
        <v>28601.480552681303</v>
      </c>
      <c r="P212" s="68">
        <f t="shared" si="41"/>
        <v>-682.00034049968235</v>
      </c>
      <c r="Q212" s="68">
        <f t="shared" si="42"/>
        <v>115.51324185965495</v>
      </c>
      <c r="R212" s="68">
        <f t="shared" si="43"/>
        <v>-682.00034049968235</v>
      </c>
      <c r="S212" s="70">
        <f t="shared" si="48"/>
        <v>-566.4870986400274</v>
      </c>
    </row>
    <row r="213" spans="4:19" x14ac:dyDescent="0.25">
      <c r="D213" s="5">
        <f>'Historical Data'!A213</f>
        <v>43270</v>
      </c>
      <c r="E213" s="71">
        <f>'Historical Data'!F213</f>
        <v>-4.0260769217521641E-3</v>
      </c>
      <c r="F213" s="71">
        <f>'Historical Data'!G213</f>
        <v>-1.1419475817349423E-6</v>
      </c>
      <c r="G213" s="71">
        <f>'Historical Data'!H213</f>
        <v>-1.0912851094814144E-4</v>
      </c>
      <c r="H213" s="71">
        <f>'Historical Data'!I213</f>
        <v>1.2607565913753949E-3</v>
      </c>
      <c r="I213" s="14">
        <f t="shared" si="44"/>
        <v>1.1227663833557242</v>
      </c>
      <c r="J213" s="17">
        <f t="shared" si="45"/>
        <v>-4.6685818762750844E-3</v>
      </c>
      <c r="K213" s="17">
        <f t="shared" si="46"/>
        <v>2.5492656680972888E-2</v>
      </c>
      <c r="L213" s="17">
        <f t="shared" si="47"/>
        <v>6.4316459720663396E-2</v>
      </c>
      <c r="M213" s="24">
        <f t="shared" si="38"/>
        <v>-3.2245034404932732E-2</v>
      </c>
      <c r="N213" s="24">
        <f t="shared" si="39"/>
        <v>-9.6561494125596128E-2</v>
      </c>
      <c r="O213" s="68">
        <f t="shared" si="40"/>
        <v>26717.458688118921</v>
      </c>
      <c r="P213" s="68">
        <f t="shared" si="41"/>
        <v>2326.3846469402779</v>
      </c>
      <c r="Q213" s="68">
        <f t="shared" si="42"/>
        <v>-1768.5086227027277</v>
      </c>
      <c r="R213" s="68">
        <f t="shared" si="43"/>
        <v>2326.3846469402779</v>
      </c>
      <c r="S213" s="70">
        <f t="shared" si="48"/>
        <v>557.87602423755015</v>
      </c>
    </row>
    <row r="214" spans="4:19" x14ac:dyDescent="0.25">
      <c r="D214" s="5">
        <f>'Historical Data'!A214</f>
        <v>43269</v>
      </c>
      <c r="E214" s="71">
        <f>'Historical Data'!F214</f>
        <v>-1.721496324605202E-4</v>
      </c>
      <c r="F214" s="71">
        <f>'Historical Data'!G214</f>
        <v>-6.2804263063824702E-5</v>
      </c>
      <c r="G214" s="71">
        <f>'Historical Data'!H214</f>
        <v>-2.9457966188329667E-6</v>
      </c>
      <c r="H214" s="71">
        <f>'Historical Data'!I214</f>
        <v>3.6668871620210153E-4</v>
      </c>
      <c r="I214" s="14">
        <f t="shared" si="44"/>
        <v>1.127110934858579</v>
      </c>
      <c r="J214" s="17">
        <f t="shared" si="45"/>
        <v>-4.7302441917571741E-3</v>
      </c>
      <c r="K214" s="17">
        <f t="shared" si="46"/>
        <v>2.5598839395302195E-2</v>
      </c>
      <c r="L214" s="17">
        <f t="shared" si="47"/>
        <v>6.3422391845490103E-2</v>
      </c>
      <c r="M214" s="24">
        <f t="shared" si="38"/>
        <v>2.9940433543773966E-2</v>
      </c>
      <c r="N214" s="24">
        <f t="shared" si="39"/>
        <v>-3.3481958301716137E-2</v>
      </c>
      <c r="O214" s="68">
        <f t="shared" si="40"/>
        <v>28586.493003290638</v>
      </c>
      <c r="P214" s="68">
        <f t="shared" si="41"/>
        <v>99.473077568109147</v>
      </c>
      <c r="Q214" s="68">
        <f t="shared" si="42"/>
        <v>100.52569246898929</v>
      </c>
      <c r="R214" s="68">
        <f t="shared" si="43"/>
        <v>99.473077568109147</v>
      </c>
      <c r="S214" s="70">
        <f t="shared" si="48"/>
        <v>199.99877003709844</v>
      </c>
    </row>
    <row r="215" spans="4:19" x14ac:dyDescent="0.25">
      <c r="D215" s="5">
        <f>'Historical Data'!A215</f>
        <v>43266</v>
      </c>
      <c r="E215" s="71">
        <f>'Historical Data'!F215</f>
        <v>-2.8837736237705691E-3</v>
      </c>
      <c r="F215" s="71">
        <f>'Historical Data'!G215</f>
        <v>-3.3565050097526111E-5</v>
      </c>
      <c r="G215" s="71">
        <f>'Historical Data'!H215</f>
        <v>-1.6336330571722554E-4</v>
      </c>
      <c r="H215" s="71">
        <f>'Historical Data'!I215</f>
        <v>1.0801357093499775E-4</v>
      </c>
      <c r="I215" s="14">
        <f t="shared" si="44"/>
        <v>1.1240541075750554</v>
      </c>
      <c r="J215" s="17">
        <f t="shared" si="45"/>
        <v>-4.7010049787908756E-3</v>
      </c>
      <c r="K215" s="17">
        <f t="shared" si="46"/>
        <v>2.5438421886203804E-2</v>
      </c>
      <c r="L215" s="17">
        <f t="shared" si="47"/>
        <v>6.3163716700222999E-2</v>
      </c>
      <c r="M215" s="24">
        <f t="shared" si="38"/>
        <v>-1.6194588690894077E-2</v>
      </c>
      <c r="N215" s="24">
        <f t="shared" si="39"/>
        <v>-7.9358305391117073E-2</v>
      </c>
      <c r="O215" s="68">
        <f t="shared" si="40"/>
        <v>26822.301491240763</v>
      </c>
      <c r="P215" s="68">
        <f t="shared" si="41"/>
        <v>1666.3284914763644</v>
      </c>
      <c r="Q215" s="68">
        <f t="shared" si="42"/>
        <v>-1663.665819580885</v>
      </c>
      <c r="R215" s="68">
        <f t="shared" si="43"/>
        <v>1666.3284914763644</v>
      </c>
      <c r="S215" s="70">
        <f t="shared" si="48"/>
        <v>2.6626718954794342</v>
      </c>
    </row>
    <row r="216" spans="4:19" x14ac:dyDescent="0.25">
      <c r="D216" s="5">
        <f>'Historical Data'!A216</f>
        <v>43265</v>
      </c>
      <c r="E216" s="71">
        <f>'Historical Data'!F216</f>
        <v>-1.026146344778367E-2</v>
      </c>
      <c r="F216" s="71">
        <f>'Historical Data'!G216</f>
        <v>1.4504691593154959E-4</v>
      </c>
      <c r="G216" s="71">
        <f>'Historical Data'!H216</f>
        <v>1.1723088330485923E-4</v>
      </c>
      <c r="H216" s="71">
        <f>'Historical Data'!I216</f>
        <v>1.7219700543059935E-4</v>
      </c>
      <c r="I216" s="14">
        <f t="shared" si="44"/>
        <v>1.1157372009479962</v>
      </c>
      <c r="J216" s="17">
        <f t="shared" si="45"/>
        <v>-4.5223930127617998E-3</v>
      </c>
      <c r="K216" s="17">
        <f t="shared" si="46"/>
        <v>2.5719016075225889E-2</v>
      </c>
      <c r="L216" s="17">
        <f t="shared" si="47"/>
        <v>6.3227900134718601E-2</v>
      </c>
      <c r="M216" s="24">
        <f t="shared" si="38"/>
        <v>-0.13195768901184576</v>
      </c>
      <c r="N216" s="24">
        <f t="shared" si="39"/>
        <v>-0.19518558914656436</v>
      </c>
      <c r="O216" s="68">
        <f t="shared" si="40"/>
        <v>22966.724965281239</v>
      </c>
      <c r="P216" s="68">
        <f t="shared" si="41"/>
        <v>5929.3728073318489</v>
      </c>
      <c r="Q216" s="68">
        <f t="shared" si="42"/>
        <v>-5519.2423455404096</v>
      </c>
      <c r="R216" s="68">
        <f t="shared" si="43"/>
        <v>5929.3728073318489</v>
      </c>
      <c r="S216" s="70">
        <f t="shared" si="48"/>
        <v>410.1304617914393</v>
      </c>
    </row>
    <row r="217" spans="4:19" x14ac:dyDescent="0.25">
      <c r="D217" s="5">
        <f>'Historical Data'!A217</f>
        <v>43264</v>
      </c>
      <c r="E217" s="71">
        <f>'Historical Data'!F217</f>
        <v>-1.2386737706586715E-3</v>
      </c>
      <c r="F217" s="71">
        <f>'Historical Data'!G217</f>
        <v>1.3928386100757386E-4</v>
      </c>
      <c r="G217" s="71">
        <f>'Historical Data'!H217</f>
        <v>1.128156813412183E-4</v>
      </c>
      <c r="H217" s="71">
        <f>'Historical Data'!I217</f>
        <v>-7.7901916019409989E-4</v>
      </c>
      <c r="I217" s="14">
        <f t="shared" si="44"/>
        <v>1.1259086368649676</v>
      </c>
      <c r="J217" s="17">
        <f t="shared" si="45"/>
        <v>-4.5281560676857756E-3</v>
      </c>
      <c r="K217" s="17">
        <f t="shared" si="46"/>
        <v>2.5714600873262248E-2</v>
      </c>
      <c r="L217" s="17">
        <f t="shared" si="47"/>
        <v>6.2276683969093902E-2</v>
      </c>
      <c r="M217" s="24">
        <f t="shared" si="38"/>
        <v>1.0811155948087408E-2</v>
      </c>
      <c r="N217" s="24">
        <f t="shared" si="39"/>
        <v>-5.1465528021006492E-2</v>
      </c>
      <c r="O217" s="68">
        <f t="shared" si="40"/>
        <v>27402.653893496608</v>
      </c>
      <c r="P217" s="68">
        <f t="shared" si="41"/>
        <v>715.74182476720307</v>
      </c>
      <c r="Q217" s="68">
        <f t="shared" si="42"/>
        <v>-1083.3134173250401</v>
      </c>
      <c r="R217" s="68">
        <f t="shared" si="43"/>
        <v>715.74182476720307</v>
      </c>
      <c r="S217" s="70">
        <f t="shared" si="48"/>
        <v>-367.57159255783699</v>
      </c>
    </row>
    <row r="218" spans="4:19" x14ac:dyDescent="0.25">
      <c r="D218" s="5">
        <f>'Historical Data'!A218</f>
        <v>43263</v>
      </c>
      <c r="E218" s="71">
        <f>'Historical Data'!F218</f>
        <v>-1.7446685976590937E-3</v>
      </c>
      <c r="F218" s="71">
        <f>'Historical Data'!G218</f>
        <v>1.5676015221503716E-4</v>
      </c>
      <c r="G218" s="71">
        <f>'Historical Data'!H218</f>
        <v>2.0192441878445766E-5</v>
      </c>
      <c r="H218" s="71">
        <f>'Historical Data'!I218</f>
        <v>8.9122003951030981E-6</v>
      </c>
      <c r="I218" s="14">
        <f t="shared" si="44"/>
        <v>1.1253382263665159</v>
      </c>
      <c r="J218" s="17">
        <f t="shared" si="45"/>
        <v>-4.5106797764783123E-3</v>
      </c>
      <c r="K218" s="17">
        <f t="shared" si="46"/>
        <v>2.5621977633799475E-2</v>
      </c>
      <c r="L218" s="17">
        <f t="shared" si="47"/>
        <v>6.3064615329683105E-2</v>
      </c>
      <c r="M218" s="24">
        <f t="shared" si="38"/>
        <v>1.6778479981793013E-3</v>
      </c>
      <c r="N218" s="24">
        <f t="shared" si="39"/>
        <v>-6.1386767331503805E-2</v>
      </c>
      <c r="O218" s="68">
        <f t="shared" si="40"/>
        <v>27410.139194597228</v>
      </c>
      <c r="P218" s="68">
        <f t="shared" si="41"/>
        <v>1008.1203907615272</v>
      </c>
      <c r="Q218" s="68">
        <f t="shared" si="42"/>
        <v>-1075.8281162244202</v>
      </c>
      <c r="R218" s="68">
        <f t="shared" si="43"/>
        <v>1008.1203907615272</v>
      </c>
      <c r="S218" s="70">
        <f t="shared" si="48"/>
        <v>-67.707725462892995</v>
      </c>
    </row>
    <row r="219" spans="4:19" x14ac:dyDescent="0.25">
      <c r="D219" s="5">
        <f>'Historical Data'!A219</f>
        <v>43262</v>
      </c>
      <c r="E219" s="71">
        <f>'Historical Data'!F219</f>
        <v>1.1430222528161504E-3</v>
      </c>
      <c r="F219" s="71">
        <f>'Historical Data'!G219</f>
        <v>-1.5226863071558216E-5</v>
      </c>
      <c r="G219" s="71">
        <f>'Historical Data'!H219</f>
        <v>5.5901588434585182E-5</v>
      </c>
      <c r="H219" s="71">
        <f>'Historical Data'!I219</f>
        <v>-1.2796271251086974E-4</v>
      </c>
      <c r="I219" s="14">
        <f t="shared" si="44"/>
        <v>1.128593534700711</v>
      </c>
      <c r="J219" s="17">
        <f t="shared" si="45"/>
        <v>-4.6826667917649074E-3</v>
      </c>
      <c r="K219" s="17">
        <f t="shared" si="46"/>
        <v>2.5657686780355616E-2</v>
      </c>
      <c r="L219" s="17">
        <f t="shared" si="47"/>
        <v>6.2927740416777136E-2</v>
      </c>
      <c r="M219" s="24">
        <f t="shared" si="38"/>
        <v>5.0747860761837189E-2</v>
      </c>
      <c r="N219" s="24">
        <f t="shared" si="39"/>
        <v>-1.2179879654939947E-2</v>
      </c>
      <c r="O219" s="68">
        <f t="shared" si="40"/>
        <v>29136.703880079051</v>
      </c>
      <c r="P219" s="68">
        <f t="shared" si="41"/>
        <v>-660.47158853232395</v>
      </c>
      <c r="Q219" s="68">
        <f t="shared" si="42"/>
        <v>650.73656925740215</v>
      </c>
      <c r="R219" s="68">
        <f t="shared" si="43"/>
        <v>-660.47158853232395</v>
      </c>
      <c r="S219" s="70">
        <f t="shared" si="48"/>
        <v>-9.7350192749217968</v>
      </c>
    </row>
    <row r="220" spans="4:19" x14ac:dyDescent="0.25">
      <c r="D220" s="5">
        <f>'Historical Data'!A220</f>
        <v>43259</v>
      </c>
      <c r="E220" s="71">
        <f>'Historical Data'!F220</f>
        <v>-5.2287194920914715E-3</v>
      </c>
      <c r="F220" s="71">
        <f>'Historical Data'!G220</f>
        <v>1.2123118615136111E-5</v>
      </c>
      <c r="G220" s="71">
        <f>'Historical Data'!H220</f>
        <v>-1.012558881458292E-4</v>
      </c>
      <c r="H220" s="71">
        <f>'Historical Data'!I220</f>
        <v>1.1848313864979004E-3</v>
      </c>
      <c r="I220" s="14">
        <f t="shared" si="44"/>
        <v>1.1214106383729678</v>
      </c>
      <c r="J220" s="17">
        <f t="shared" si="45"/>
        <v>-4.6553168100782133E-3</v>
      </c>
      <c r="K220" s="17">
        <f t="shared" si="46"/>
        <v>2.55005293037752E-2</v>
      </c>
      <c r="L220" s="17">
        <f t="shared" si="47"/>
        <v>6.4240534515785902E-2</v>
      </c>
      <c r="M220" s="24">
        <f t="shared" si="38"/>
        <v>-5.1251020525404492E-2</v>
      </c>
      <c r="N220" s="24">
        <f t="shared" si="39"/>
        <v>-0.11549155504119039</v>
      </c>
      <c r="O220" s="68">
        <f t="shared" si="40"/>
        <v>26021.831822536813</v>
      </c>
      <c r="P220" s="68">
        <f t="shared" si="41"/>
        <v>3021.3065934829647</v>
      </c>
      <c r="Q220" s="68">
        <f t="shared" si="42"/>
        <v>-2464.1354882848354</v>
      </c>
      <c r="R220" s="68">
        <f t="shared" si="43"/>
        <v>3021.3065934829647</v>
      </c>
      <c r="S220" s="70">
        <f t="shared" si="48"/>
        <v>557.17110519812923</v>
      </c>
    </row>
    <row r="221" spans="4:19" x14ac:dyDescent="0.25">
      <c r="D221" s="5">
        <f>'Historical Data'!A221</f>
        <v>43258</v>
      </c>
      <c r="E221" s="71">
        <f>'Historical Data'!F221</f>
        <v>4.0616074119030898E-3</v>
      </c>
      <c r="F221" s="71">
        <f>'Historical Data'!G221</f>
        <v>-2.3138851177421753E-5</v>
      </c>
      <c r="G221" s="71">
        <f>'Historical Data'!H221</f>
        <v>8.6465882206419875E-5</v>
      </c>
      <c r="H221" s="71">
        <f>'Historical Data'!I221</f>
        <v>-3.0619169168993876E-5</v>
      </c>
      <c r="I221" s="14">
        <f t="shared" si="44"/>
        <v>1.1318836703434754</v>
      </c>
      <c r="J221" s="17">
        <f t="shared" si="45"/>
        <v>-4.6905787798707712E-3</v>
      </c>
      <c r="K221" s="17">
        <f t="shared" si="46"/>
        <v>2.5688251074127449E-2</v>
      </c>
      <c r="L221" s="17">
        <f t="shared" si="47"/>
        <v>6.3025083960119008E-2</v>
      </c>
      <c r="M221" s="24">
        <f t="shared" si="38"/>
        <v>9.7565386701918166E-2</v>
      </c>
      <c r="N221" s="24">
        <f t="shared" si="39"/>
        <v>3.4540302741799159E-2</v>
      </c>
      <c r="O221" s="68">
        <f t="shared" si="40"/>
        <v>30953.417863039624</v>
      </c>
      <c r="P221" s="68">
        <f t="shared" si="41"/>
        <v>-2346.9152002288029</v>
      </c>
      <c r="Q221" s="68">
        <f t="shared" si="42"/>
        <v>2467.4505522179752</v>
      </c>
      <c r="R221" s="68">
        <f t="shared" si="43"/>
        <v>-2346.9152002288029</v>
      </c>
      <c r="S221" s="70">
        <f t="shared" si="48"/>
        <v>120.53535198917234</v>
      </c>
    </row>
    <row r="222" spans="4:19" x14ac:dyDescent="0.25">
      <c r="D222" s="5">
        <f>'Historical Data'!A222</f>
        <v>43257</v>
      </c>
      <c r="E222" s="71">
        <f>'Historical Data'!F222</f>
        <v>9.6629329036790335E-3</v>
      </c>
      <c r="F222" s="71">
        <f>'Historical Data'!G222</f>
        <v>1.0679884954987486E-4</v>
      </c>
      <c r="G222" s="71">
        <f>'Historical Data'!H222</f>
        <v>1.0615442454342539E-4</v>
      </c>
      <c r="H222" s="71">
        <f>'Historical Data'!I222</f>
        <v>-2.8169504761102471E-5</v>
      </c>
      <c r="I222" s="14">
        <f t="shared" si="44"/>
        <v>1.1381980725769818</v>
      </c>
      <c r="J222" s="17">
        <f t="shared" si="45"/>
        <v>-4.5606410791434746E-3</v>
      </c>
      <c r="K222" s="17">
        <f t="shared" si="46"/>
        <v>2.5707939616464455E-2</v>
      </c>
      <c r="L222" s="17">
        <f t="shared" si="47"/>
        <v>6.3027533624526899E-2</v>
      </c>
      <c r="M222" s="24">
        <f t="shared" si="38"/>
        <v>0.18408043691118564</v>
      </c>
      <c r="N222" s="24">
        <f t="shared" si="39"/>
        <v>0.12105290328665874</v>
      </c>
      <c r="O222" s="68">
        <f t="shared" si="40"/>
        <v>34411.022896818409</v>
      </c>
      <c r="P222" s="68">
        <f t="shared" si="41"/>
        <v>-5583.5244056266965</v>
      </c>
      <c r="Q222" s="68">
        <f t="shared" si="42"/>
        <v>5925.0555859967608</v>
      </c>
      <c r="R222" s="68">
        <f t="shared" si="43"/>
        <v>-5583.5244056266965</v>
      </c>
      <c r="S222" s="70">
        <f t="shared" si="48"/>
        <v>341.53118037006425</v>
      </c>
    </row>
    <row r="223" spans="4:19" x14ac:dyDescent="0.25">
      <c r="D223" s="5">
        <f>'Historical Data'!A223</f>
        <v>43256</v>
      </c>
      <c r="E223" s="71">
        <f>'Historical Data'!F223</f>
        <v>-2.479204602771512E-3</v>
      </c>
      <c r="F223" s="71">
        <f>'Historical Data'!G223</f>
        <v>1.6232979315698812E-4</v>
      </c>
      <c r="G223" s="71">
        <f>'Historical Data'!H223</f>
        <v>8.0527304566965774E-6</v>
      </c>
      <c r="H223" s="71">
        <f>'Historical Data'!I223</f>
        <v>4.603576985454938E-4</v>
      </c>
      <c r="I223" s="14">
        <f t="shared" si="44"/>
        <v>1.1245101802552726</v>
      </c>
      <c r="J223" s="17">
        <f t="shared" si="45"/>
        <v>-4.5051101355363613E-3</v>
      </c>
      <c r="K223" s="17">
        <f t="shared" si="46"/>
        <v>2.5609837922377726E-2</v>
      </c>
      <c r="L223" s="17">
        <f t="shared" si="47"/>
        <v>6.3516060827833495E-2</v>
      </c>
      <c r="M223" s="24">
        <f t="shared" si="38"/>
        <v>-9.7521002167191423E-3</v>
      </c>
      <c r="N223" s="24">
        <f t="shared" si="39"/>
        <v>-7.3268161044552638E-2</v>
      </c>
      <c r="O223" s="68">
        <f t="shared" si="40"/>
        <v>27189.459671936311</v>
      </c>
      <c r="P223" s="68">
        <f t="shared" si="41"/>
        <v>1432.5567137950566</v>
      </c>
      <c r="Q223" s="68">
        <f t="shared" si="42"/>
        <v>-1296.5076388853377</v>
      </c>
      <c r="R223" s="68">
        <f t="shared" si="43"/>
        <v>1432.5567137950566</v>
      </c>
      <c r="S223" s="70">
        <f t="shared" si="48"/>
        <v>136.04907490971891</v>
      </c>
    </row>
    <row r="224" spans="4:19" x14ac:dyDescent="0.25">
      <c r="D224" s="5">
        <f>'Historical Data'!A224</f>
        <v>43255</v>
      </c>
      <c r="E224" s="71">
        <f>'Historical Data'!F224</f>
        <v>9.4878016020668221E-4</v>
      </c>
      <c r="F224" s="71">
        <f>'Historical Data'!G224</f>
        <v>3.8350557006084848E-5</v>
      </c>
      <c r="G224" s="71">
        <f>'Historical Data'!H224</f>
        <v>6.416175629625949E-5</v>
      </c>
      <c r="H224" s="71">
        <f>'Historical Data'!I224</f>
        <v>-2.1115846406613106E-4</v>
      </c>
      <c r="I224" s="14">
        <f t="shared" si="44"/>
        <v>1.1283745646185017</v>
      </c>
      <c r="J224" s="17">
        <f t="shared" si="45"/>
        <v>-4.6290893716872646E-3</v>
      </c>
      <c r="K224" s="17">
        <f t="shared" si="46"/>
        <v>2.5665946948217288E-2</v>
      </c>
      <c r="L224" s="17">
        <f t="shared" si="47"/>
        <v>6.2844544665221866E-2</v>
      </c>
      <c r="M224" s="24">
        <f t="shared" si="38"/>
        <v>4.692308560573865E-2</v>
      </c>
      <c r="N224" s="24">
        <f t="shared" si="39"/>
        <v>-1.5921459059483216E-2</v>
      </c>
      <c r="O224" s="68">
        <f t="shared" si="40"/>
        <v>28957.909112413803</v>
      </c>
      <c r="P224" s="68">
        <f t="shared" si="41"/>
        <v>-548.23284326761495</v>
      </c>
      <c r="Q224" s="68">
        <f t="shared" si="42"/>
        <v>471.94180159215466</v>
      </c>
      <c r="R224" s="68">
        <f t="shared" si="43"/>
        <v>-548.23284326761495</v>
      </c>
      <c r="S224" s="70">
        <f t="shared" si="48"/>
        <v>-76.291041675460292</v>
      </c>
    </row>
    <row r="225" spans="4:19" x14ac:dyDescent="0.25">
      <c r="D225" s="5">
        <f>'Historical Data'!A225</f>
        <v>43252</v>
      </c>
      <c r="E225" s="71">
        <f>'Historical Data'!F225</f>
        <v>-5.5267318164098356E-4</v>
      </c>
      <c r="F225" s="71">
        <f>'Historical Data'!G225</f>
        <v>-9.5206394381023088E-5</v>
      </c>
      <c r="G225" s="71">
        <f>'Historical Data'!H225</f>
        <v>3.1352192991676575E-4</v>
      </c>
      <c r="H225" s="71">
        <f>'Historical Data'!I225</f>
        <v>-2.2935378720928962E-3</v>
      </c>
      <c r="I225" s="14">
        <f t="shared" si="44"/>
        <v>1.1266819687589702</v>
      </c>
      <c r="J225" s="17">
        <f t="shared" si="45"/>
        <v>-4.7626463230743725E-3</v>
      </c>
      <c r="K225" s="17">
        <f t="shared" si="46"/>
        <v>2.5915307121837795E-2</v>
      </c>
      <c r="L225" s="17">
        <f t="shared" si="47"/>
        <v>6.0762165257195105E-2</v>
      </c>
      <c r="M225" s="24">
        <f t="shared" si="38"/>
        <v>2.8009579953366524E-2</v>
      </c>
      <c r="N225" s="24">
        <f t="shared" si="39"/>
        <v>-3.2752585303828581E-2</v>
      </c>
      <c r="O225" s="68">
        <f t="shared" si="40"/>
        <v>27358.09195910599</v>
      </c>
      <c r="P225" s="68">
        <f t="shared" si="41"/>
        <v>319.35068045987282</v>
      </c>
      <c r="Q225" s="68">
        <f t="shared" si="42"/>
        <v>-1127.8753517156583</v>
      </c>
      <c r="R225" s="68">
        <f t="shared" si="43"/>
        <v>319.35068045987282</v>
      </c>
      <c r="S225" s="70">
        <f t="shared" si="48"/>
        <v>-808.52467125578551</v>
      </c>
    </row>
    <row r="226" spans="4:19" x14ac:dyDescent="0.25">
      <c r="D226" s="5">
        <f>'Historical Data'!A226</f>
        <v>43251</v>
      </c>
      <c r="E226" s="71">
        <f>'Historical Data'!F226</f>
        <v>5.1201005933976251E-3</v>
      </c>
      <c r="F226" s="71">
        <f>'Historical Data'!G226</f>
        <v>-4.7592968791437644E-5</v>
      </c>
      <c r="G226" s="71">
        <f>'Historical Data'!H226</f>
        <v>4.0298015657630123E-4</v>
      </c>
      <c r="H226" s="71">
        <f>'Historical Data'!I226</f>
        <v>-2.2025212273664996E-3</v>
      </c>
      <c r="I226" s="14">
        <f t="shared" si="44"/>
        <v>1.1330769149994402</v>
      </c>
      <c r="J226" s="17">
        <f t="shared" si="45"/>
        <v>-4.7150328974847871E-3</v>
      </c>
      <c r="K226" s="17">
        <f t="shared" si="46"/>
        <v>2.6004765348497331E-2</v>
      </c>
      <c r="L226" s="17">
        <f t="shared" si="47"/>
        <v>6.0853181901921502E-2</v>
      </c>
      <c r="M226" s="24">
        <f t="shared" si="38"/>
        <v>0.12175477463489387</v>
      </c>
      <c r="N226" s="24">
        <f t="shared" si="39"/>
        <v>6.0901592732972368E-2</v>
      </c>
      <c r="O226" s="68">
        <f t="shared" si="40"/>
        <v>30826.284224542254</v>
      </c>
      <c r="P226" s="68">
        <f t="shared" si="41"/>
        <v>-2958.5434264596552</v>
      </c>
      <c r="Q226" s="68">
        <f t="shared" si="42"/>
        <v>2340.316913720606</v>
      </c>
      <c r="R226" s="68">
        <f t="shared" si="43"/>
        <v>-2958.5434264596552</v>
      </c>
      <c r="S226" s="70">
        <f t="shared" si="48"/>
        <v>-618.22651273904921</v>
      </c>
    </row>
    <row r="227" spans="4:19" x14ac:dyDescent="0.25">
      <c r="D227" s="5">
        <f>'Historical Data'!A227</f>
        <v>43250</v>
      </c>
      <c r="E227" s="71">
        <f>'Historical Data'!F227</f>
        <v>4.0252322831411114E-3</v>
      </c>
      <c r="F227" s="71">
        <f>'Historical Data'!G227</f>
        <v>3.3878219249570008E-4</v>
      </c>
      <c r="G227" s="71">
        <f>'Historical Data'!H227</f>
        <v>-1.347698711830457E-4</v>
      </c>
      <c r="H227" s="71">
        <f>'Historical Data'!I227</f>
        <v>1.1083320078377895E-3</v>
      </c>
      <c r="I227" s="14">
        <f t="shared" si="44"/>
        <v>1.1318426644789463</v>
      </c>
      <c r="J227" s="17">
        <f t="shared" si="45"/>
        <v>-4.3286577361976494E-3</v>
      </c>
      <c r="K227" s="17">
        <f t="shared" si="46"/>
        <v>2.5467015320737984E-2</v>
      </c>
      <c r="L227" s="17">
        <f t="shared" si="47"/>
        <v>6.4164035137125791E-2</v>
      </c>
      <c r="M227" s="24">
        <f t="shared" si="38"/>
        <v>8.7309227618631358E-2</v>
      </c>
      <c r="N227" s="24">
        <f t="shared" si="39"/>
        <v>2.3145192481505567E-2</v>
      </c>
      <c r="O227" s="68">
        <f t="shared" si="40"/>
        <v>31096.656152898584</v>
      </c>
      <c r="P227" s="68">
        <f t="shared" si="41"/>
        <v>-2325.896590120974</v>
      </c>
      <c r="Q227" s="68">
        <f t="shared" si="42"/>
        <v>2610.6888420769355</v>
      </c>
      <c r="R227" s="68">
        <f t="shared" si="43"/>
        <v>-2325.896590120974</v>
      </c>
      <c r="S227" s="70">
        <f t="shared" si="48"/>
        <v>284.79225195596155</v>
      </c>
    </row>
    <row r="228" spans="4:19" x14ac:dyDescent="0.25">
      <c r="D228" s="5">
        <f>'Historical Data'!A228</f>
        <v>43249</v>
      </c>
      <c r="E228" s="71">
        <f>'Historical Data'!F228</f>
        <v>-4.8704302069932925E-3</v>
      </c>
      <c r="F228" s="71">
        <f>'Historical Data'!G228</f>
        <v>-4.3152753855107105E-5</v>
      </c>
      <c r="G228" s="71">
        <f>'Historical Data'!H228</f>
        <v>-1.3396300745347617E-4</v>
      </c>
      <c r="H228" s="71">
        <f>'Historical Data'!I228</f>
        <v>4.2440134623996095E-3</v>
      </c>
      <c r="I228" s="14">
        <f t="shared" si="44"/>
        <v>1.1218145396755055</v>
      </c>
      <c r="J228" s="17">
        <f t="shared" si="45"/>
        <v>-4.7105926825484565E-3</v>
      </c>
      <c r="K228" s="17">
        <f t="shared" si="46"/>
        <v>2.5467822184467553E-2</v>
      </c>
      <c r="L228" s="17">
        <f t="shared" si="47"/>
        <v>6.7299716591687611E-2</v>
      </c>
      <c r="M228" s="24">
        <f t="shared" si="38"/>
        <v>-4.0245544382088085E-2</v>
      </c>
      <c r="N228" s="24">
        <f t="shared" si="39"/>
        <v>-0.1075452609737757</v>
      </c>
      <c r="O228" s="68">
        <f t="shared" si="40"/>
        <v>27604.310845148804</v>
      </c>
      <c r="P228" s="68">
        <f t="shared" si="41"/>
        <v>2814.276596735348</v>
      </c>
      <c r="Q228" s="68">
        <f t="shared" si="42"/>
        <v>-881.65646567284421</v>
      </c>
      <c r="R228" s="68">
        <f t="shared" si="43"/>
        <v>2814.276596735348</v>
      </c>
      <c r="S228" s="70">
        <f t="shared" si="48"/>
        <v>1932.6201310625038</v>
      </c>
    </row>
    <row r="229" spans="4:19" x14ac:dyDescent="0.25">
      <c r="D229" s="5">
        <f>'Historical Data'!A229</f>
        <v>43248</v>
      </c>
      <c r="E229" s="71">
        <f>'Historical Data'!F229</f>
        <v>-9.6668511376422439E-4</v>
      </c>
      <c r="F229" s="71">
        <f>'Historical Data'!G229</f>
        <v>-3.0135173820299298E-5</v>
      </c>
      <c r="G229" s="71">
        <f>'Historical Data'!H229</f>
        <v>-5.7177715550167422E-5</v>
      </c>
      <c r="H229" s="71">
        <f>'Historical Data'!I229</f>
        <v>3.4716491062913396E-4</v>
      </c>
      <c r="I229" s="14">
        <f t="shared" si="44"/>
        <v>1.126215251037828</v>
      </c>
      <c r="J229" s="17">
        <f t="shared" si="45"/>
        <v>-4.6975751025136485E-3</v>
      </c>
      <c r="K229" s="17">
        <f t="shared" si="46"/>
        <v>2.5544607476370863E-2</v>
      </c>
      <c r="L229" s="17">
        <f t="shared" si="47"/>
        <v>6.340286803991714E-2</v>
      </c>
      <c r="M229" s="24">
        <f t="shared" si="38"/>
        <v>1.6020831113206849E-2</v>
      </c>
      <c r="N229" s="24">
        <f t="shared" si="39"/>
        <v>-4.7382036926710294E-2</v>
      </c>
      <c r="O229" s="68">
        <f t="shared" si="40"/>
        <v>28070.919404194483</v>
      </c>
      <c r="P229" s="68">
        <f t="shared" si="41"/>
        <v>558.5788475467125</v>
      </c>
      <c r="Q229" s="68">
        <f t="shared" si="42"/>
        <v>-415.0479066271655</v>
      </c>
      <c r="R229" s="68">
        <f t="shared" si="43"/>
        <v>558.5788475467125</v>
      </c>
      <c r="S229" s="70">
        <f t="shared" si="48"/>
        <v>143.53094091954699</v>
      </c>
    </row>
    <row r="230" spans="4:19" x14ac:dyDescent="0.25">
      <c r="D230" s="5">
        <f>'Historical Data'!A230</f>
        <v>43245</v>
      </c>
      <c r="E230" s="71">
        <f>'Historical Data'!F230</f>
        <v>-5.9065863768956728E-3</v>
      </c>
      <c r="F230" s="71">
        <f>'Historical Data'!G230</f>
        <v>-1.7625098284433736E-4</v>
      </c>
      <c r="G230" s="71">
        <f>'Historical Data'!H230</f>
        <v>-6.6897016808564747E-6</v>
      </c>
      <c r="H230" s="71">
        <f>'Historical Data'!I230</f>
        <v>1.3625491999999934E-3</v>
      </c>
      <c r="I230" s="14">
        <f t="shared" si="44"/>
        <v>1.1206464756443937</v>
      </c>
      <c r="J230" s="17">
        <f t="shared" si="45"/>
        <v>-4.8436909115376868E-3</v>
      </c>
      <c r="K230" s="17">
        <f t="shared" si="46"/>
        <v>2.5595095490240173E-2</v>
      </c>
      <c r="L230" s="17">
        <f t="shared" si="47"/>
        <v>6.4418252329287995E-2</v>
      </c>
      <c r="M230" s="24">
        <f t="shared" si="38"/>
        <v>-5.7121735258898153E-2</v>
      </c>
      <c r="N230" s="24">
        <f t="shared" si="39"/>
        <v>-0.12153998758818615</v>
      </c>
      <c r="O230" s="68">
        <f t="shared" si="40"/>
        <v>25884.269471901254</v>
      </c>
      <c r="P230" s="68">
        <f t="shared" si="41"/>
        <v>3412.9978463145671</v>
      </c>
      <c r="Q230" s="68">
        <f t="shared" si="42"/>
        <v>-2601.6978389203941</v>
      </c>
      <c r="R230" s="68">
        <f t="shared" si="43"/>
        <v>3412.9978463145671</v>
      </c>
      <c r="S230" s="70">
        <f t="shared" si="48"/>
        <v>811.30000739417301</v>
      </c>
    </row>
    <row r="231" spans="4:19" x14ac:dyDescent="0.25">
      <c r="D231" s="5">
        <f>'Historical Data'!A231</f>
        <v>43244</v>
      </c>
      <c r="E231" s="71">
        <f>'Historical Data'!F231</f>
        <v>1.7430236333499938E-3</v>
      </c>
      <c r="F231" s="71">
        <f>'Historical Data'!G231</f>
        <v>-6.2095091927222637E-5</v>
      </c>
      <c r="G231" s="71">
        <f>'Historical Data'!H231</f>
        <v>-4.1841423905415384E-4</v>
      </c>
      <c r="H231" s="71">
        <f>'Historical Data'!I231</f>
        <v>-1.8779758999999951E-3</v>
      </c>
      <c r="I231" s="14">
        <f t="shared" si="44"/>
        <v>1.1292699192569937</v>
      </c>
      <c r="J231" s="17">
        <f t="shared" si="45"/>
        <v>-4.7295350206205721E-3</v>
      </c>
      <c r="K231" s="17">
        <f t="shared" si="46"/>
        <v>2.5183370952866876E-2</v>
      </c>
      <c r="L231" s="17">
        <f t="shared" si="47"/>
        <v>6.1177727229288006E-2</v>
      </c>
      <c r="M231" s="24">
        <f t="shared" si="38"/>
        <v>5.3230881324984387E-2</v>
      </c>
      <c r="N231" s="24">
        <f t="shared" si="39"/>
        <v>-7.9468459043036191E-3</v>
      </c>
      <c r="O231" s="68">
        <f t="shared" si="40"/>
        <v>28460.952141474816</v>
      </c>
      <c r="P231" s="68">
        <f t="shared" si="41"/>
        <v>-1007.1698824162595</v>
      </c>
      <c r="Q231" s="68">
        <f t="shared" si="42"/>
        <v>-25.015169346832408</v>
      </c>
      <c r="R231" s="68">
        <f t="shared" si="43"/>
        <v>-1007.1698824162595</v>
      </c>
      <c r="S231" s="70">
        <f t="shared" si="48"/>
        <v>-1032.1850517630919</v>
      </c>
    </row>
    <row r="232" spans="4:19" x14ac:dyDescent="0.25">
      <c r="D232" s="5">
        <f>'Historical Data'!A232</f>
        <v>43243</v>
      </c>
      <c r="E232" s="71">
        <f>'Historical Data'!F232</f>
        <v>-5.8694119545735779E-3</v>
      </c>
      <c r="F232" s="71">
        <f>'Historical Data'!G232</f>
        <v>-1.0625852427417759E-4</v>
      </c>
      <c r="G232" s="71">
        <f>'Historical Data'!H232</f>
        <v>-6.6613913977275896E-5</v>
      </c>
      <c r="H232" s="71">
        <f>'Historical Data'!I232</f>
        <v>1.6942633999999929E-3</v>
      </c>
      <c r="I232" s="14">
        <f t="shared" si="44"/>
        <v>1.1206883825565495</v>
      </c>
      <c r="J232" s="17">
        <f t="shared" si="45"/>
        <v>-4.773698452967527E-3</v>
      </c>
      <c r="K232" s="17">
        <f t="shared" si="46"/>
        <v>2.5535171277943754E-2</v>
      </c>
      <c r="L232" s="17">
        <f t="shared" si="47"/>
        <v>6.4749966529287994E-2</v>
      </c>
      <c r="M232" s="24">
        <f t="shared" si="38"/>
        <v>-5.7927148991844639E-2</v>
      </c>
      <c r="N232" s="24">
        <f t="shared" si="39"/>
        <v>-0.12267711552113264</v>
      </c>
      <c r="O232" s="68">
        <f t="shared" si="40"/>
        <v>25984.891949852983</v>
      </c>
      <c r="P232" s="68">
        <f t="shared" si="41"/>
        <v>3391.517381080077</v>
      </c>
      <c r="Q232" s="68">
        <f t="shared" si="42"/>
        <v>-2501.0753609686653</v>
      </c>
      <c r="R232" s="68">
        <f t="shared" si="43"/>
        <v>3391.517381080077</v>
      </c>
      <c r="S232" s="70">
        <f t="shared" si="48"/>
        <v>890.44202011141169</v>
      </c>
    </row>
    <row r="233" spans="4:19" x14ac:dyDescent="0.25">
      <c r="D233" s="5">
        <f>'Historical Data'!A233</f>
        <v>43242</v>
      </c>
      <c r="E233" s="71">
        <f>'Historical Data'!F233</f>
        <v>1.7571103405731314E-3</v>
      </c>
      <c r="F233" s="71">
        <f>'Historical Data'!G233</f>
        <v>-1.9892223430453479E-5</v>
      </c>
      <c r="G233" s="71">
        <f>'Historical Data'!H233</f>
        <v>-4.6675279952793081E-6</v>
      </c>
      <c r="H233" s="71">
        <f>'Historical Data'!I233</f>
        <v>-3.960429999999987E-4</v>
      </c>
      <c r="I233" s="14">
        <f t="shared" si="44"/>
        <v>1.1292857992724799</v>
      </c>
      <c r="J233" s="17">
        <f t="shared" si="45"/>
        <v>-4.6873321521238029E-3</v>
      </c>
      <c r="K233" s="17">
        <f t="shared" si="46"/>
        <v>2.559711766392575E-2</v>
      </c>
      <c r="L233" s="17">
        <f t="shared" si="47"/>
        <v>6.2659660129288003E-2</v>
      </c>
      <c r="M233" s="24">
        <f t="shared" si="38"/>
        <v>5.9590326848743908E-2</v>
      </c>
      <c r="N233" s="24">
        <f t="shared" si="39"/>
        <v>-3.0693332805440954E-3</v>
      </c>
      <c r="O233" s="68">
        <f t="shared" si="40"/>
        <v>29347.311574538959</v>
      </c>
      <c r="P233" s="68">
        <f t="shared" si="41"/>
        <v>-1015.3095926222159</v>
      </c>
      <c r="Q233" s="68">
        <f t="shared" si="42"/>
        <v>861.34426371731024</v>
      </c>
      <c r="R233" s="68">
        <f t="shared" si="43"/>
        <v>-1015.3095926222159</v>
      </c>
      <c r="S233" s="70">
        <f t="shared" si="48"/>
        <v>-153.96532890490562</v>
      </c>
    </row>
    <row r="234" spans="4:19" x14ac:dyDescent="0.25">
      <c r="D234" s="5">
        <f>'Historical Data'!A234</f>
        <v>43241</v>
      </c>
      <c r="E234" s="71">
        <f>'Historical Data'!F234</f>
        <v>-4.8713689538026905E-4</v>
      </c>
      <c r="F234" s="71">
        <f>'Historical Data'!G234</f>
        <v>-3.4709587682700493E-5</v>
      </c>
      <c r="G234" s="71">
        <f>'Historical Data'!H234</f>
        <v>6.1350969782907286E-5</v>
      </c>
      <c r="H234" s="71">
        <f>'Historical Data'!I234</f>
        <v>5.1429303333333509E-4</v>
      </c>
      <c r="I234" s="14">
        <f t="shared" si="44"/>
        <v>1.1267558481421533</v>
      </c>
      <c r="J234" s="17">
        <f t="shared" si="45"/>
        <v>-4.7021495163760496E-3</v>
      </c>
      <c r="K234" s="17">
        <f t="shared" si="46"/>
        <v>2.5663136161703938E-2</v>
      </c>
      <c r="L234" s="17">
        <f t="shared" si="47"/>
        <v>6.3569996162621337E-2</v>
      </c>
      <c r="M234" s="24">
        <f t="shared" si="38"/>
        <v>2.5631229774666236E-2</v>
      </c>
      <c r="N234" s="24">
        <f t="shared" si="39"/>
        <v>-3.7938766387955097E-2</v>
      </c>
      <c r="O234" s="68">
        <f t="shared" si="40"/>
        <v>28489.918909518019</v>
      </c>
      <c r="P234" s="68">
        <f t="shared" si="41"/>
        <v>281.48190320155118</v>
      </c>
      <c r="Q234" s="68">
        <f t="shared" si="42"/>
        <v>3.9515986963706382</v>
      </c>
      <c r="R234" s="68">
        <f t="shared" si="43"/>
        <v>281.48190320155118</v>
      </c>
      <c r="S234" s="70">
        <f t="shared" si="48"/>
        <v>285.43350189792181</v>
      </c>
    </row>
    <row r="235" spans="4:19" x14ac:dyDescent="0.25">
      <c r="D235" s="5">
        <f>'Historical Data'!A235</f>
        <v>43238</v>
      </c>
      <c r="E235" s="71">
        <f>'Historical Data'!F235</f>
        <v>-1.7938018421455038E-3</v>
      </c>
      <c r="F235" s="71">
        <f>'Historical Data'!G235</f>
        <v>-1.2041920085807158E-4</v>
      </c>
      <c r="G235" s="71">
        <f>'Historical Data'!H235</f>
        <v>-2.2073176059524136E-4</v>
      </c>
      <c r="H235" s="71">
        <f>'Historical Data'!I235</f>
        <v>7.9436899999993371E-5</v>
      </c>
      <c r="I235" s="14">
        <f t="shared" si="44"/>
        <v>1.1252828382143403</v>
      </c>
      <c r="J235" s="17">
        <f t="shared" si="45"/>
        <v>-4.787859129551421E-3</v>
      </c>
      <c r="K235" s="17">
        <f t="shared" si="46"/>
        <v>2.5381053431325788E-2</v>
      </c>
      <c r="L235" s="17">
        <f t="shared" si="47"/>
        <v>6.3135140029287995E-2</v>
      </c>
      <c r="M235" s="24">
        <f t="shared" si="38"/>
        <v>1.5411031357118285E-3</v>
      </c>
      <c r="N235" s="24">
        <f t="shared" si="39"/>
        <v>-6.1594036893576169E-2</v>
      </c>
      <c r="O235" s="68">
        <f t="shared" si="40"/>
        <v>27441.216806490585</v>
      </c>
      <c r="P235" s="68">
        <f t="shared" si="41"/>
        <v>1036.5110121652251</v>
      </c>
      <c r="Q235" s="68">
        <f t="shared" si="42"/>
        <v>-1044.750504331063</v>
      </c>
      <c r="R235" s="68">
        <f t="shared" si="43"/>
        <v>1036.5110121652251</v>
      </c>
      <c r="S235" s="70">
        <f t="shared" si="48"/>
        <v>-8.2394921658378735</v>
      </c>
    </row>
    <row r="236" spans="4:19" x14ac:dyDescent="0.25">
      <c r="D236" s="5">
        <f>'Historical Data'!A236</f>
        <v>43237</v>
      </c>
      <c r="E236" s="71">
        <f>'Historical Data'!F236</f>
        <v>3.6483035388545915E-4</v>
      </c>
      <c r="F236" s="71">
        <f>'Historical Data'!G236</f>
        <v>1.199064829053775E-4</v>
      </c>
      <c r="G236" s="71">
        <f>'Historical Data'!H236</f>
        <v>4.288204745596727E-5</v>
      </c>
      <c r="H236" s="71">
        <f>'Historical Data'!I236</f>
        <v>-1.2836735999999932E-3</v>
      </c>
      <c r="I236" s="14">
        <f t="shared" si="44"/>
        <v>1.1277162750820868</v>
      </c>
      <c r="J236" s="17">
        <f t="shared" si="45"/>
        <v>-4.5475334457879719E-3</v>
      </c>
      <c r="K236" s="17">
        <f t="shared" si="46"/>
        <v>2.5644667239376997E-2</v>
      </c>
      <c r="L236" s="17">
        <f t="shared" si="47"/>
        <v>6.1772029529288008E-2</v>
      </c>
      <c r="M236" s="24">
        <f t="shared" si="38"/>
        <v>3.5544100086061049E-2</v>
      </c>
      <c r="N236" s="24">
        <f t="shared" si="39"/>
        <v>-2.6227929443226959E-2</v>
      </c>
      <c r="O236" s="68">
        <f t="shared" si="40"/>
        <v>28072.324329350584</v>
      </c>
      <c r="P236" s="68">
        <f t="shared" si="41"/>
        <v>-210.80961703229696</v>
      </c>
      <c r="Q236" s="68">
        <f t="shared" si="42"/>
        <v>-413.64298147106456</v>
      </c>
      <c r="R236" s="68">
        <f t="shared" si="43"/>
        <v>-210.80961703229696</v>
      </c>
      <c r="S236" s="70">
        <f t="shared" si="48"/>
        <v>-624.45259850336151</v>
      </c>
    </row>
    <row r="237" spans="4:19" x14ac:dyDescent="0.25">
      <c r="D237" s="5">
        <f>'Historical Data'!A237</f>
        <v>43236</v>
      </c>
      <c r="E237" s="71">
        <f>'Historical Data'!F237</f>
        <v>-6.3440275512053335E-3</v>
      </c>
      <c r="F237" s="71">
        <f>'Historical Data'!G237</f>
        <v>9.9908139301192224E-5</v>
      </c>
      <c r="G237" s="71">
        <f>'Historical Data'!H237</f>
        <v>2.3588098687181772E-4</v>
      </c>
      <c r="H237" s="71">
        <f>'Historical Data'!I237</f>
        <v>1.3646495999999897E-3</v>
      </c>
      <c r="I237" s="14">
        <f t="shared" si="44"/>
        <v>1.1201533460213884</v>
      </c>
      <c r="J237" s="17">
        <f t="shared" si="45"/>
        <v>-4.5675317893921572E-3</v>
      </c>
      <c r="K237" s="17">
        <f t="shared" si="46"/>
        <v>2.5837666178792847E-2</v>
      </c>
      <c r="L237" s="17">
        <f t="shared" si="47"/>
        <v>6.4420352729287991E-2</v>
      </c>
      <c r="M237" s="24">
        <f t="shared" si="38"/>
        <v>-6.4471435862813509E-2</v>
      </c>
      <c r="N237" s="24">
        <f t="shared" si="39"/>
        <v>-0.12889178859210149</v>
      </c>
      <c r="O237" s="68">
        <f t="shared" si="40"/>
        <v>25625.256812420004</v>
      </c>
      <c r="P237" s="68">
        <f t="shared" si="41"/>
        <v>3665.7641127402894</v>
      </c>
      <c r="Q237" s="68">
        <f t="shared" si="42"/>
        <v>-2860.7104984016441</v>
      </c>
      <c r="R237" s="68">
        <f t="shared" si="43"/>
        <v>3665.7641127402894</v>
      </c>
      <c r="S237" s="70">
        <f t="shared" si="48"/>
        <v>805.05361433864527</v>
      </c>
    </row>
    <row r="238" spans="4:19" x14ac:dyDescent="0.25">
      <c r="D238" s="5">
        <f>'Historical Data'!A238</f>
        <v>43235</v>
      </c>
      <c r="E238" s="71">
        <f>'Historical Data'!F238</f>
        <v>-8.9607980749948357E-3</v>
      </c>
      <c r="F238" s="71">
        <f>'Historical Data'!G238</f>
        <v>-3.0340428213929387E-4</v>
      </c>
      <c r="G238" s="71">
        <f>'Historical Data'!H238</f>
        <v>1.8625225995914582E-4</v>
      </c>
      <c r="H238" s="71">
        <f>'Historical Data'!I238</f>
        <v>6.7441030000001123E-4</v>
      </c>
      <c r="I238" s="14">
        <f t="shared" si="44"/>
        <v>1.1172034475260679</v>
      </c>
      <c r="J238" s="17">
        <f t="shared" si="45"/>
        <v>-4.9708442108326433E-3</v>
      </c>
      <c r="K238" s="17">
        <f t="shared" si="46"/>
        <v>2.5788037451880175E-2</v>
      </c>
      <c r="L238" s="17">
        <f t="shared" si="47"/>
        <v>6.3730113429288013E-2</v>
      </c>
      <c r="M238" s="24">
        <f t="shared" si="38"/>
        <v>-0.10169081644986447</v>
      </c>
      <c r="N238" s="24">
        <f t="shared" si="39"/>
        <v>-0.16542092987915247</v>
      </c>
      <c r="O238" s="68">
        <f t="shared" si="40"/>
        <v>24119.716368292742</v>
      </c>
      <c r="P238" s="68">
        <f t="shared" si="41"/>
        <v>5177.81042716105</v>
      </c>
      <c r="Q238" s="68">
        <f t="shared" si="42"/>
        <v>-4366.2509425289063</v>
      </c>
      <c r="R238" s="68">
        <f t="shared" si="43"/>
        <v>5177.81042716105</v>
      </c>
      <c r="S238" s="70">
        <f t="shared" si="48"/>
        <v>811.55948463214372</v>
      </c>
    </row>
    <row r="239" spans="4:19" x14ac:dyDescent="0.25">
      <c r="D239" s="5">
        <f>'Historical Data'!A239</f>
        <v>43234</v>
      </c>
      <c r="E239" s="71">
        <f>'Historical Data'!F239</f>
        <v>6.9491539614359909E-4</v>
      </c>
      <c r="F239" s="71">
        <f>'Historical Data'!G239</f>
        <v>9.523316735699297E-6</v>
      </c>
      <c r="G239" s="71">
        <f>'Historical Data'!H239</f>
        <v>-7.0775978319443752E-5</v>
      </c>
      <c r="H239" s="71">
        <f>'Historical Data'!I239</f>
        <v>-4.761703333333589E-5</v>
      </c>
      <c r="I239" s="14">
        <f t="shared" si="44"/>
        <v>1.1280883816006495</v>
      </c>
      <c r="J239" s="17">
        <f t="shared" si="45"/>
        <v>-4.6579166119576501E-3</v>
      </c>
      <c r="K239" s="17">
        <f t="shared" si="46"/>
        <v>2.5531009213601585E-2</v>
      </c>
      <c r="L239" s="17">
        <f t="shared" si="47"/>
        <v>6.3008086095954666E-2</v>
      </c>
      <c r="M239" s="24">
        <f t="shared" si="38"/>
        <v>4.1254771839364809E-2</v>
      </c>
      <c r="N239" s="24">
        <f t="shared" si="39"/>
        <v>-2.1753314256589856E-2</v>
      </c>
      <c r="O239" s="68">
        <f t="shared" si="40"/>
        <v>28824.623606068635</v>
      </c>
      <c r="P239" s="68">
        <f t="shared" si="41"/>
        <v>-401.54237982293125</v>
      </c>
      <c r="Q239" s="68">
        <f t="shared" si="42"/>
        <v>338.6562952469867</v>
      </c>
      <c r="R239" s="68">
        <f t="shared" si="43"/>
        <v>-401.54237982293125</v>
      </c>
      <c r="S239" s="70">
        <f t="shared" si="48"/>
        <v>-62.886084575944551</v>
      </c>
    </row>
    <row r="240" spans="4:19" x14ac:dyDescent="0.25">
      <c r="D240" s="5">
        <f>'Historical Data'!A240</f>
        <v>43231</v>
      </c>
      <c r="E240" s="71">
        <f>'Historical Data'!F240</f>
        <v>5.3745565043918919E-3</v>
      </c>
      <c r="F240" s="71">
        <f>'Historical Data'!G240</f>
        <v>8.2497803101750852E-6</v>
      </c>
      <c r="G240" s="71">
        <f>'Historical Data'!H240</f>
        <v>-1.4921548721698666E-4</v>
      </c>
      <c r="H240" s="71">
        <f>'Historical Data'!I240</f>
        <v>-1.2053813999999968E-3</v>
      </c>
      <c r="I240" s="14">
        <f t="shared" si="44"/>
        <v>1.1333637644201835</v>
      </c>
      <c r="J240" s="17">
        <f t="shared" si="45"/>
        <v>-4.6591901483831744E-3</v>
      </c>
      <c r="K240" s="17">
        <f t="shared" si="46"/>
        <v>2.5452569704704043E-2</v>
      </c>
      <c r="L240" s="17">
        <f t="shared" si="47"/>
        <v>6.1850321729288005E-2</v>
      </c>
      <c r="M240" s="24">
        <f t="shared" si="38"/>
        <v>0.11504274836369678</v>
      </c>
      <c r="N240" s="24">
        <f t="shared" si="39"/>
        <v>5.3192426634408776E-2</v>
      </c>
      <c r="O240" s="68">
        <f t="shared" si="40"/>
        <v>31072.045645906597</v>
      </c>
      <c r="P240" s="68">
        <f t="shared" si="41"/>
        <v>-3105.5754718390526</v>
      </c>
      <c r="Q240" s="68">
        <f t="shared" si="42"/>
        <v>2586.0783350849488</v>
      </c>
      <c r="R240" s="68">
        <f t="shared" si="43"/>
        <v>-3105.5754718390526</v>
      </c>
      <c r="S240" s="70">
        <f t="shared" si="48"/>
        <v>-519.49713675410385</v>
      </c>
    </row>
    <row r="241" spans="4:19" x14ac:dyDescent="0.25">
      <c r="D241" s="5">
        <f>'Historical Data'!A241</f>
        <v>43230</v>
      </c>
      <c r="E241" s="71">
        <f>'Historical Data'!F241</f>
        <v>2.0580904463272098E-3</v>
      </c>
      <c r="F241" s="71">
        <f>'Historical Data'!G241</f>
        <v>1.0276679815375382E-4</v>
      </c>
      <c r="G241" s="71">
        <f>'Historical Data'!H241</f>
        <v>-3.7067909491858564E-5</v>
      </c>
      <c r="H241" s="71">
        <f>'Historical Data'!I241</f>
        <v>-8.7407870000000276E-4</v>
      </c>
      <c r="I241" s="14">
        <f t="shared" si="44"/>
        <v>1.1296250956505969</v>
      </c>
      <c r="J241" s="17">
        <f t="shared" si="45"/>
        <v>-4.5646731305395956E-3</v>
      </c>
      <c r="K241" s="17">
        <f t="shared" si="46"/>
        <v>2.5564717282429171E-2</v>
      </c>
      <c r="L241" s="17">
        <f t="shared" si="47"/>
        <v>6.2181624429287999E-2</v>
      </c>
      <c r="M241" s="24">
        <f t="shared" si="38"/>
        <v>6.1906037604626943E-2</v>
      </c>
      <c r="N241" s="24">
        <f t="shared" si="39"/>
        <v>-2.75586824661056E-4</v>
      </c>
      <c r="O241" s="68">
        <f t="shared" si="40"/>
        <v>29218.720344247107</v>
      </c>
      <c r="P241" s="68">
        <f t="shared" si="41"/>
        <v>-1189.224674392608</v>
      </c>
      <c r="Q241" s="68">
        <f t="shared" si="42"/>
        <v>732.75303342545885</v>
      </c>
      <c r="R241" s="68">
        <f t="shared" si="43"/>
        <v>-1189.224674392608</v>
      </c>
      <c r="S241" s="70">
        <f t="shared" si="48"/>
        <v>-456.47164096714914</v>
      </c>
    </row>
    <row r="242" spans="4:19" x14ac:dyDescent="0.25">
      <c r="D242" s="5">
        <f>'Historical Data'!A242</f>
        <v>43229</v>
      </c>
      <c r="E242" s="71">
        <f>'Historical Data'!F242</f>
        <v>2.0669523841676529E-4</v>
      </c>
      <c r="F242" s="71">
        <f>'Historical Data'!G242</f>
        <v>1.6121382372021389E-4</v>
      </c>
      <c r="G242" s="71">
        <f>'Historical Data'!H242</f>
        <v>4.5728688461942057E-6</v>
      </c>
      <c r="H242" s="71">
        <f>'Historical Data'!I242</f>
        <v>1.0210256000000029E-3</v>
      </c>
      <c r="I242" s="14">
        <f t="shared" si="44"/>
        <v>1.1275380085757434</v>
      </c>
      <c r="J242" s="17">
        <f t="shared" si="45"/>
        <v>-4.5062261049731355E-3</v>
      </c>
      <c r="K242" s="17">
        <f t="shared" si="46"/>
        <v>2.5606358060767224E-2</v>
      </c>
      <c r="L242" s="17">
        <f t="shared" si="47"/>
        <v>6.4076728729288004E-2</v>
      </c>
      <c r="M242" s="24">
        <f t="shared" si="38"/>
        <v>3.28191926936987E-2</v>
      </c>
      <c r="N242" s="24">
        <f t="shared" si="39"/>
        <v>-3.1257536035589305E-2</v>
      </c>
      <c r="O242" s="68">
        <f t="shared" si="40"/>
        <v>28976.0023618294</v>
      </c>
      <c r="P242" s="68">
        <f t="shared" si="41"/>
        <v>-119.43453604937531</v>
      </c>
      <c r="Q242" s="68">
        <f t="shared" si="42"/>
        <v>490.03505100775146</v>
      </c>
      <c r="R242" s="68">
        <f t="shared" si="43"/>
        <v>-119.43453604937531</v>
      </c>
      <c r="S242" s="70">
        <f t="shared" si="48"/>
        <v>370.60051495837615</v>
      </c>
    </row>
    <row r="243" spans="4:19" x14ac:dyDescent="0.25">
      <c r="D243" s="5">
        <f>'Historical Data'!A243</f>
        <v>43228</v>
      </c>
      <c r="E243" s="71">
        <f>'Historical Data'!F243</f>
        <v>-5.0531334463713717E-3</v>
      </c>
      <c r="F243" s="71">
        <f>'Historical Data'!G243</f>
        <v>4.2198865231228913E-5</v>
      </c>
      <c r="G243" s="71">
        <f>'Historical Data'!H243</f>
        <v>-3.819639806705577E-5</v>
      </c>
      <c r="H243" s="71">
        <f>'Historical Data'!I243</f>
        <v>1.5709097999999921E-3</v>
      </c>
      <c r="I243" s="14">
        <f t="shared" si="44"/>
        <v>1.1216085774002382</v>
      </c>
      <c r="J243" s="17">
        <f t="shared" si="45"/>
        <v>-4.6252410634621205E-3</v>
      </c>
      <c r="K243" s="17">
        <f t="shared" si="46"/>
        <v>2.5563588793853974E-2</v>
      </c>
      <c r="L243" s="17">
        <f t="shared" si="47"/>
        <v>6.4626612929287994E-2</v>
      </c>
      <c r="M243" s="24">
        <f t="shared" si="38"/>
        <v>-4.7318577801714487E-2</v>
      </c>
      <c r="N243" s="24">
        <f t="shared" si="39"/>
        <v>-0.11194519073100248</v>
      </c>
      <c r="O243" s="68">
        <f t="shared" si="40"/>
        <v>26306.886130896601</v>
      </c>
      <c r="P243" s="68">
        <f t="shared" si="41"/>
        <v>2919.8478561267257</v>
      </c>
      <c r="Q243" s="68">
        <f t="shared" si="42"/>
        <v>-2179.0811799250478</v>
      </c>
      <c r="R243" s="68">
        <f t="shared" si="43"/>
        <v>2919.8478561267257</v>
      </c>
      <c r="S243" s="70">
        <f t="shared" si="48"/>
        <v>740.76667620167791</v>
      </c>
    </row>
    <row r="244" spans="4:19" x14ac:dyDescent="0.25">
      <c r="D244" s="5">
        <f>'Historical Data'!A244</f>
        <v>43227</v>
      </c>
      <c r="E244" s="71">
        <f>'Historical Data'!F244</f>
        <v>-4.2893569457539787E-4</v>
      </c>
      <c r="F244" s="71">
        <f>'Historical Data'!G244</f>
        <v>2.7293025577791036E-6</v>
      </c>
      <c r="G244" s="71">
        <f>'Historical Data'!H244</f>
        <v>2.2749548985142216E-5</v>
      </c>
      <c r="H244" s="71">
        <f>'Historical Data'!I244</f>
        <v>1.470600000002172E-6</v>
      </c>
      <c r="I244" s="14">
        <f t="shared" si="44"/>
        <v>1.1268214586468268</v>
      </c>
      <c r="J244" s="17">
        <f t="shared" si="45"/>
        <v>-4.6647106261355703E-3</v>
      </c>
      <c r="K244" s="17">
        <f t="shared" si="46"/>
        <v>2.5624534740906171E-2</v>
      </c>
      <c r="L244" s="17">
        <f t="shared" si="47"/>
        <v>6.3057173729287999E-2</v>
      </c>
      <c r="M244" s="24">
        <f t="shared" si="38"/>
        <v>2.5042291282584426E-2</v>
      </c>
      <c r="N244" s="24">
        <f t="shared" si="39"/>
        <v>-3.8014882446703577E-2</v>
      </c>
      <c r="O244" s="68">
        <f t="shared" si="40"/>
        <v>28249.194015042223</v>
      </c>
      <c r="P244" s="68">
        <f t="shared" si="41"/>
        <v>247.85155221284367</v>
      </c>
      <c r="Q244" s="68">
        <f t="shared" si="42"/>
        <v>-236.7732957794251</v>
      </c>
      <c r="R244" s="68">
        <f t="shared" si="43"/>
        <v>247.85155221284367</v>
      </c>
      <c r="S244" s="70">
        <f t="shared" si="48"/>
        <v>11.078256433418574</v>
      </c>
    </row>
    <row r="245" spans="4:19" x14ac:dyDescent="0.25">
      <c r="D245" s="5">
        <f>'Historical Data'!A245</f>
        <v>43224</v>
      </c>
      <c r="E245" s="71">
        <f>'Historical Data'!F245</f>
        <v>-1.8367124938289958E-3</v>
      </c>
      <c r="F245" s="71">
        <f>'Historical Data'!G245</f>
        <v>1.9370870192022931E-5</v>
      </c>
      <c r="G245" s="71">
        <f>'Historical Data'!H245</f>
        <v>1.5696604161841154E-4</v>
      </c>
      <c r="H245" s="71">
        <f>'Historical Data'!I245</f>
        <v>-2.2714640000000286E-4</v>
      </c>
      <c r="I245" s="14">
        <f t="shared" si="44"/>
        <v>1.1252344648221442</v>
      </c>
      <c r="J245" s="17">
        <f t="shared" si="45"/>
        <v>-4.6480690585013265E-3</v>
      </c>
      <c r="K245" s="17">
        <f t="shared" si="46"/>
        <v>2.5758751233539441E-2</v>
      </c>
      <c r="L245" s="17">
        <f t="shared" si="47"/>
        <v>6.2828556729287999E-2</v>
      </c>
      <c r="M245" s="24">
        <f t="shared" si="38"/>
        <v>4.3436876082189645E-3</v>
      </c>
      <c r="N245" s="24">
        <f t="shared" si="39"/>
        <v>-5.8484869121069032E-2</v>
      </c>
      <c r="O245" s="68">
        <f t="shared" si="40"/>
        <v>27403.024278181532</v>
      </c>
      <c r="P245" s="68">
        <f t="shared" si="41"/>
        <v>1061.3060379948001</v>
      </c>
      <c r="Q245" s="68">
        <f t="shared" si="42"/>
        <v>-1082.9430326401161</v>
      </c>
      <c r="R245" s="68">
        <f t="shared" si="43"/>
        <v>1061.3060379948001</v>
      </c>
      <c r="S245" s="70">
        <f t="shared" si="48"/>
        <v>-21.636994645316008</v>
      </c>
    </row>
    <row r="246" spans="4:19" x14ac:dyDescent="0.25">
      <c r="D246" s="5">
        <f>'Historical Data'!A246</f>
        <v>43223</v>
      </c>
      <c r="E246" s="71">
        <f>'Historical Data'!F246</f>
        <v>-5.1852905017168993E-4</v>
      </c>
      <c r="F246" s="71">
        <f>'Historical Data'!G246</f>
        <v>2.397672419100598E-4</v>
      </c>
      <c r="G246" s="71">
        <f>'Historical Data'!H246</f>
        <v>-1.4537025520468608E-4</v>
      </c>
      <c r="H246" s="71">
        <f>'Historical Data'!I246</f>
        <v>-8.755297000000023E-4</v>
      </c>
      <c r="I246" s="14">
        <f t="shared" si="44"/>
        <v>1.1267204596090963</v>
      </c>
      <c r="J246" s="17">
        <f t="shared" si="45"/>
        <v>-4.4276726867832896E-3</v>
      </c>
      <c r="K246" s="17">
        <f t="shared" si="46"/>
        <v>2.5456414936716344E-2</v>
      </c>
      <c r="L246" s="17">
        <f t="shared" si="47"/>
        <v>6.2180173429287999E-2</v>
      </c>
      <c r="M246" s="24">
        <f t="shared" si="38"/>
        <v>1.6554890363143566E-2</v>
      </c>
      <c r="N246" s="24">
        <f t="shared" si="39"/>
        <v>-4.5625283066144433E-2</v>
      </c>
      <c r="O246" s="68">
        <f t="shared" si="40"/>
        <v>27573.270283096972</v>
      </c>
      <c r="P246" s="68">
        <f t="shared" si="41"/>
        <v>299.62120564421639</v>
      </c>
      <c r="Q246" s="68">
        <f t="shared" si="42"/>
        <v>-912.69702772467645</v>
      </c>
      <c r="R246" s="68">
        <f t="shared" si="43"/>
        <v>299.62120564421639</v>
      </c>
      <c r="S246" s="70">
        <f t="shared" si="48"/>
        <v>-613.07582208046006</v>
      </c>
    </row>
    <row r="247" spans="4:19" x14ac:dyDescent="0.25">
      <c r="D247" s="5">
        <f>'Historical Data'!A247</f>
        <v>43222</v>
      </c>
      <c r="E247" s="71">
        <f>'Historical Data'!F247</f>
        <v>-2.9227940410025965E-3</v>
      </c>
      <c r="F247" s="71">
        <f>'Historical Data'!G247</f>
        <v>1.4041994866302327E-4</v>
      </c>
      <c r="G247" s="71">
        <f>'Historical Data'!H247</f>
        <v>1.1542871448682115E-4</v>
      </c>
      <c r="H247" s="71">
        <f>'Historical Data'!I247</f>
        <v>-1.1094947999999993E-3</v>
      </c>
      <c r="I247" s="14">
        <f t="shared" si="44"/>
        <v>1.1240101196636076</v>
      </c>
      <c r="J247" s="17">
        <f t="shared" si="45"/>
        <v>-4.5270199800303262E-3</v>
      </c>
      <c r="K247" s="17">
        <f t="shared" si="46"/>
        <v>2.5717213906407851E-2</v>
      </c>
      <c r="L247" s="17">
        <f t="shared" si="47"/>
        <v>6.1946208329288002E-2</v>
      </c>
      <c r="M247" s="24">
        <f t="shared" si="38"/>
        <v>-1.6682193204842512E-2</v>
      </c>
      <c r="N247" s="24">
        <f t="shared" si="39"/>
        <v>-7.8628401534130518E-2</v>
      </c>
      <c r="O247" s="68">
        <f t="shared" si="40"/>
        <v>26303.078997948036</v>
      </c>
      <c r="P247" s="68">
        <f t="shared" si="41"/>
        <v>1688.875626399531</v>
      </c>
      <c r="Q247" s="68">
        <f t="shared" si="42"/>
        <v>-2182.8883128736124</v>
      </c>
      <c r="R247" s="68">
        <f t="shared" si="43"/>
        <v>1688.875626399531</v>
      </c>
      <c r="S247" s="70">
        <f t="shared" si="48"/>
        <v>-494.01268647408142</v>
      </c>
    </row>
    <row r="248" spans="4:19" x14ac:dyDescent="0.25">
      <c r="D248" s="5">
        <f>'Historical Data'!A248</f>
        <v>43221</v>
      </c>
      <c r="E248" s="71">
        <f>'Historical Data'!F248</f>
        <v>-7.4285903473848558E-3</v>
      </c>
      <c r="F248" s="71">
        <f>'Historical Data'!G248</f>
        <v>-5.6764781596737798E-6</v>
      </c>
      <c r="G248" s="71">
        <f>'Historical Data'!H248</f>
        <v>-3.3739566701454504E-5</v>
      </c>
      <c r="H248" s="71">
        <f>'Historical Data'!I248</f>
        <v>2.723227700000011E-3</v>
      </c>
      <c r="I248" s="14">
        <f t="shared" si="44"/>
        <v>1.1189307129584414</v>
      </c>
      <c r="J248" s="17">
        <f t="shared" si="45"/>
        <v>-4.6731164068530232E-3</v>
      </c>
      <c r="K248" s="17">
        <f t="shared" si="46"/>
        <v>2.5568045625219575E-2</v>
      </c>
      <c r="L248" s="17">
        <f t="shared" si="47"/>
        <v>6.5778930829288013E-2</v>
      </c>
      <c r="M248" s="24">
        <f t="shared" si="38"/>
        <v>-8.0891387071777773E-2</v>
      </c>
      <c r="N248" s="24">
        <f t="shared" si="39"/>
        <v>-0.14667031790106577</v>
      </c>
      <c r="O248" s="68">
        <f t="shared" si="40"/>
        <v>25574.702533859629</v>
      </c>
      <c r="P248" s="68">
        <f t="shared" si="41"/>
        <v>4292.4561225333018</v>
      </c>
      <c r="Q248" s="68">
        <f t="shared" si="42"/>
        <v>-2911.2647769620198</v>
      </c>
      <c r="R248" s="68">
        <f t="shared" si="43"/>
        <v>4292.4561225333018</v>
      </c>
      <c r="S248" s="70">
        <f t="shared" si="48"/>
        <v>1381.191345571282</v>
      </c>
    </row>
    <row r="249" spans="4:19" x14ac:dyDescent="0.25">
      <c r="D249" s="5">
        <f>'Historical Data'!A249</f>
        <v>43220</v>
      </c>
      <c r="E249" s="71">
        <f>'Historical Data'!F249</f>
        <v>-5.206353403963323E-4</v>
      </c>
      <c r="F249" s="71">
        <f>'Historical Data'!G249</f>
        <v>2.8430519623869979E-6</v>
      </c>
      <c r="G249" s="71">
        <f>'Historical Data'!H249</f>
        <v>5.209950656290032E-5</v>
      </c>
      <c r="H249" s="71">
        <f>'Historical Data'!I249</f>
        <v>-2.5870403333333458E-4</v>
      </c>
      <c r="I249" s="14">
        <f t="shared" si="44"/>
        <v>1.1267180851775944</v>
      </c>
      <c r="J249" s="17">
        <f t="shared" si="45"/>
        <v>-4.6645968767309622E-3</v>
      </c>
      <c r="K249" s="17">
        <f t="shared" si="46"/>
        <v>2.5653884698483929E-2</v>
      </c>
      <c r="L249" s="17">
        <f t="shared" si="47"/>
        <v>6.2796999095954667E-2</v>
      </c>
      <c r="M249" s="24">
        <f t="shared" si="38"/>
        <v>2.3889948658244849E-2</v>
      </c>
      <c r="N249" s="24">
        <f t="shared" si="39"/>
        <v>-3.8907050437709818E-2</v>
      </c>
      <c r="O249" s="68">
        <f t="shared" si="40"/>
        <v>28094.832072313337</v>
      </c>
      <c r="P249" s="68">
        <f t="shared" si="41"/>
        <v>300.83828155614901</v>
      </c>
      <c r="Q249" s="68">
        <f t="shared" si="42"/>
        <v>-391.13523850831189</v>
      </c>
      <c r="R249" s="68">
        <f t="shared" si="43"/>
        <v>300.83828155614901</v>
      </c>
      <c r="S249" s="70">
        <f t="shared" si="48"/>
        <v>-90.296956952162873</v>
      </c>
    </row>
    <row r="250" spans="4:19" x14ac:dyDescent="0.25">
      <c r="D250" s="5">
        <f>'Historical Data'!A250</f>
        <v>43217</v>
      </c>
      <c r="E250" s="71">
        <f>'Historical Data'!F250</f>
        <v>-1.1927313548025786E-3</v>
      </c>
      <c r="F250" s="71">
        <f>'Historical Data'!G250</f>
        <v>-1.5006511874125252E-5</v>
      </c>
      <c r="G250" s="71">
        <f>'Historical Data'!H250</f>
        <v>-1.2160410676101061E-4</v>
      </c>
      <c r="H250" s="71">
        <f>'Historical Data'!I250</f>
        <v>-1.301302800000001E-3</v>
      </c>
      <c r="I250" s="14">
        <f t="shared" si="44"/>
        <v>1.1259604279800743</v>
      </c>
      <c r="J250" s="17">
        <f t="shared" si="45"/>
        <v>-4.6824464405674747E-3</v>
      </c>
      <c r="K250" s="17">
        <f t="shared" si="46"/>
        <v>2.5480181085160019E-2</v>
      </c>
      <c r="L250" s="17">
        <f t="shared" si="47"/>
        <v>6.1754400329288001E-2</v>
      </c>
      <c r="M250" s="24">
        <f t="shared" si="38"/>
        <v>9.8254076947543057E-3</v>
      </c>
      <c r="N250" s="24">
        <f t="shared" si="39"/>
        <v>-5.1928992634533697E-2</v>
      </c>
      <c r="O250" s="68">
        <f t="shared" si="40"/>
        <v>27153.914941463019</v>
      </c>
      <c r="P250" s="68">
        <f t="shared" si="41"/>
        <v>689.19495719159022</v>
      </c>
      <c r="Q250" s="68">
        <f t="shared" si="42"/>
        <v>-1332.0523693586292</v>
      </c>
      <c r="R250" s="68">
        <f t="shared" si="43"/>
        <v>689.19495719159022</v>
      </c>
      <c r="S250" s="70">
        <f t="shared" si="48"/>
        <v>-642.857412167039</v>
      </c>
    </row>
    <row r="251" spans="4:19" x14ac:dyDescent="0.25">
      <c r="D251" s="5">
        <f>'Historical Data'!A251</f>
        <v>43216</v>
      </c>
      <c r="E251" s="71">
        <f>'Historical Data'!F251</f>
        <v>-4.7033017589116488E-3</v>
      </c>
      <c r="F251" s="71">
        <f>'Historical Data'!G251</f>
        <v>-1.8130788114911842E-4</v>
      </c>
      <c r="G251" s="71">
        <f>'Historical Data'!H251</f>
        <v>-9.9126765964012431E-5</v>
      </c>
      <c r="H251" s="71">
        <f>'Historical Data'!I251</f>
        <v>-2.3157379999999561E-4</v>
      </c>
      <c r="I251" s="14">
        <f t="shared" si="44"/>
        <v>1.1220029444106701</v>
      </c>
      <c r="J251" s="17">
        <f t="shared" si="45"/>
        <v>-4.8487478098424679E-3</v>
      </c>
      <c r="K251" s="17">
        <f t="shared" si="46"/>
        <v>2.5502658425957017E-2</v>
      </c>
      <c r="L251" s="17">
        <f t="shared" si="47"/>
        <v>6.2824129329288006E-2</v>
      </c>
      <c r="M251" s="24">
        <f t="shared" si="38"/>
        <v>-4.2321006057528553E-2</v>
      </c>
      <c r="N251" s="24">
        <f t="shared" si="39"/>
        <v>-0.10514513538681655</v>
      </c>
      <c r="O251" s="68">
        <f t="shared" si="40"/>
        <v>25778.160247891701</v>
      </c>
      <c r="P251" s="68">
        <f t="shared" si="41"/>
        <v>2717.704905920662</v>
      </c>
      <c r="Q251" s="68">
        <f t="shared" si="42"/>
        <v>-2707.8070629299473</v>
      </c>
      <c r="R251" s="68">
        <f t="shared" si="43"/>
        <v>2717.704905920662</v>
      </c>
      <c r="S251" s="70">
        <f t="shared" si="48"/>
        <v>9.8978429907147074</v>
      </c>
    </row>
    <row r="252" spans="4:19" x14ac:dyDescent="0.25">
      <c r="D252" s="5">
        <f>'Historical Data'!A252</f>
        <v>43215</v>
      </c>
      <c r="E252" s="71">
        <f>'Historical Data'!F252</f>
        <v>-3.4793856632936437E-3</v>
      </c>
      <c r="F252" s="71">
        <f>'Historical Data'!G252</f>
        <v>9.827538343629063E-5</v>
      </c>
      <c r="G252" s="71">
        <f>'Historical Data'!H252</f>
        <v>8.2026150354831684E-5</v>
      </c>
      <c r="H252" s="71">
        <f>'Historical Data'!I252</f>
        <v>2.8023699999990548E-5</v>
      </c>
      <c r="I252" s="14">
        <f t="shared" si="44"/>
        <v>1.1233826711448407</v>
      </c>
      <c r="J252" s="17">
        <f t="shared" si="45"/>
        <v>-4.5691645452570588E-3</v>
      </c>
      <c r="K252" s="17">
        <f t="shared" si="46"/>
        <v>2.5683811342275861E-2</v>
      </c>
      <c r="L252" s="17">
        <f t="shared" si="47"/>
        <v>6.3083726829287992E-2</v>
      </c>
      <c r="M252" s="24">
        <f t="shared" si="38"/>
        <v>-2.3966937539925941E-2</v>
      </c>
      <c r="N252" s="24">
        <f t="shared" si="39"/>
        <v>-8.7050664369213937E-2</v>
      </c>
      <c r="O252" s="68">
        <f t="shared" si="40"/>
        <v>26510.932476136451</v>
      </c>
      <c r="P252" s="68">
        <f t="shared" si="41"/>
        <v>2010.4904961299617</v>
      </c>
      <c r="Q252" s="68">
        <f t="shared" si="42"/>
        <v>-1975.034834685197</v>
      </c>
      <c r="R252" s="68">
        <f t="shared" si="43"/>
        <v>2010.4904961299617</v>
      </c>
      <c r="S252" s="70">
        <f t="shared" si="48"/>
        <v>35.455661444764701</v>
      </c>
    </row>
    <row r="253" spans="4:19" x14ac:dyDescent="0.25">
      <c r="D253" s="5">
        <f>'Historical Data'!A253</f>
        <v>43214</v>
      </c>
      <c r="E253" s="71">
        <f>'Historical Data'!F253</f>
        <v>-4.9096622152411395E-4</v>
      </c>
      <c r="F253" s="71">
        <f>'Historical Data'!G253</f>
        <v>7.1127459488782782E-5</v>
      </c>
      <c r="G253" s="71">
        <f>'Historical Data'!H253</f>
        <v>7.3671054246163964E-5</v>
      </c>
      <c r="H253" s="71">
        <f>'Historical Data'!I253</f>
        <v>-3.7236870000000033E-4</v>
      </c>
      <c r="I253" s="14">
        <f t="shared" si="44"/>
        <v>1.1267515313236447</v>
      </c>
      <c r="J253" s="17">
        <f t="shared" si="45"/>
        <v>-4.5963124692045667E-3</v>
      </c>
      <c r="K253" s="17">
        <f t="shared" si="46"/>
        <v>2.5675456246167194E-2</v>
      </c>
      <c r="L253" s="17">
        <f t="shared" si="47"/>
        <v>6.2683334429288001E-2</v>
      </c>
      <c r="M253" s="24">
        <f t="shared" si="38"/>
        <v>2.3547838207405063E-2</v>
      </c>
      <c r="N253" s="24">
        <f t="shared" si="39"/>
        <v>-3.9135496221882934E-2</v>
      </c>
      <c r="O253" s="68">
        <f t="shared" si="40"/>
        <v>28033.091147826704</v>
      </c>
      <c r="P253" s="68">
        <f t="shared" si="41"/>
        <v>283.69459951180033</v>
      </c>
      <c r="Q253" s="68">
        <f t="shared" si="42"/>
        <v>-452.87616299494402</v>
      </c>
      <c r="R253" s="68">
        <f t="shared" si="43"/>
        <v>283.69459951180033</v>
      </c>
      <c r="S253" s="70">
        <f t="shared" si="48"/>
        <v>-169.18156348314369</v>
      </c>
    </row>
    <row r="254" spans="4:19" x14ac:dyDescent="0.25">
      <c r="D254" s="5">
        <f>'Historical Data'!A254</f>
        <v>43213</v>
      </c>
      <c r="E254" s="71">
        <f>'Historical Data'!F254</f>
        <v>-1.5826349922497169E-3</v>
      </c>
      <c r="F254" s="71">
        <f>'Historical Data'!G254</f>
        <v>-3.7208595405350694E-5</v>
      </c>
      <c r="G254" s="71">
        <f>'Historical Data'!H254</f>
        <v>1.4798290552293925E-5</v>
      </c>
      <c r="H254" s="71">
        <f>'Historical Data'!I254</f>
        <v>1.9814819769876924E-4</v>
      </c>
      <c r="I254" s="14">
        <f t="shared" si="44"/>
        <v>1.125520887660062</v>
      </c>
      <c r="J254" s="17">
        <f t="shared" si="45"/>
        <v>-4.7046485240986998E-3</v>
      </c>
      <c r="K254" s="17">
        <f t="shared" si="46"/>
        <v>2.5616583482473324E-2</v>
      </c>
      <c r="L254" s="17">
        <f t="shared" si="47"/>
        <v>6.3253851326986771E-2</v>
      </c>
      <c r="M254" s="24">
        <f t="shared" si="38"/>
        <v>7.4089252754624274E-3</v>
      </c>
      <c r="N254" s="24">
        <f t="shared" si="39"/>
        <v>-5.5844926051524343E-2</v>
      </c>
      <c r="O254" s="68">
        <f t="shared" si="40"/>
        <v>27694.718398761364</v>
      </c>
      <c r="P254" s="68">
        <f t="shared" si="41"/>
        <v>914.49264860979747</v>
      </c>
      <c r="Q254" s="68">
        <f t="shared" si="42"/>
        <v>-791.24891206028406</v>
      </c>
      <c r="R254" s="68">
        <f t="shared" si="43"/>
        <v>914.49264860979747</v>
      </c>
      <c r="S254" s="70">
        <f t="shared" si="48"/>
        <v>123.24373654951341</v>
      </c>
    </row>
    <row r="255" spans="4:19" x14ac:dyDescent="0.25">
      <c r="D255" s="5">
        <f>'Historical Data'!A255</f>
        <v>43210</v>
      </c>
      <c r="E255" s="71">
        <f>'Historical Data'!F255</f>
        <v>-6.9108863646473173E-3</v>
      </c>
      <c r="F255" s="71">
        <f>'Historical Data'!G255</f>
        <v>-5.2012386745624827E-5</v>
      </c>
      <c r="G255" s="71">
        <f>'Historical Data'!H255</f>
        <v>5.3275884953751101E-5</v>
      </c>
      <c r="H255" s="71">
        <f>'Historical Data'!I255</f>
        <v>1.0846471802431895E-3</v>
      </c>
      <c r="I255" s="14">
        <f t="shared" si="44"/>
        <v>1.1195143232467013</v>
      </c>
      <c r="J255" s="17">
        <f t="shared" si="45"/>
        <v>-4.7194523154389743E-3</v>
      </c>
      <c r="K255" s="17">
        <f t="shared" si="46"/>
        <v>2.5655061076874781E-2</v>
      </c>
      <c r="L255" s="17">
        <f t="shared" si="47"/>
        <v>6.4140350309531191E-2</v>
      </c>
      <c r="M255" s="24">
        <f t="shared" si="38"/>
        <v>-7.4408645598687845E-2</v>
      </c>
      <c r="N255" s="24">
        <f t="shared" si="39"/>
        <v>-0.13854899590821904</v>
      </c>
      <c r="O255" s="68">
        <f t="shared" si="40"/>
        <v>25184.990830076415</v>
      </c>
      <c r="P255" s="68">
        <f t="shared" si="41"/>
        <v>3993.3116649116855</v>
      </c>
      <c r="Q255" s="68">
        <f t="shared" si="42"/>
        <v>-3300.9764807452339</v>
      </c>
      <c r="R255" s="68">
        <f t="shared" si="43"/>
        <v>3993.3116649116855</v>
      </c>
      <c r="S255" s="70">
        <f t="shared" si="48"/>
        <v>692.33518416645165</v>
      </c>
    </row>
    <row r="256" spans="4:19" x14ac:dyDescent="0.25">
      <c r="D256" s="5">
        <f>'Historical Data'!A256</f>
        <v>43209</v>
      </c>
      <c r="E256" s="71">
        <f>'Historical Data'!F256</f>
        <v>-9.1710501862485305E-4</v>
      </c>
      <c r="F256" s="71">
        <f>'Historical Data'!G256</f>
        <v>-5.9196242290296408E-7</v>
      </c>
      <c r="G256" s="71">
        <f>'Historical Data'!H256</f>
        <v>8.1720138126874925E-5</v>
      </c>
      <c r="H256" s="71">
        <f>'Historical Data'!I256</f>
        <v>-7.7253235522879715E-4</v>
      </c>
      <c r="I256" s="14">
        <f t="shared" si="44"/>
        <v>1.1262711429269792</v>
      </c>
      <c r="J256" s="17">
        <f t="shared" si="45"/>
        <v>-4.6680318911162524E-3</v>
      </c>
      <c r="K256" s="17">
        <f t="shared" si="46"/>
        <v>2.5683505330047905E-2</v>
      </c>
      <c r="L256" s="17">
        <f t="shared" si="47"/>
        <v>6.2283170774059204E-2</v>
      </c>
      <c r="M256" s="24">
        <f t="shared" si="38"/>
        <v>1.7731643250180052E-2</v>
      </c>
      <c r="N256" s="24">
        <f t="shared" si="39"/>
        <v>-4.4551527523879156E-2</v>
      </c>
      <c r="O256" s="68">
        <f t="shared" si="40"/>
        <v>27652.830045236333</v>
      </c>
      <c r="P256" s="68">
        <f t="shared" si="41"/>
        <v>529.93002280546352</v>
      </c>
      <c r="Q256" s="68">
        <f t="shared" si="42"/>
        <v>-833.13726558531562</v>
      </c>
      <c r="R256" s="68">
        <f t="shared" si="43"/>
        <v>529.93002280546352</v>
      </c>
      <c r="S256" s="70">
        <f t="shared" si="48"/>
        <v>-303.20724277985209</v>
      </c>
    </row>
    <row r="257" spans="4:19" x14ac:dyDescent="0.25">
      <c r="D257" s="5">
        <f>'Historical Data'!A257</f>
        <v>43208</v>
      </c>
      <c r="E257" s="71">
        <f>'Historical Data'!F257</f>
        <v>2.4137176922267578E-3</v>
      </c>
      <c r="F257" s="71">
        <f>'Historical Data'!G257</f>
        <v>9.178334826219145E-5</v>
      </c>
      <c r="G257" s="71">
        <f>'Historical Data'!H257</f>
        <v>1.6602764878195786E-4</v>
      </c>
      <c r="H257" s="71">
        <f>'Historical Data'!I257</f>
        <v>-2.5714681218702573E-5</v>
      </c>
      <c r="I257" s="14">
        <f t="shared" si="44"/>
        <v>1.1300259960230357</v>
      </c>
      <c r="J257" s="17">
        <f t="shared" si="45"/>
        <v>-4.575656580431158E-3</v>
      </c>
      <c r="K257" s="17">
        <f t="shared" si="46"/>
        <v>2.5767812840702987E-2</v>
      </c>
      <c r="L257" s="17">
        <f t="shared" si="47"/>
        <v>6.3029988448069299E-2</v>
      </c>
      <c r="M257" s="24">
        <f t="shared" si="38"/>
        <v>7.0941523030115444E-2</v>
      </c>
      <c r="N257" s="24">
        <f t="shared" si="39"/>
        <v>7.9115345820461452E-3</v>
      </c>
      <c r="O257" s="68">
        <f t="shared" si="40"/>
        <v>29935.965878962412</v>
      </c>
      <c r="P257" s="68">
        <f t="shared" si="41"/>
        <v>-1394.7164672653889</v>
      </c>
      <c r="Q257" s="68">
        <f t="shared" si="42"/>
        <v>1449.9985681407634</v>
      </c>
      <c r="R257" s="68">
        <f t="shared" si="43"/>
        <v>-1394.7164672653889</v>
      </c>
      <c r="S257" s="70">
        <f t="shared" si="48"/>
        <v>55.282100875374454</v>
      </c>
    </row>
    <row r="258" spans="4:19" x14ac:dyDescent="0.25">
      <c r="D258" s="5">
        <f>'Historical Data'!A258</f>
        <v>43207</v>
      </c>
      <c r="E258" s="71">
        <f>'Historical Data'!F258</f>
        <v>-1.6940175708838323E-3</v>
      </c>
      <c r="F258" s="71">
        <f>'Historical Data'!G258</f>
        <v>4.6638139183698309E-5</v>
      </c>
      <c r="G258" s="71">
        <f>'Historical Data'!H258</f>
        <v>-3.1254195886242647E-5</v>
      </c>
      <c r="H258" s="71">
        <f>'Historical Data'!I258</f>
        <v>-1.3200728797069239E-4</v>
      </c>
      <c r="I258" s="14">
        <f t="shared" si="44"/>
        <v>1.1253953255222549</v>
      </c>
      <c r="J258" s="17">
        <f t="shared" si="45"/>
        <v>-4.6208017895096511E-3</v>
      </c>
      <c r="K258" s="17">
        <f t="shared" si="46"/>
        <v>2.5570530996034787E-2</v>
      </c>
      <c r="L258" s="17">
        <f t="shared" si="47"/>
        <v>6.2923695841317309E-2</v>
      </c>
      <c r="M258" s="24">
        <f t="shared" si="38"/>
        <v>3.2793587564686165E-3</v>
      </c>
      <c r="N258" s="24">
        <f t="shared" si="39"/>
        <v>-5.9644337084848689E-2</v>
      </c>
      <c r="O258" s="68">
        <f t="shared" si="40"/>
        <v>27409.962578424762</v>
      </c>
      <c r="P258" s="68">
        <f t="shared" si="41"/>
        <v>978.85275049239863</v>
      </c>
      <c r="Q258" s="68">
        <f t="shared" si="42"/>
        <v>-1076.0047323968865</v>
      </c>
      <c r="R258" s="68">
        <f t="shared" si="43"/>
        <v>978.85275049239863</v>
      </c>
      <c r="S258" s="70">
        <f t="shared" si="48"/>
        <v>-97.151981904487911</v>
      </c>
    </row>
    <row r="259" spans="4:19" x14ac:dyDescent="0.25">
      <c r="D259" s="5">
        <f>'Historical Data'!A259</f>
        <v>43206</v>
      </c>
      <c r="E259" s="71">
        <f>'Historical Data'!F259</f>
        <v>1.0504372090004803E-3</v>
      </c>
      <c r="F259" s="71">
        <f>'Historical Data'!G259</f>
        <v>2.8782328871886666E-5</v>
      </c>
      <c r="G259" s="71">
        <f>'Historical Data'!H259</f>
        <v>3.0558068120084776E-5</v>
      </c>
      <c r="H259" s="71">
        <f>'Historical Data'!I259</f>
        <v>-5.4090465633334826E-5</v>
      </c>
      <c r="I259" s="14">
        <f t="shared" si="44"/>
        <v>1.1284891631178924</v>
      </c>
      <c r="J259" s="17">
        <f t="shared" si="45"/>
        <v>-4.6386575998214625E-3</v>
      </c>
      <c r="K259" s="17">
        <f t="shared" si="46"/>
        <v>2.5632343260041116E-2</v>
      </c>
      <c r="L259" s="17">
        <f t="shared" si="47"/>
        <v>6.3001612663654671E-2</v>
      </c>
      <c r="M259" s="24">
        <f t="shared" ref="M259:M322" si="49">(LN(I259/$B$4) + ((K259 - J259) + 0.5*L259^2)*$B$8) / (L259 * SQRT($B$8))</f>
        <v>4.8193420705865277E-2</v>
      </c>
      <c r="N259" s="24">
        <f t="shared" ref="N259:N322" si="50">M259 - L259*SQRT($B$8)</f>
        <v>-1.4808191957789395E-2</v>
      </c>
      <c r="O259" s="68">
        <f t="shared" ref="O259:O322" si="51">(I259*EXP(-J259*$B$8)*_xlfn.NORM.DIST(M259, 0, 1, TRUE) - $B$4*EXP(-K259*$B$8)*_xlfn.NORM.DIST(N259, 0, 1, TRUE)) * $B$2</f>
        <v>29075.449031070068</v>
      </c>
      <c r="P259" s="68">
        <f t="shared" ref="P259:P322" si="52">$B$18 + $B$17*I259</f>
        <v>-606.97325040935539</v>
      </c>
      <c r="Q259" s="68">
        <f t="shared" ref="Q259:Q322" si="53">O259-$B$13</f>
        <v>589.48172024841915</v>
      </c>
      <c r="R259" s="68">
        <f t="shared" ref="R259:R322" si="54">P259-$B$19</f>
        <v>-606.97325040935539</v>
      </c>
      <c r="S259" s="70">
        <f t="shared" si="48"/>
        <v>-17.491530160936236</v>
      </c>
    </row>
    <row r="260" spans="4:19" x14ac:dyDescent="0.25">
      <c r="D260" s="5">
        <f>'Historical Data'!A260</f>
        <v>43203</v>
      </c>
      <c r="E260" s="71">
        <f>'Historical Data'!F260</f>
        <v>9.2150184503347887E-4</v>
      </c>
      <c r="F260" s="71">
        <f>'Historical Data'!G260</f>
        <v>3.6015962424825951E-5</v>
      </c>
      <c r="G260" s="71">
        <f>'Historical Data'!H260</f>
        <v>1.5703226904222392E-4</v>
      </c>
      <c r="H260" s="71">
        <f>'Historical Data'!I260</f>
        <v>-1.9541483051319086E-4</v>
      </c>
      <c r="I260" s="14">
        <f t="shared" ref="I260:I323" si="55">$B$3 * (1 + E260)</f>
        <v>1.1283438136374155</v>
      </c>
      <c r="J260" s="17">
        <f t="shared" ref="J260:J323" si="56">$B$5 +F260</f>
        <v>-4.6314239662685235E-3</v>
      </c>
      <c r="K260" s="17">
        <f t="shared" ref="K260:K323" si="57">$B$6 + G260</f>
        <v>2.5758817460963254E-2</v>
      </c>
      <c r="L260" s="17">
        <f t="shared" ref="L260:L323" si="58">$B$7 + H260</f>
        <v>6.2860288298774811E-2</v>
      </c>
      <c r="M260" s="24">
        <f t="shared" si="49"/>
        <v>4.8008080039983247E-2</v>
      </c>
      <c r="N260" s="24">
        <f t="shared" si="50"/>
        <v>-1.4852208258791563E-2</v>
      </c>
      <c r="O260" s="68">
        <f t="shared" si="51"/>
        <v>29002.302904628352</v>
      </c>
      <c r="P260" s="68">
        <f t="shared" si="52"/>
        <v>-532.4706373171648</v>
      </c>
      <c r="Q260" s="68">
        <f t="shared" si="53"/>
        <v>516.3355938067034</v>
      </c>
      <c r="R260" s="68">
        <f t="shared" si="54"/>
        <v>-532.4706373171648</v>
      </c>
      <c r="S260" s="70">
        <f t="shared" ref="S260:S323" si="59">Q260+R260</f>
        <v>-16.135043510461401</v>
      </c>
    </row>
    <row r="261" spans="4:19" x14ac:dyDescent="0.25">
      <c r="D261" s="5">
        <f>'Historical Data'!A261</f>
        <v>43202</v>
      </c>
      <c r="E261" s="71">
        <f>'Historical Data'!F261</f>
        <v>-5.3982250862020242E-3</v>
      </c>
      <c r="F261" s="71">
        <f>'Historical Data'!G261</f>
        <v>-6.5582412385834475E-5</v>
      </c>
      <c r="G261" s="71">
        <f>'Historical Data'!H261</f>
        <v>3.3418419764797563E-4</v>
      </c>
      <c r="H261" s="71">
        <f>'Historical Data'!I261</f>
        <v>-1.5112343862960786E-4</v>
      </c>
      <c r="I261" s="14">
        <f t="shared" si="55"/>
        <v>1.1212195538691991</v>
      </c>
      <c r="J261" s="17">
        <f t="shared" si="56"/>
        <v>-4.7330223410791839E-3</v>
      </c>
      <c r="K261" s="17">
        <f t="shared" si="57"/>
        <v>2.5935969389569005E-2</v>
      </c>
      <c r="L261" s="17">
        <f t="shared" si="58"/>
        <v>6.2904579690658394E-2</v>
      </c>
      <c r="M261" s="24">
        <f t="shared" si="49"/>
        <v>-4.8241137363624946E-2</v>
      </c>
      <c r="N261" s="24">
        <f t="shared" si="50"/>
        <v>-0.11114571705428333</v>
      </c>
      <c r="O261" s="68">
        <f t="shared" si="51"/>
        <v>25596.29777825201</v>
      </c>
      <c r="P261" s="68">
        <f t="shared" si="52"/>
        <v>3119.251868591411</v>
      </c>
      <c r="Q261" s="68">
        <f t="shared" si="53"/>
        <v>-2889.6695325696382</v>
      </c>
      <c r="R261" s="68">
        <f t="shared" si="54"/>
        <v>3119.251868591411</v>
      </c>
      <c r="S261" s="70">
        <f t="shared" si="59"/>
        <v>229.58233602177279</v>
      </c>
    </row>
    <row r="262" spans="4:19" x14ac:dyDescent="0.25">
      <c r="D262" s="5">
        <f>'Historical Data'!A262</f>
        <v>43201</v>
      </c>
      <c r="E262" s="71">
        <f>'Historical Data'!F262</f>
        <v>2.7449837244328812E-3</v>
      </c>
      <c r="F262" s="71">
        <f>'Historical Data'!G262</f>
        <v>-2.0192119714875639E-5</v>
      </c>
      <c r="G262" s="71">
        <f>'Historical Data'!H262</f>
        <v>8.8294180497654196E-5</v>
      </c>
      <c r="H262" s="71">
        <f>'Historical Data'!I262</f>
        <v>4.1022203415219671E-4</v>
      </c>
      <c r="I262" s="14">
        <f t="shared" si="55"/>
        <v>1.1303994338774719</v>
      </c>
      <c r="J262" s="17">
        <f t="shared" si="56"/>
        <v>-4.6876320484082251E-3</v>
      </c>
      <c r="K262" s="17">
        <f t="shared" si="57"/>
        <v>2.5690079372418684E-2</v>
      </c>
      <c r="L262" s="17">
        <f t="shared" si="58"/>
        <v>6.3465925163440198E-2</v>
      </c>
      <c r="M262" s="24">
        <f t="shared" si="49"/>
        <v>7.6634371168226925E-2</v>
      </c>
      <c r="N262" s="24">
        <f t="shared" si="50"/>
        <v>1.3168446004786727E-2</v>
      </c>
      <c r="O262" s="68">
        <f t="shared" si="51"/>
        <v>30354.448259550358</v>
      </c>
      <c r="P262" s="68">
        <f t="shared" si="52"/>
        <v>-1586.1316404861864</v>
      </c>
      <c r="Q262" s="68">
        <f t="shared" si="53"/>
        <v>1868.4809487287093</v>
      </c>
      <c r="R262" s="68">
        <f t="shared" si="54"/>
        <v>-1586.1316404861864</v>
      </c>
      <c r="S262" s="70">
        <f t="shared" si="59"/>
        <v>282.34930824252297</v>
      </c>
    </row>
    <row r="263" spans="4:19" x14ac:dyDescent="0.25">
      <c r="D263" s="5">
        <f>'Historical Data'!A263</f>
        <v>43200</v>
      </c>
      <c r="E263" s="71">
        <f>'Historical Data'!F263</f>
        <v>3.1272083370561532E-3</v>
      </c>
      <c r="F263" s="71">
        <f>'Historical Data'!G263</f>
        <v>6.5498729610656385E-5</v>
      </c>
      <c r="G263" s="71">
        <f>'Historical Data'!H263</f>
        <v>7.9781520072340351E-5</v>
      </c>
      <c r="H263" s="71">
        <f>'Historical Data'!I263</f>
        <v>1.0611504063290367E-4</v>
      </c>
      <c r="I263" s="14">
        <f t="shared" si="55"/>
        <v>1.130830317594405</v>
      </c>
      <c r="J263" s="17">
        <f t="shared" si="56"/>
        <v>-4.6019411990826931E-3</v>
      </c>
      <c r="K263" s="17">
        <f t="shared" si="57"/>
        <v>2.568156671199337E-2</v>
      </c>
      <c r="L263" s="17">
        <f t="shared" si="58"/>
        <v>6.3161818169920905E-2</v>
      </c>
      <c r="M263" s="24">
        <f t="shared" si="49"/>
        <v>8.1240840870731384E-2</v>
      </c>
      <c r="N263" s="24">
        <f t="shared" si="50"/>
        <v>1.8079022700810479E-2</v>
      </c>
      <c r="O263" s="68">
        <f t="shared" si="51"/>
        <v>30390.52400351494</v>
      </c>
      <c r="P263" s="68">
        <f t="shared" si="52"/>
        <v>-1806.9921674386133</v>
      </c>
      <c r="Q263" s="68">
        <f t="shared" si="53"/>
        <v>1904.5566926932916</v>
      </c>
      <c r="R263" s="68">
        <f t="shared" si="54"/>
        <v>-1806.9921674386133</v>
      </c>
      <c r="S263" s="70">
        <f t="shared" si="59"/>
        <v>97.564525254678301</v>
      </c>
    </row>
    <row r="264" spans="4:19" x14ac:dyDescent="0.25">
      <c r="D264" s="5">
        <f>'Historical Data'!A264</f>
        <v>43199</v>
      </c>
      <c r="E264" s="71">
        <f>'Historical Data'!F264</f>
        <v>1.3360897830586953E-3</v>
      </c>
      <c r="F264" s="71">
        <f>'Historical Data'!G264</f>
        <v>4.0329644316794193E-5</v>
      </c>
      <c r="G264" s="71">
        <f>'Historical Data'!H264</f>
        <v>-5.9704714910647589E-6</v>
      </c>
      <c r="H264" s="71">
        <f>'Historical Data'!I264</f>
        <v>-1.3932865074120041E-4</v>
      </c>
      <c r="I264" s="14">
        <f t="shared" si="55"/>
        <v>1.1288111806928911</v>
      </c>
      <c r="J264" s="17">
        <f t="shared" si="56"/>
        <v>-4.6271102843765555E-3</v>
      </c>
      <c r="K264" s="17">
        <f t="shared" si="57"/>
        <v>2.5595814720429964E-2</v>
      </c>
      <c r="L264" s="17">
        <f t="shared" si="58"/>
        <v>6.2916374478546797E-2</v>
      </c>
      <c r="M264" s="24">
        <f t="shared" si="49"/>
        <v>5.1944076711088388E-2</v>
      </c>
      <c r="N264" s="24">
        <f t="shared" si="50"/>
        <v>-1.0972297767458408E-2</v>
      </c>
      <c r="O264" s="68">
        <f t="shared" si="51"/>
        <v>29177.87408595196</v>
      </c>
      <c r="P264" s="68">
        <f t="shared" si="52"/>
        <v>-772.03163741074968</v>
      </c>
      <c r="Q264" s="68">
        <f t="shared" si="53"/>
        <v>691.90677513031187</v>
      </c>
      <c r="R264" s="68">
        <f t="shared" si="54"/>
        <v>-772.03163741074968</v>
      </c>
      <c r="S264" s="70">
        <f t="shared" si="59"/>
        <v>-80.12486228043781</v>
      </c>
    </row>
    <row r="265" spans="4:19" x14ac:dyDescent="0.25">
      <c r="D265" s="5">
        <f>'Historical Data'!A265</f>
        <v>43196</v>
      </c>
      <c r="E265" s="71">
        <f>'Historical Data'!F265</f>
        <v>2.6943708500966057E-3</v>
      </c>
      <c r="F265" s="71">
        <f>'Historical Data'!G265</f>
        <v>1.7606355783239026E-4</v>
      </c>
      <c r="G265" s="71">
        <f>'Historical Data'!H265</f>
        <v>-8.0213046331881893E-5</v>
      </c>
      <c r="H265" s="71">
        <f>'Historical Data'!I265</f>
        <v>-4.0762573333949503E-4</v>
      </c>
      <c r="I265" s="14">
        <f t="shared" si="55"/>
        <v>1.1303423777311681</v>
      </c>
      <c r="J265" s="17">
        <f t="shared" si="56"/>
        <v>-4.4913763708609592E-3</v>
      </c>
      <c r="K265" s="17">
        <f t="shared" si="57"/>
        <v>2.5521572145589148E-2</v>
      </c>
      <c r="L265" s="17">
        <f t="shared" si="58"/>
        <v>6.2648077395948507E-2</v>
      </c>
      <c r="M265" s="24">
        <f t="shared" si="49"/>
        <v>7.0183506328700782E-2</v>
      </c>
      <c r="N265" s="24">
        <f t="shared" si="50"/>
        <v>7.535428932752275E-3</v>
      </c>
      <c r="O265" s="68">
        <f t="shared" si="51"/>
        <v>29740.436505266254</v>
      </c>
      <c r="P265" s="68">
        <f t="shared" si="52"/>
        <v>-1556.886045808671</v>
      </c>
      <c r="Q265" s="68">
        <f t="shared" si="53"/>
        <v>1254.4691944446058</v>
      </c>
      <c r="R265" s="68">
        <f t="shared" si="54"/>
        <v>-1556.886045808671</v>
      </c>
      <c r="S265" s="70">
        <f t="shared" si="59"/>
        <v>-302.41685136406522</v>
      </c>
    </row>
    <row r="266" spans="4:19" x14ac:dyDescent="0.25">
      <c r="D266" s="5">
        <f>'Historical Data'!A266</f>
        <v>43195</v>
      </c>
      <c r="E266" s="71">
        <f>'Historical Data'!F266</f>
        <v>-5.618662742004954E-3</v>
      </c>
      <c r="F266" s="71">
        <f>'Historical Data'!G266</f>
        <v>8.2785396249299148E-5</v>
      </c>
      <c r="G266" s="71">
        <f>'Historical Data'!H266</f>
        <v>1.2308418552473693E-4</v>
      </c>
      <c r="H266" s="71">
        <f>'Historical Data'!I266</f>
        <v>-9.2342642718100387E-4</v>
      </c>
      <c r="I266" s="14">
        <f t="shared" si="55"/>
        <v>1.120971053397624</v>
      </c>
      <c r="J266" s="17">
        <f t="shared" si="56"/>
        <v>-4.5846545324440503E-3</v>
      </c>
      <c r="K266" s="17">
        <f t="shared" si="57"/>
        <v>2.5724869377445767E-2</v>
      </c>
      <c r="L266" s="17">
        <f t="shared" si="58"/>
        <v>6.2132276702106998E-2</v>
      </c>
      <c r="M266" s="24">
        <f t="shared" si="49"/>
        <v>-5.8970929519798987E-2</v>
      </c>
      <c r="N266" s="24">
        <f t="shared" si="50"/>
        <v>-0.12110320622190598</v>
      </c>
      <c r="O266" s="68">
        <f t="shared" si="51"/>
        <v>24941.819420549626</v>
      </c>
      <c r="P266" s="68">
        <f t="shared" si="52"/>
        <v>3246.6271741393721</v>
      </c>
      <c r="Q266" s="68">
        <f t="shared" si="53"/>
        <v>-3544.1478902720228</v>
      </c>
      <c r="R266" s="68">
        <f t="shared" si="54"/>
        <v>3246.6271741393721</v>
      </c>
      <c r="S266" s="70">
        <f t="shared" si="59"/>
        <v>-297.5207161326507</v>
      </c>
    </row>
    <row r="267" spans="4:19" x14ac:dyDescent="0.25">
      <c r="D267" s="5">
        <f>'Historical Data'!A267</f>
        <v>43194</v>
      </c>
      <c r="E267" s="71">
        <f>'Historical Data'!F267</f>
        <v>2.0042855862534292E-3</v>
      </c>
      <c r="F267" s="71">
        <f>'Historical Data'!G267</f>
        <v>-1.4818876635565737E-4</v>
      </c>
      <c r="G267" s="71">
        <f>'Historical Data'!H267</f>
        <v>3.2815780603805828E-5</v>
      </c>
      <c r="H267" s="71">
        <f>'Historical Data'!I267</f>
        <v>1.2445192762640389E-4</v>
      </c>
      <c r="I267" s="14">
        <f t="shared" si="55"/>
        <v>1.1295644411628114</v>
      </c>
      <c r="J267" s="17">
        <f t="shared" si="56"/>
        <v>-4.8156286950490068E-3</v>
      </c>
      <c r="K267" s="17">
        <f t="shared" si="57"/>
        <v>2.5634600972524835E-2</v>
      </c>
      <c r="L267" s="17">
        <f t="shared" si="58"/>
        <v>6.3180155056914405E-2</v>
      </c>
      <c r="M267" s="24">
        <f t="shared" si="49"/>
        <v>6.6146564936699945E-2</v>
      </c>
      <c r="N267" s="24">
        <f t="shared" si="50"/>
        <v>2.9664098797855393E-3</v>
      </c>
      <c r="O267" s="68">
        <f t="shared" si="51"/>
        <v>29827.158522816699</v>
      </c>
      <c r="P267" s="68">
        <f t="shared" si="52"/>
        <v>-1158.1346572769107</v>
      </c>
      <c r="Q267" s="68">
        <f t="shared" si="53"/>
        <v>1341.1912119950503</v>
      </c>
      <c r="R267" s="68">
        <f t="shared" si="54"/>
        <v>-1158.1346572769107</v>
      </c>
      <c r="S267" s="70">
        <f t="shared" si="59"/>
        <v>183.05655471813952</v>
      </c>
    </row>
    <row r="268" spans="4:19" x14ac:dyDescent="0.25">
      <c r="D268" s="5">
        <f>'Historical Data'!A268</f>
        <v>43193</v>
      </c>
      <c r="E268" s="71">
        <f>'Historical Data'!F268</f>
        <v>-3.0945921798598564E-3</v>
      </c>
      <c r="F268" s="71">
        <f>'Historical Data'!G268</f>
        <v>-3.9413341358924062E-5</v>
      </c>
      <c r="G268" s="71">
        <f>'Historical Data'!H268</f>
        <v>1.610924793188917E-4</v>
      </c>
      <c r="H268" s="71">
        <f>'Historical Data'!I268</f>
        <v>8.0449519254169322E-4</v>
      </c>
      <c r="I268" s="14">
        <f t="shared" si="55"/>
        <v>1.1238164507626831</v>
      </c>
      <c r="J268" s="17">
        <f t="shared" si="56"/>
        <v>-4.7068532700522735E-3</v>
      </c>
      <c r="K268" s="17">
        <f t="shared" si="57"/>
        <v>2.5762877671239921E-2</v>
      </c>
      <c r="L268" s="17">
        <f t="shared" si="58"/>
        <v>6.3860198321829695E-2</v>
      </c>
      <c r="M268" s="24">
        <f t="shared" si="49"/>
        <v>-1.3464130534264322E-2</v>
      </c>
      <c r="N268" s="24">
        <f t="shared" si="50"/>
        <v>-7.7324328856094013E-2</v>
      </c>
      <c r="O268" s="68">
        <f t="shared" si="51"/>
        <v>27193.581578821235</v>
      </c>
      <c r="P268" s="68">
        <f t="shared" si="52"/>
        <v>1788.1456007140223</v>
      </c>
      <c r="Q268" s="68">
        <f t="shared" si="53"/>
        <v>-1292.3857320004136</v>
      </c>
      <c r="R268" s="68">
        <f t="shared" si="54"/>
        <v>1788.1456007140223</v>
      </c>
      <c r="S268" s="70">
        <f t="shared" si="59"/>
        <v>495.75986871360874</v>
      </c>
    </row>
    <row r="269" spans="4:19" x14ac:dyDescent="0.25">
      <c r="D269" s="5">
        <f>'Historical Data'!A269</f>
        <v>43192</v>
      </c>
      <c r="E269" s="71">
        <f>'Historical Data'!F269</f>
        <v>-2.4213893905270881E-4</v>
      </c>
      <c r="F269" s="71">
        <f>'Historical Data'!G269</f>
        <v>1.7776520547804243E-5</v>
      </c>
      <c r="G269" s="71">
        <f>'Historical Data'!H269</f>
        <v>-5.8137370940840316E-6</v>
      </c>
      <c r="H269" s="71">
        <f>'Historical Data'!I269</f>
        <v>-1.8044995494766644E-4</v>
      </c>
      <c r="I269" s="14">
        <f t="shared" si="55"/>
        <v>1.1270320355633112</v>
      </c>
      <c r="J269" s="17">
        <f t="shared" si="56"/>
        <v>-4.6496634081455452E-3</v>
      </c>
      <c r="K269" s="17">
        <f t="shared" si="57"/>
        <v>2.5595971454826946E-2</v>
      </c>
      <c r="L269" s="17">
        <f t="shared" si="58"/>
        <v>6.287525317434034E-2</v>
      </c>
      <c r="M269" s="24">
        <f t="shared" si="49"/>
        <v>2.7210867987507312E-2</v>
      </c>
      <c r="N269" s="24">
        <f t="shared" si="50"/>
        <v>-3.5664385186833028E-2</v>
      </c>
      <c r="O269" s="68">
        <f t="shared" si="51"/>
        <v>28250.642088559096</v>
      </c>
      <c r="P269" s="68">
        <f t="shared" si="52"/>
        <v>139.91493982519023</v>
      </c>
      <c r="Q269" s="68">
        <f t="shared" si="53"/>
        <v>-235.32522226255242</v>
      </c>
      <c r="R269" s="68">
        <f t="shared" si="54"/>
        <v>139.91493982519023</v>
      </c>
      <c r="S269" s="70">
        <f t="shared" si="59"/>
        <v>-95.410282437362184</v>
      </c>
    </row>
    <row r="270" spans="4:19" x14ac:dyDescent="0.25">
      <c r="D270" s="5">
        <f>'Historical Data'!A270</f>
        <v>43189</v>
      </c>
      <c r="E270" s="71">
        <f>'Historical Data'!F270</f>
        <v>1.8336016652844567E-3</v>
      </c>
      <c r="F270" s="71">
        <f>'Historical Data'!G270</f>
        <v>-1.7434496206162296E-5</v>
      </c>
      <c r="G270" s="71">
        <f>'Historical Data'!H270</f>
        <v>-3.5411988741199107E-5</v>
      </c>
      <c r="H270" s="71">
        <f>'Historical Data'!I270</f>
        <v>-1.2836793933139468E-4</v>
      </c>
      <c r="I270" s="14">
        <f t="shared" si="55"/>
        <v>1.1293720283252835</v>
      </c>
      <c r="J270" s="17">
        <f t="shared" si="56"/>
        <v>-4.6848744248995117E-3</v>
      </c>
      <c r="K270" s="17">
        <f t="shared" si="57"/>
        <v>2.556637320317983E-2</v>
      </c>
      <c r="L270" s="17">
        <f t="shared" si="58"/>
        <v>6.2927335189956607E-2</v>
      </c>
      <c r="M270" s="24">
        <f t="shared" si="49"/>
        <v>6.0289696407938707E-2</v>
      </c>
      <c r="N270" s="24">
        <f t="shared" si="50"/>
        <v>-2.6376387820178995E-3</v>
      </c>
      <c r="O270" s="68">
        <f t="shared" si="51"/>
        <v>29494.813624369119</v>
      </c>
      <c r="P270" s="68">
        <f t="shared" si="52"/>
        <v>-1059.5085105492035</v>
      </c>
      <c r="Q270" s="68">
        <f t="shared" si="53"/>
        <v>1008.8463135474703</v>
      </c>
      <c r="R270" s="68">
        <f t="shared" si="54"/>
        <v>-1059.5085105492035</v>
      </c>
      <c r="S270" s="70">
        <f t="shared" si="59"/>
        <v>-50.662197001733148</v>
      </c>
    </row>
    <row r="271" spans="4:19" x14ac:dyDescent="0.25">
      <c r="D271" s="5">
        <f>'Historical Data'!A271</f>
        <v>43188</v>
      </c>
      <c r="E271" s="71">
        <f>'Historical Data'!F271</f>
        <v>-4.3313875822762471E-3</v>
      </c>
      <c r="F271" s="71">
        <f>'Historical Data'!G271</f>
        <v>6.8735385072212288E-5</v>
      </c>
      <c r="G271" s="71">
        <f>'Historical Data'!H271</f>
        <v>2.6932515061937196E-4</v>
      </c>
      <c r="H271" s="71">
        <f>'Historical Data'!I271</f>
        <v>-5.1392359336360771E-4</v>
      </c>
      <c r="I271" s="14">
        <f t="shared" si="55"/>
        <v>1.122422205121562</v>
      </c>
      <c r="J271" s="17">
        <f t="shared" si="56"/>
        <v>-4.5987045436211372E-3</v>
      </c>
      <c r="K271" s="17">
        <f t="shared" si="57"/>
        <v>2.5871110342540402E-2</v>
      </c>
      <c r="L271" s="17">
        <f t="shared" si="58"/>
        <v>6.2541779535924394E-2</v>
      </c>
      <c r="M271" s="24">
        <f t="shared" si="49"/>
        <v>-3.4928145211212042E-2</v>
      </c>
      <c r="N271" s="24">
        <f t="shared" si="50"/>
        <v>-9.7469924747136436E-2</v>
      </c>
      <c r="O271" s="68">
        <f t="shared" si="51"/>
        <v>25910.557000453748</v>
      </c>
      <c r="P271" s="68">
        <f t="shared" si="52"/>
        <v>2502.8020495371893</v>
      </c>
      <c r="Q271" s="68">
        <f t="shared" si="53"/>
        <v>-2575.4103103679008</v>
      </c>
      <c r="R271" s="68">
        <f t="shared" si="54"/>
        <v>2502.8020495371893</v>
      </c>
      <c r="S271" s="70">
        <f t="shared" si="59"/>
        <v>-72.608260830711515</v>
      </c>
    </row>
    <row r="272" spans="4:19" x14ac:dyDescent="0.25">
      <c r="D272" s="5">
        <f>'Historical Data'!A272</f>
        <v>43187</v>
      </c>
      <c r="E272" s="71">
        <f>'Historical Data'!F272</f>
        <v>-3.3646941113818496E-3</v>
      </c>
      <c r="F272" s="71">
        <f>'Historical Data'!G272</f>
        <v>3.4508719429910545E-5</v>
      </c>
      <c r="G272" s="71">
        <f>'Historical Data'!H272</f>
        <v>-1.1202827906939966E-4</v>
      </c>
      <c r="H272" s="71">
        <f>'Historical Data'!I272</f>
        <v>8.5434278858001478E-5</v>
      </c>
      <c r="I272" s="14">
        <f t="shared" si="55"/>
        <v>1.1235119635047688</v>
      </c>
      <c r="J272" s="17">
        <f t="shared" si="56"/>
        <v>-4.6329312092634389E-3</v>
      </c>
      <c r="K272" s="17">
        <f t="shared" si="57"/>
        <v>2.548975691285163E-2</v>
      </c>
      <c r="L272" s="17">
        <f t="shared" si="58"/>
        <v>6.3141137408146003E-2</v>
      </c>
      <c r="M272" s="24">
        <f t="shared" si="49"/>
        <v>-2.4128529649647193E-2</v>
      </c>
      <c r="N272" s="24">
        <f t="shared" si="50"/>
        <v>-8.7269667057793196E-2</v>
      </c>
      <c r="O272" s="68">
        <f t="shared" si="51"/>
        <v>26533.506971737399</v>
      </c>
      <c r="P272" s="68">
        <f t="shared" si="52"/>
        <v>1944.2183729967801</v>
      </c>
      <c r="Q272" s="68">
        <f t="shared" si="53"/>
        <v>-1952.4603390842494</v>
      </c>
      <c r="R272" s="68">
        <f t="shared" si="54"/>
        <v>1944.2183729967801</v>
      </c>
      <c r="S272" s="70">
        <f t="shared" si="59"/>
        <v>-8.2419660874693363</v>
      </c>
    </row>
    <row r="273" spans="4:19" x14ac:dyDescent="0.25">
      <c r="D273" s="5">
        <f>'Historical Data'!A273</f>
        <v>43186</v>
      </c>
      <c r="E273" s="71">
        <f>'Historical Data'!F273</f>
        <v>-3.8901123631628343E-3</v>
      </c>
      <c r="F273" s="71">
        <f>'Historical Data'!G273</f>
        <v>-7.657157724252385E-6</v>
      </c>
      <c r="G273" s="71">
        <f>'Historical Data'!H273</f>
        <v>-1.8820314166046598E-4</v>
      </c>
      <c r="H273" s="71">
        <f>'Historical Data'!I273</f>
        <v>-5.4429768271908874E-4</v>
      </c>
      <c r="I273" s="14">
        <f t="shared" si="55"/>
        <v>1.1229196568824447</v>
      </c>
      <c r="J273" s="17">
        <f t="shared" si="56"/>
        <v>-4.6750970864176018E-3</v>
      </c>
      <c r="K273" s="17">
        <f t="shared" si="57"/>
        <v>2.5413582050260564E-2</v>
      </c>
      <c r="L273" s="17">
        <f t="shared" si="58"/>
        <v>6.2511405446568913E-2</v>
      </c>
      <c r="M273" s="24">
        <f t="shared" si="49"/>
        <v>-3.3984304048031495E-2</v>
      </c>
      <c r="N273" s="24">
        <f t="shared" si="50"/>
        <v>-9.6495709494600401E-2</v>
      </c>
      <c r="O273" s="68">
        <f t="shared" si="51"/>
        <v>25942.742151077946</v>
      </c>
      <c r="P273" s="68">
        <f t="shared" si="52"/>
        <v>2247.8203602221329</v>
      </c>
      <c r="Q273" s="68">
        <f t="shared" si="53"/>
        <v>-2543.2251597437025</v>
      </c>
      <c r="R273" s="68">
        <f t="shared" si="54"/>
        <v>2247.8203602221329</v>
      </c>
      <c r="S273" s="70">
        <f t="shared" si="59"/>
        <v>-295.40479952156966</v>
      </c>
    </row>
    <row r="274" spans="4:19" x14ac:dyDescent="0.25">
      <c r="D274" s="5">
        <f>'Historical Data'!A274</f>
        <v>43185</v>
      </c>
      <c r="E274" s="71">
        <f>'Historical Data'!F274</f>
        <v>2.2359055687265115E-3</v>
      </c>
      <c r="F274" s="71">
        <f>'Historical Data'!G274</f>
        <v>4.2385194282295799E-5</v>
      </c>
      <c r="G274" s="71">
        <f>'Historical Data'!H274</f>
        <v>2.7369422197913672E-5</v>
      </c>
      <c r="H274" s="71">
        <f>'Historical Data'!I274</f>
        <v>1.9068857785702978E-4</v>
      </c>
      <c r="I274" s="14">
        <f t="shared" si="55"/>
        <v>1.1298255475271533</v>
      </c>
      <c r="J274" s="17">
        <f t="shared" si="56"/>
        <v>-4.6250547344110536E-3</v>
      </c>
      <c r="K274" s="17">
        <f t="shared" si="57"/>
        <v>2.5629154614118944E-2</v>
      </c>
      <c r="L274" s="17">
        <f t="shared" si="58"/>
        <v>6.3246391707145036E-2</v>
      </c>
      <c r="M274" s="24">
        <f t="shared" si="49"/>
        <v>6.6698617860080509E-2</v>
      </c>
      <c r="N274" s="24">
        <f t="shared" si="50"/>
        <v>3.4522261529354725E-3</v>
      </c>
      <c r="O274" s="68">
        <f t="shared" si="51"/>
        <v>29878.228655503492</v>
      </c>
      <c r="P274" s="68">
        <f t="shared" si="52"/>
        <v>-1291.9714372546878</v>
      </c>
      <c r="Q274" s="68">
        <f t="shared" si="53"/>
        <v>1392.2613446818432</v>
      </c>
      <c r="R274" s="68">
        <f t="shared" si="54"/>
        <v>-1291.9714372546878</v>
      </c>
      <c r="S274" s="70">
        <f t="shared" si="59"/>
        <v>100.28990742715541</v>
      </c>
    </row>
    <row r="275" spans="4:19" x14ac:dyDescent="0.25">
      <c r="D275" s="5">
        <f>'Historical Data'!A275</f>
        <v>43182</v>
      </c>
      <c r="E275" s="71">
        <f>'Historical Data'!F275</f>
        <v>3.9356806615518103E-3</v>
      </c>
      <c r="F275" s="71">
        <f>'Historical Data'!G275</f>
        <v>-1.1572307358126855E-4</v>
      </c>
      <c r="G275" s="71">
        <f>'Historical Data'!H275</f>
        <v>8.1954684992852772E-5</v>
      </c>
      <c r="H275" s="71">
        <f>'Historical Data'!I275</f>
        <v>-2.3799705539119531E-4</v>
      </c>
      <c r="I275" s="14">
        <f t="shared" si="55"/>
        <v>1.1317417124881706</v>
      </c>
      <c r="J275" s="17">
        <f t="shared" si="56"/>
        <v>-4.783163002274618E-3</v>
      </c>
      <c r="K275" s="17">
        <f t="shared" si="57"/>
        <v>2.5683739876913882E-2</v>
      </c>
      <c r="L275" s="17">
        <f t="shared" si="58"/>
        <v>6.2817706073896806E-2</v>
      </c>
      <c r="M275" s="24">
        <f t="shared" si="49"/>
        <v>9.7085143174435076E-2</v>
      </c>
      <c r="N275" s="24">
        <f t="shared" si="50"/>
        <v>3.426743710053827E-2</v>
      </c>
      <c r="O275" s="68">
        <f t="shared" si="51"/>
        <v>30837.035408721847</v>
      </c>
      <c r="P275" s="68">
        <f t="shared" si="52"/>
        <v>-2274.151051815832</v>
      </c>
      <c r="Q275" s="68">
        <f t="shared" si="53"/>
        <v>2351.0680979001991</v>
      </c>
      <c r="R275" s="68">
        <f t="shared" si="54"/>
        <v>-2274.151051815832</v>
      </c>
      <c r="S275" s="70">
        <f t="shared" si="59"/>
        <v>76.91704608436703</v>
      </c>
    </row>
    <row r="276" spans="4:19" x14ac:dyDescent="0.25">
      <c r="D276" s="5">
        <f>'Historical Data'!A276</f>
        <v>43181</v>
      </c>
      <c r="E276" s="71">
        <f>'Historical Data'!F276</f>
        <v>3.4438629953863487E-3</v>
      </c>
      <c r="F276" s="71">
        <f>'Historical Data'!G276</f>
        <v>-3.1853135779267606E-4</v>
      </c>
      <c r="G276" s="71">
        <f>'Historical Data'!H276</f>
        <v>-5.1091578729722462E-4</v>
      </c>
      <c r="H276" s="71">
        <f>'Historical Data'!I276</f>
        <v>4.8897710528079952E-4</v>
      </c>
      <c r="I276" s="14">
        <f t="shared" si="55"/>
        <v>1.131187283974014</v>
      </c>
      <c r="J276" s="17">
        <f t="shared" si="56"/>
        <v>-4.9859712864860255E-3</v>
      </c>
      <c r="K276" s="17">
        <f t="shared" si="57"/>
        <v>2.5090869404623805E-2</v>
      </c>
      <c r="L276" s="17">
        <f t="shared" si="58"/>
        <v>6.3544680234568801E-2</v>
      </c>
      <c r="M276" s="24">
        <f t="shared" si="49"/>
        <v>8.284761561832435E-2</v>
      </c>
      <c r="N276" s="24">
        <f t="shared" si="50"/>
        <v>1.9302935383755548E-2</v>
      </c>
      <c r="O276" s="68">
        <f t="shared" si="51"/>
        <v>30647.5046874084</v>
      </c>
      <c r="P276" s="68">
        <f t="shared" si="52"/>
        <v>-1989.964462762</v>
      </c>
      <c r="Q276" s="68">
        <f t="shared" si="53"/>
        <v>2161.5373765867516</v>
      </c>
      <c r="R276" s="68">
        <f t="shared" si="54"/>
        <v>-1989.964462762</v>
      </c>
      <c r="S276" s="70">
        <f t="shared" si="59"/>
        <v>171.57291382475159</v>
      </c>
    </row>
    <row r="277" spans="4:19" x14ac:dyDescent="0.25">
      <c r="D277" s="5">
        <f>'Historical Data'!A277</f>
        <v>43180</v>
      </c>
      <c r="E277" s="71">
        <f>'Historical Data'!F277</f>
        <v>-1.9151545774231948E-4</v>
      </c>
      <c r="F277" s="71">
        <f>'Historical Data'!G277</f>
        <v>3.7062170668014822E-4</v>
      </c>
      <c r="G277" s="71">
        <f>'Historical Data'!H277</f>
        <v>2.8551568338372468E-4</v>
      </c>
      <c r="H277" s="71">
        <f>'Historical Data'!I277</f>
        <v>5.1859719684929639E-4</v>
      </c>
      <c r="I277" s="14">
        <f t="shared" si="55"/>
        <v>1.1270891036669097</v>
      </c>
      <c r="J277" s="17">
        <f t="shared" si="56"/>
        <v>-4.2968182220132012E-3</v>
      </c>
      <c r="K277" s="17">
        <f t="shared" si="57"/>
        <v>2.5887300875304754E-2</v>
      </c>
      <c r="L277" s="17">
        <f t="shared" si="58"/>
        <v>6.3574300326137298E-2</v>
      </c>
      <c r="M277" s="24">
        <f t="shared" si="49"/>
        <v>2.7435709076864399E-2</v>
      </c>
      <c r="N277" s="24">
        <f t="shared" si="50"/>
        <v>-3.6138591249272899E-2</v>
      </c>
      <c r="O277" s="68">
        <f t="shared" si="51"/>
        <v>28551.679662417562</v>
      </c>
      <c r="P277" s="68">
        <f t="shared" si="52"/>
        <v>110.66321612894535</v>
      </c>
      <c r="Q277" s="68">
        <f t="shared" si="53"/>
        <v>65.712351595913788</v>
      </c>
      <c r="R277" s="68">
        <f t="shared" si="54"/>
        <v>110.66321612894535</v>
      </c>
      <c r="S277" s="70">
        <f t="shared" si="59"/>
        <v>176.37556772485914</v>
      </c>
    </row>
    <row r="278" spans="4:19" x14ac:dyDescent="0.25">
      <c r="D278" s="5">
        <f>'Historical Data'!A278</f>
        <v>43179</v>
      </c>
      <c r="E278" s="71">
        <f>'Historical Data'!F278</f>
        <v>-4.656086372835766E-3</v>
      </c>
      <c r="F278" s="71">
        <f>'Historical Data'!G278</f>
        <v>2.0257075836750075E-4</v>
      </c>
      <c r="G278" s="71">
        <f>'Historical Data'!H278</f>
        <v>3.450418371127896E-4</v>
      </c>
      <c r="H278" s="71">
        <f>'Historical Data'!I278</f>
        <v>-1.3644834842252013E-3</v>
      </c>
      <c r="I278" s="14">
        <f t="shared" si="55"/>
        <v>1.1220561705514704</v>
      </c>
      <c r="J278" s="17">
        <f t="shared" si="56"/>
        <v>-4.4648691703258487E-3</v>
      </c>
      <c r="K278" s="17">
        <f t="shared" si="57"/>
        <v>2.5946827029033819E-2</v>
      </c>
      <c r="L278" s="17">
        <f t="shared" si="58"/>
        <v>6.16912196450628E-2</v>
      </c>
      <c r="M278" s="24">
        <f t="shared" si="49"/>
        <v>-4.2495274907305237E-2</v>
      </c>
      <c r="N278" s="24">
        <f t="shared" si="50"/>
        <v>-0.10418649455236803</v>
      </c>
      <c r="O278" s="68">
        <f t="shared" si="51"/>
        <v>25316.44987699766</v>
      </c>
      <c r="P278" s="68">
        <f t="shared" si="52"/>
        <v>2690.4224790318403</v>
      </c>
      <c r="Q278" s="68">
        <f t="shared" si="53"/>
        <v>-3169.5174338239885</v>
      </c>
      <c r="R278" s="68">
        <f t="shared" si="54"/>
        <v>2690.4224790318403</v>
      </c>
      <c r="S278" s="70">
        <f t="shared" si="59"/>
        <v>-479.0949547921482</v>
      </c>
    </row>
    <row r="279" spans="4:19" x14ac:dyDescent="0.25">
      <c r="D279" s="5">
        <f>'Historical Data'!A279</f>
        <v>43178</v>
      </c>
      <c r="E279" s="71">
        <f>'Historical Data'!F279</f>
        <v>1.2933994554965207E-3</v>
      </c>
      <c r="F279" s="71">
        <f>'Historical Data'!G279</f>
        <v>1.4621840956484966E-5</v>
      </c>
      <c r="G279" s="71">
        <f>'Historical Data'!H279</f>
        <v>-3.7663959649383384E-5</v>
      </c>
      <c r="H279" s="71">
        <f>'Historical Data'!I279</f>
        <v>2.308933570566348E-4</v>
      </c>
      <c r="I279" s="14">
        <f t="shared" si="55"/>
        <v>1.1287630556731785</v>
      </c>
      <c r="J279" s="17">
        <f t="shared" si="56"/>
        <v>-4.6528180877368642E-3</v>
      </c>
      <c r="K279" s="17">
        <f t="shared" si="57"/>
        <v>2.5564121232271645E-2</v>
      </c>
      <c r="L279" s="17">
        <f t="shared" si="58"/>
        <v>6.3286596486344632E-2</v>
      </c>
      <c r="M279" s="24">
        <f t="shared" si="49"/>
        <v>5.1241096247976174E-2</v>
      </c>
      <c r="N279" s="24">
        <f t="shared" si="50"/>
        <v>-1.2045500238368458E-2</v>
      </c>
      <c r="O279" s="68">
        <f t="shared" si="51"/>
        <v>29317.369615224798</v>
      </c>
      <c r="P279" s="68">
        <f t="shared" si="52"/>
        <v>-747.3639212831622</v>
      </c>
      <c r="Q279" s="68">
        <f t="shared" si="53"/>
        <v>831.40230440314917</v>
      </c>
      <c r="R279" s="68">
        <f t="shared" si="54"/>
        <v>-747.3639212831622</v>
      </c>
      <c r="S279" s="70">
        <f t="shared" si="59"/>
        <v>84.038383119986975</v>
      </c>
    </row>
    <row r="280" spans="4:19" x14ac:dyDescent="0.25">
      <c r="D280" s="5">
        <f>'Historical Data'!A280</f>
        <v>43175</v>
      </c>
      <c r="E280" s="71">
        <f>'Historical Data'!F280</f>
        <v>-3.2062208802091652E-3</v>
      </c>
      <c r="F280" s="71">
        <f>'Historical Data'!G280</f>
        <v>3.0386035940904201E-4</v>
      </c>
      <c r="G280" s="71">
        <f>'Historical Data'!H280</f>
        <v>2.6437051707004292E-4</v>
      </c>
      <c r="H280" s="71">
        <f>'Historical Data'!I280</f>
        <v>9.6916281340260479E-4</v>
      </c>
      <c r="I280" s="14">
        <f t="shared" si="55"/>
        <v>1.1236906111706357</v>
      </c>
      <c r="J280" s="17">
        <f t="shared" si="56"/>
        <v>-4.3635795692843074E-3</v>
      </c>
      <c r="K280" s="17">
        <f t="shared" si="57"/>
        <v>2.5866155708991072E-2</v>
      </c>
      <c r="L280" s="17">
        <f t="shared" si="58"/>
        <v>6.4024865942690606E-2</v>
      </c>
      <c r="M280" s="24">
        <f t="shared" si="49"/>
        <v>-1.8762552869369498E-2</v>
      </c>
      <c r="N280" s="24">
        <f t="shared" si="50"/>
        <v>-8.2787418812060101E-2</v>
      </c>
      <c r="O280" s="68">
        <f t="shared" si="51"/>
        <v>27068.815633546241</v>
      </c>
      <c r="P280" s="68">
        <f t="shared" si="52"/>
        <v>1852.6479189007077</v>
      </c>
      <c r="Q280" s="68">
        <f t="shared" si="53"/>
        <v>-1417.1516772754076</v>
      </c>
      <c r="R280" s="68">
        <f t="shared" si="54"/>
        <v>1852.6479189007077</v>
      </c>
      <c r="S280" s="70">
        <f t="shared" si="59"/>
        <v>435.49624162530017</v>
      </c>
    </row>
    <row r="281" spans="4:19" x14ac:dyDescent="0.25">
      <c r="D281" s="5">
        <f>'Historical Data'!A281</f>
        <v>43174</v>
      </c>
      <c r="E281" s="71">
        <f>'Historical Data'!F281</f>
        <v>-3.337095149683833E-3</v>
      </c>
      <c r="F281" s="71">
        <f>'Historical Data'!G281</f>
        <v>-8.5515391688055671E-5</v>
      </c>
      <c r="G281" s="71">
        <f>'Historical Data'!H281</f>
        <v>1.2884528169430573E-4</v>
      </c>
      <c r="H281" s="71">
        <f>'Historical Data'!I281</f>
        <v>3.9089799756249211E-4</v>
      </c>
      <c r="I281" s="14">
        <f t="shared" si="55"/>
        <v>1.1235430759522858</v>
      </c>
      <c r="J281" s="17">
        <f t="shared" si="56"/>
        <v>-4.7529553203814051E-3</v>
      </c>
      <c r="K281" s="17">
        <f t="shared" si="57"/>
        <v>2.5730630473615335E-2</v>
      </c>
      <c r="L281" s="17">
        <f t="shared" si="58"/>
        <v>6.3446601126850494E-2</v>
      </c>
      <c r="M281" s="24">
        <f t="shared" si="49"/>
        <v>-1.7582965514986372E-2</v>
      </c>
      <c r="N281" s="24">
        <f t="shared" si="50"/>
        <v>-8.1029566641836859E-2</v>
      </c>
      <c r="O281" s="68">
        <f t="shared" si="51"/>
        <v>26880.277535329176</v>
      </c>
      <c r="P281" s="68">
        <f t="shared" si="52"/>
        <v>1928.2708881341387</v>
      </c>
      <c r="Q281" s="68">
        <f t="shared" si="53"/>
        <v>-1605.6897754924721</v>
      </c>
      <c r="R281" s="68">
        <f t="shared" si="54"/>
        <v>1928.2708881341387</v>
      </c>
      <c r="S281" s="70">
        <f t="shared" si="59"/>
        <v>322.58111264166655</v>
      </c>
    </row>
    <row r="282" spans="4:19" x14ac:dyDescent="0.25">
      <c r="D282" s="5">
        <f>'Historical Data'!A282</f>
        <v>43173</v>
      </c>
      <c r="E282" s="71">
        <f>'Historical Data'!F282</f>
        <v>-2.9883611198490145E-3</v>
      </c>
      <c r="F282" s="71">
        <f>'Historical Data'!G282</f>
        <v>-9.2414736712571888E-5</v>
      </c>
      <c r="G282" s="71">
        <f>'Historical Data'!H282</f>
        <v>4.2184225137777143E-6</v>
      </c>
      <c r="H282" s="71">
        <f>'Historical Data'!I282</f>
        <v>-4.5844600240559086E-4</v>
      </c>
      <c r="I282" s="14">
        <f t="shared" si="55"/>
        <v>1.1239362055677886</v>
      </c>
      <c r="J282" s="17">
        <f t="shared" si="56"/>
        <v>-4.7598546654059213E-3</v>
      </c>
      <c r="K282" s="17">
        <f t="shared" si="57"/>
        <v>2.5606003614434807E-2</v>
      </c>
      <c r="L282" s="17">
        <f t="shared" si="58"/>
        <v>6.2597257126882411E-2</v>
      </c>
      <c r="M282" s="24">
        <f t="shared" si="49"/>
        <v>-1.496860678019001E-2</v>
      </c>
      <c r="N282" s="24">
        <f t="shared" si="50"/>
        <v>-7.7565863907072416E-2</v>
      </c>
      <c r="O282" s="68">
        <f t="shared" si="51"/>
        <v>26630.417057022849</v>
      </c>
      <c r="P282" s="68">
        <f t="shared" si="52"/>
        <v>1726.7621965117287</v>
      </c>
      <c r="Q282" s="68">
        <f t="shared" si="53"/>
        <v>-1855.5502537987995</v>
      </c>
      <c r="R282" s="68">
        <f t="shared" si="54"/>
        <v>1726.7621965117287</v>
      </c>
      <c r="S282" s="70">
        <f t="shared" si="59"/>
        <v>-128.78805728707084</v>
      </c>
    </row>
    <row r="283" spans="4:19" x14ac:dyDescent="0.25">
      <c r="D283" s="5">
        <f>'Historical Data'!A283</f>
        <v>43172</v>
      </c>
      <c r="E283" s="71">
        <f>'Historical Data'!F283</f>
        <v>6.4985935273846884E-3</v>
      </c>
      <c r="F283" s="71">
        <f>'Historical Data'!G283</f>
        <v>-1.1298465934402036E-5</v>
      </c>
      <c r="G283" s="71">
        <f>'Historical Data'!H283</f>
        <v>7.9661950977683721E-5</v>
      </c>
      <c r="H283" s="71">
        <f>'Historical Data'!I283</f>
        <v>-1.1999793334502989E-3</v>
      </c>
      <c r="I283" s="14">
        <f t="shared" si="55"/>
        <v>1.1346308969763883</v>
      </c>
      <c r="J283" s="17">
        <f t="shared" si="56"/>
        <v>-4.6787383946277515E-3</v>
      </c>
      <c r="K283" s="17">
        <f t="shared" si="57"/>
        <v>2.5681447142898713E-2</v>
      </c>
      <c r="L283" s="17">
        <f t="shared" si="58"/>
        <v>6.1855723795837703E-2</v>
      </c>
      <c r="M283" s="24">
        <f t="shared" si="49"/>
        <v>0.13711899055954357</v>
      </c>
      <c r="N283" s="24">
        <f t="shared" si="50"/>
        <v>7.5263266763705872E-2</v>
      </c>
      <c r="O283" s="68">
        <f t="shared" si="51"/>
        <v>31923.383191576726</v>
      </c>
      <c r="P283" s="68">
        <f t="shared" si="52"/>
        <v>-3755.0768409646116</v>
      </c>
      <c r="Q283" s="68">
        <f t="shared" si="53"/>
        <v>3437.4158807550775</v>
      </c>
      <c r="R283" s="68">
        <f t="shared" si="54"/>
        <v>-3755.0768409646116</v>
      </c>
      <c r="S283" s="70">
        <f t="shared" si="59"/>
        <v>-317.6609602095341</v>
      </c>
    </row>
    <row r="284" spans="4:19" x14ac:dyDescent="0.25">
      <c r="D284" s="5">
        <f>'Historical Data'!A284</f>
        <v>43171</v>
      </c>
      <c r="E284" s="71">
        <f>'Historical Data'!F284</f>
        <v>-1.7588436009223034E-5</v>
      </c>
      <c r="F284" s="71">
        <f>'Historical Data'!G284</f>
        <v>-1.1384171836790734E-5</v>
      </c>
      <c r="G284" s="71">
        <f>'Historical Data'!H284</f>
        <v>4.6987753414752531E-5</v>
      </c>
      <c r="H284" s="71">
        <f>'Historical Data'!I284</f>
        <v>-8.3528994506670839E-5</v>
      </c>
      <c r="I284" s="14">
        <f t="shared" si="55"/>
        <v>1.1272851724681447</v>
      </c>
      <c r="J284" s="17">
        <f t="shared" si="56"/>
        <v>-4.6788241005301405E-3</v>
      </c>
      <c r="K284" s="17">
        <f t="shared" si="57"/>
        <v>2.5648772945335782E-2</v>
      </c>
      <c r="L284" s="17">
        <f t="shared" si="58"/>
        <v>6.2972174134781331E-2</v>
      </c>
      <c r="M284" s="24">
        <f t="shared" si="49"/>
        <v>3.2133727634425908E-2</v>
      </c>
      <c r="N284" s="24">
        <f t="shared" si="50"/>
        <v>-3.0838446500355422E-2</v>
      </c>
      <c r="O284" s="68">
        <f t="shared" si="51"/>
        <v>28470.588757307902</v>
      </c>
      <c r="P284" s="68">
        <f t="shared" si="52"/>
        <v>10.163111209869385</v>
      </c>
      <c r="Q284" s="68">
        <f t="shared" si="53"/>
        <v>-15.378553513746738</v>
      </c>
      <c r="R284" s="68">
        <f t="shared" si="54"/>
        <v>10.163111209869385</v>
      </c>
      <c r="S284" s="70">
        <f t="shared" si="59"/>
        <v>-5.215442303877353</v>
      </c>
    </row>
    <row r="285" spans="4:19" x14ac:dyDescent="0.25">
      <c r="D285" s="5">
        <f>'Historical Data'!A285</f>
        <v>43168</v>
      </c>
      <c r="E285" s="71">
        <f>'Historical Data'!F285</f>
        <v>-7.341161201354085E-4</v>
      </c>
      <c r="F285" s="71">
        <f>'Historical Data'!G285</f>
        <v>1.0587630276086713E-4</v>
      </c>
      <c r="G285" s="71">
        <f>'Historical Data'!H285</f>
        <v>2.1309805086297887E-4</v>
      </c>
      <c r="H285" s="71">
        <f>'Historical Data'!I285</f>
        <v>-1.2851155582538909E-3</v>
      </c>
      <c r="I285" s="14">
        <f t="shared" si="55"/>
        <v>1.1264774272271907</v>
      </c>
      <c r="J285" s="17">
        <f t="shared" si="56"/>
        <v>-4.5615636259324823E-3</v>
      </c>
      <c r="K285" s="17">
        <f t="shared" si="57"/>
        <v>2.5814883242784008E-2</v>
      </c>
      <c r="L285" s="17">
        <f t="shared" si="58"/>
        <v>6.1770587571034111E-2</v>
      </c>
      <c r="M285" s="24">
        <f t="shared" si="49"/>
        <v>2.0732177360941257E-2</v>
      </c>
      <c r="N285" s="24">
        <f t="shared" si="50"/>
        <v>-4.1038410210092857E-2</v>
      </c>
      <c r="O285" s="68">
        <f t="shared" si="51"/>
        <v>27537.367258032351</v>
      </c>
      <c r="P285" s="68">
        <f t="shared" si="52"/>
        <v>424.19370124978013</v>
      </c>
      <c r="Q285" s="68">
        <f t="shared" si="53"/>
        <v>-948.60005278929748</v>
      </c>
      <c r="R285" s="68">
        <f t="shared" si="54"/>
        <v>424.19370124978013</v>
      </c>
      <c r="S285" s="70">
        <f t="shared" si="59"/>
        <v>-524.40635153951735</v>
      </c>
    </row>
    <row r="286" spans="4:19" x14ac:dyDescent="0.25">
      <c r="D286" s="5">
        <f>'Historical Data'!A286</f>
        <v>43167</v>
      </c>
      <c r="E286" s="71">
        <f>'Historical Data'!F286</f>
        <v>-6.0831075851394134E-3</v>
      </c>
      <c r="F286" s="71">
        <f>'Historical Data'!G286</f>
        <v>5.1436213999504071E-5</v>
      </c>
      <c r="G286" s="71">
        <f>'Historical Data'!H286</f>
        <v>7.2467476663638786E-5</v>
      </c>
      <c r="H286" s="71">
        <f>'Historical Data'!I286</f>
        <v>-1.1297397079278043E-3</v>
      </c>
      <c r="I286" s="14">
        <f t="shared" si="55"/>
        <v>1.1204474824037345</v>
      </c>
      <c r="J286" s="17">
        <f t="shared" si="56"/>
        <v>-4.6160037146938454E-3</v>
      </c>
      <c r="K286" s="17">
        <f t="shared" si="57"/>
        <v>2.5674252668584668E-2</v>
      </c>
      <c r="L286" s="17">
        <f t="shared" si="58"/>
        <v>6.1925963421360197E-2</v>
      </c>
      <c r="M286" s="24">
        <f t="shared" si="49"/>
        <v>-6.7229334774649332E-2</v>
      </c>
      <c r="N286" s="24">
        <f t="shared" si="50"/>
        <v>-0.12915529819600952</v>
      </c>
      <c r="O286" s="68">
        <f t="shared" si="51"/>
        <v>24590.527522293847</v>
      </c>
      <c r="P286" s="68">
        <f t="shared" si="52"/>
        <v>3514.9969478466082</v>
      </c>
      <c r="Q286" s="68">
        <f t="shared" si="53"/>
        <v>-3895.4397885278013</v>
      </c>
      <c r="R286" s="68">
        <f t="shared" si="54"/>
        <v>3514.9969478466082</v>
      </c>
      <c r="S286" s="70">
        <f t="shared" si="59"/>
        <v>-380.44284068119305</v>
      </c>
    </row>
    <row r="287" spans="4:19" x14ac:dyDescent="0.25">
      <c r="D287" s="5">
        <f>'Historical Data'!A287</f>
        <v>43166</v>
      </c>
      <c r="E287" s="71">
        <f>'Historical Data'!F287</f>
        <v>4.2345710379554369E-4</v>
      </c>
      <c r="F287" s="71">
        <f>'Historical Data'!G287</f>
        <v>-3.6059185661963845E-5</v>
      </c>
      <c r="G287" s="71">
        <f>'Historical Data'!H287</f>
        <v>1.59420420634767E-4</v>
      </c>
      <c r="H287" s="71">
        <f>'Historical Data'!I287</f>
        <v>8.028788279649951E-4</v>
      </c>
      <c r="I287" s="14">
        <f t="shared" si="55"/>
        <v>1.1277823653103942</v>
      </c>
      <c r="J287" s="17">
        <f t="shared" si="56"/>
        <v>-4.7034991143553133E-3</v>
      </c>
      <c r="K287" s="17">
        <f t="shared" si="57"/>
        <v>2.5761205612555797E-2</v>
      </c>
      <c r="L287" s="17">
        <f t="shared" si="58"/>
        <v>6.3858581957252997E-2</v>
      </c>
      <c r="M287" s="24">
        <f t="shared" si="49"/>
        <v>4.1620190125900756E-2</v>
      </c>
      <c r="N287" s="24">
        <f t="shared" si="50"/>
        <v>-2.223839183135224E-2</v>
      </c>
      <c r="O287" s="68">
        <f t="shared" si="51"/>
        <v>29204.735004406233</v>
      </c>
      <c r="P287" s="68">
        <f t="shared" si="52"/>
        <v>-244.68586270313244</v>
      </c>
      <c r="Q287" s="68">
        <f t="shared" si="53"/>
        <v>718.76769358458478</v>
      </c>
      <c r="R287" s="68">
        <f t="shared" si="54"/>
        <v>-244.68586270313244</v>
      </c>
      <c r="S287" s="70">
        <f t="shared" si="59"/>
        <v>474.08183088145233</v>
      </c>
    </row>
    <row r="288" spans="4:19" x14ac:dyDescent="0.25">
      <c r="D288" s="5">
        <f>'Historical Data'!A288</f>
        <v>43165</v>
      </c>
      <c r="E288" s="71">
        <f>'Historical Data'!F288</f>
        <v>5.6822329837198371E-3</v>
      </c>
      <c r="F288" s="71">
        <f>'Historical Data'!G288</f>
        <v>1.3551729015351659E-4</v>
      </c>
      <c r="G288" s="71">
        <f>'Historical Data'!H288</f>
        <v>1.7678655041864985E-4</v>
      </c>
      <c r="H288" s="71">
        <f>'Historical Data'!I288</f>
        <v>1.2517426854534025E-3</v>
      </c>
      <c r="I288" s="14">
        <f t="shared" si="55"/>
        <v>1.1337106096537124</v>
      </c>
      <c r="J288" s="17">
        <f t="shared" si="56"/>
        <v>-4.5319226385398328E-3</v>
      </c>
      <c r="K288" s="17">
        <f t="shared" si="57"/>
        <v>2.5778571742339679E-2</v>
      </c>
      <c r="L288" s="17">
        <f t="shared" si="58"/>
        <v>6.4307445814741404E-2</v>
      </c>
      <c r="M288" s="24">
        <f t="shared" si="49"/>
        <v>0.12090579791106087</v>
      </c>
      <c r="N288" s="24">
        <f t="shared" si="50"/>
        <v>5.6598352096319471E-2</v>
      </c>
      <c r="O288" s="68">
        <f t="shared" si="51"/>
        <v>32484.57961490747</v>
      </c>
      <c r="P288" s="68">
        <f t="shared" si="52"/>
        <v>-3283.3599135287805</v>
      </c>
      <c r="Q288" s="68">
        <f t="shared" si="53"/>
        <v>3998.612304085822</v>
      </c>
      <c r="R288" s="68">
        <f t="shared" si="54"/>
        <v>-3283.3599135287805</v>
      </c>
      <c r="S288" s="70">
        <f t="shared" si="59"/>
        <v>715.25239055704151</v>
      </c>
    </row>
    <row r="289" spans="4:19" x14ac:dyDescent="0.25">
      <c r="D289" s="5">
        <f>'Historical Data'!A289</f>
        <v>43164</v>
      </c>
      <c r="E289" s="71">
        <f>'Historical Data'!F289</f>
        <v>5.0368420625053944E-4</v>
      </c>
      <c r="F289" s="71">
        <f>'Historical Data'!G289</f>
        <v>2.2026293680432914E-5</v>
      </c>
      <c r="G289" s="71">
        <f>'Historical Data'!H289</f>
        <v>2.7549870283688261E-5</v>
      </c>
      <c r="H289" s="71">
        <f>'Historical Data'!I289</f>
        <v>3.1381756629135969E-5</v>
      </c>
      <c r="I289" s="14">
        <f t="shared" si="55"/>
        <v>1.1278728057241272</v>
      </c>
      <c r="J289" s="17">
        <f t="shared" si="56"/>
        <v>-4.6454136350129165E-3</v>
      </c>
      <c r="K289" s="17">
        <f t="shared" si="57"/>
        <v>2.5629335062204717E-2</v>
      </c>
      <c r="L289" s="17">
        <f t="shared" si="58"/>
        <v>6.3087084885917133E-2</v>
      </c>
      <c r="M289" s="24">
        <f t="shared" si="49"/>
        <v>3.9613038401805925E-2</v>
      </c>
      <c r="N289" s="24">
        <f t="shared" si="50"/>
        <v>-2.3474046484111208E-2</v>
      </c>
      <c r="O289" s="68">
        <f t="shared" si="51"/>
        <v>28795.89097497104</v>
      </c>
      <c r="P289" s="68">
        <f t="shared" si="52"/>
        <v>-291.0434219466988</v>
      </c>
      <c r="Q289" s="68">
        <f t="shared" si="53"/>
        <v>309.9236641493917</v>
      </c>
      <c r="R289" s="68">
        <f t="shared" si="54"/>
        <v>-291.0434219466988</v>
      </c>
      <c r="S289" s="70">
        <f t="shared" si="59"/>
        <v>18.880242202692898</v>
      </c>
    </row>
    <row r="290" spans="4:19" x14ac:dyDescent="0.25">
      <c r="D290" s="5">
        <f>'Historical Data'!A290</f>
        <v>43161</v>
      </c>
      <c r="E290" s="71">
        <f>'Historical Data'!F290</f>
        <v>1.0902102812373027E-2</v>
      </c>
      <c r="F290" s="71">
        <f>'Historical Data'!G290</f>
        <v>-3.1421128832161312E-5</v>
      </c>
      <c r="G290" s="71">
        <f>'Historical Data'!H290</f>
        <v>-2.6975584780779618E-4</v>
      </c>
      <c r="H290" s="71">
        <f>'Historical Data'!I290</f>
        <v>1.0699426411130142E-4</v>
      </c>
      <c r="I290" s="14">
        <f t="shared" si="55"/>
        <v>1.1395949950109021</v>
      </c>
      <c r="J290" s="17">
        <f t="shared" si="56"/>
        <v>-4.6988610575255108E-3</v>
      </c>
      <c r="K290" s="17">
        <f t="shared" si="57"/>
        <v>2.5332029344113233E-2</v>
      </c>
      <c r="L290" s="17">
        <f t="shared" si="58"/>
        <v>6.3162697393399303E-2</v>
      </c>
      <c r="M290" s="24">
        <f t="shared" si="49"/>
        <v>0.19947741763031271</v>
      </c>
      <c r="N290" s="24">
        <f t="shared" si="50"/>
        <v>0.13631472023691341</v>
      </c>
      <c r="O290" s="68">
        <f t="shared" si="51"/>
        <v>35136.428741235235</v>
      </c>
      <c r="P290" s="68">
        <f t="shared" si="52"/>
        <v>-6299.5529134182725</v>
      </c>
      <c r="Q290" s="68">
        <f t="shared" si="53"/>
        <v>6650.4614304135866</v>
      </c>
      <c r="R290" s="68">
        <f t="shared" si="54"/>
        <v>-6299.5529134182725</v>
      </c>
      <c r="S290" s="70">
        <f t="shared" si="59"/>
        <v>350.90851699531413</v>
      </c>
    </row>
    <row r="291" spans="4:19" x14ac:dyDescent="0.25">
      <c r="D291" s="5">
        <f>'Historical Data'!A291</f>
        <v>43160</v>
      </c>
      <c r="E291" s="71">
        <f>'Historical Data'!F291</f>
        <v>-1.6029714416905261E-3</v>
      </c>
      <c r="F291" s="71">
        <f>'Historical Data'!G291</f>
        <v>-1.1916154166888033E-4</v>
      </c>
      <c r="G291" s="71">
        <f>'Historical Data'!H291</f>
        <v>-2.4448494431723519E-4</v>
      </c>
      <c r="H291" s="71">
        <f>'Historical Data'!I291</f>
        <v>7.2916180023349653E-4</v>
      </c>
      <c r="I291" s="14">
        <f t="shared" si="55"/>
        <v>1.125497962278925</v>
      </c>
      <c r="J291" s="17">
        <f t="shared" si="56"/>
        <v>-4.7866014703622298E-3</v>
      </c>
      <c r="K291" s="17">
        <f t="shared" si="57"/>
        <v>2.5357300247603794E-2</v>
      </c>
      <c r="L291" s="17">
        <f t="shared" si="58"/>
        <v>6.3784864929521498E-2</v>
      </c>
      <c r="M291" s="24">
        <f t="shared" si="49"/>
        <v>4.7765801449573949E-3</v>
      </c>
      <c r="N291" s="24">
        <f t="shared" si="50"/>
        <v>-5.9008284784564102E-2</v>
      </c>
      <c r="O291" s="68">
        <f t="shared" si="51"/>
        <v>27829.150014236471</v>
      </c>
      <c r="P291" s="68">
        <f t="shared" si="52"/>
        <v>926.24364211352076</v>
      </c>
      <c r="Q291" s="68">
        <f t="shared" si="53"/>
        <v>-656.81729658517725</v>
      </c>
      <c r="R291" s="68">
        <f t="shared" si="54"/>
        <v>926.24364211352076</v>
      </c>
      <c r="S291" s="70">
        <f t="shared" si="59"/>
        <v>269.42634552834352</v>
      </c>
    </row>
    <row r="292" spans="4:19" x14ac:dyDescent="0.25">
      <c r="D292" s="5">
        <f>'Historical Data'!A292</f>
        <v>43159</v>
      </c>
      <c r="E292" s="71">
        <f>'Historical Data'!F292</f>
        <v>-3.476690648069769E-3</v>
      </c>
      <c r="F292" s="71">
        <f>'Historical Data'!G292</f>
        <v>-1.142594647893071E-4</v>
      </c>
      <c r="G292" s="71">
        <f>'Historical Data'!H292</f>
        <v>5.0712075802167994E-5</v>
      </c>
      <c r="H292" s="71">
        <f>'Historical Data'!I292</f>
        <v>-7.6979701431310887E-4</v>
      </c>
      <c r="I292" s="14">
        <f t="shared" si="55"/>
        <v>1.1233857092489776</v>
      </c>
      <c r="J292" s="17">
        <f t="shared" si="56"/>
        <v>-4.7816993934826565E-3</v>
      </c>
      <c r="K292" s="17">
        <f t="shared" si="57"/>
        <v>2.5652497267723198E-2</v>
      </c>
      <c r="L292" s="17">
        <f t="shared" si="58"/>
        <v>6.2285906114974893E-2</v>
      </c>
      <c r="M292" s="24">
        <f t="shared" si="49"/>
        <v>-2.2123942264509287E-2</v>
      </c>
      <c r="N292" s="24">
        <f t="shared" si="50"/>
        <v>-8.4409848379484176E-2</v>
      </c>
      <c r="O292" s="68">
        <f t="shared" si="51"/>
        <v>26254.5075142967</v>
      </c>
      <c r="P292" s="68">
        <f t="shared" si="52"/>
        <v>2008.9332377461251</v>
      </c>
      <c r="Q292" s="68">
        <f t="shared" si="53"/>
        <v>-2231.4597965249486</v>
      </c>
      <c r="R292" s="68">
        <f t="shared" si="54"/>
        <v>2008.9332377461251</v>
      </c>
      <c r="S292" s="70">
        <f t="shared" si="59"/>
        <v>-222.52655877882353</v>
      </c>
    </row>
    <row r="293" spans="4:19" x14ac:dyDescent="0.25">
      <c r="D293" s="5">
        <f>'Historical Data'!A293</f>
        <v>43158</v>
      </c>
      <c r="E293" s="71">
        <f>'Historical Data'!F293</f>
        <v>-4.2713659828412798E-3</v>
      </c>
      <c r="F293" s="71">
        <f>'Historical Data'!G293</f>
        <v>3.9387389330093441E-5</v>
      </c>
      <c r="G293" s="71">
        <f>'Historical Data'!H293</f>
        <v>4.9355788606354756E-4</v>
      </c>
      <c r="H293" s="71">
        <f>'Historical Data'!I293</f>
        <v>2.2622896382140656E-4</v>
      </c>
      <c r="I293" s="14">
        <f t="shared" si="55"/>
        <v>1.1224898677707131</v>
      </c>
      <c r="J293" s="17">
        <f t="shared" si="56"/>
        <v>-4.628052539363256E-3</v>
      </c>
      <c r="K293" s="17">
        <f t="shared" si="57"/>
        <v>2.6095343077984577E-2</v>
      </c>
      <c r="L293" s="17">
        <f t="shared" si="58"/>
        <v>6.3281932093109408E-2</v>
      </c>
      <c r="M293" s="24">
        <f t="shared" si="49"/>
        <v>-2.8824062487453915E-2</v>
      </c>
      <c r="N293" s="24">
        <f t="shared" si="50"/>
        <v>-9.2105994580563316E-2</v>
      </c>
      <c r="O293" s="68">
        <f t="shared" si="51"/>
        <v>26409.954877614549</v>
      </c>
      <c r="P293" s="68">
        <f t="shared" si="52"/>
        <v>2468.1198191366857</v>
      </c>
      <c r="Q293" s="68">
        <f t="shared" si="53"/>
        <v>-2076.0124332070991</v>
      </c>
      <c r="R293" s="68">
        <f t="shared" si="54"/>
        <v>2468.1198191366857</v>
      </c>
      <c r="S293" s="70">
        <f t="shared" si="59"/>
        <v>392.1073859295866</v>
      </c>
    </row>
    <row r="294" spans="4:19" x14ac:dyDescent="0.25">
      <c r="D294" s="5">
        <f>'Historical Data'!A294</f>
        <v>43157</v>
      </c>
      <c r="E294" s="71">
        <f>'Historical Data'!F294</f>
        <v>-2.222339662936168E-4</v>
      </c>
      <c r="F294" s="71">
        <f>'Historical Data'!G294</f>
        <v>6.6665674929939382E-6</v>
      </c>
      <c r="G294" s="71">
        <f>'Historical Data'!H294</f>
        <v>2.1209635914505125E-5</v>
      </c>
      <c r="H294" s="71">
        <f>'Historical Data'!I294</f>
        <v>-3.5644204266019791E-4</v>
      </c>
      <c r="I294" s="14">
        <f t="shared" si="55"/>
        <v>1.1270544745386273</v>
      </c>
      <c r="J294" s="17">
        <f t="shared" si="56"/>
        <v>-4.6607733612003552E-3</v>
      </c>
      <c r="K294" s="17">
        <f t="shared" si="57"/>
        <v>2.5622994827835536E-2</v>
      </c>
      <c r="L294" s="17">
        <f t="shared" si="58"/>
        <v>6.2699261086627808E-2</v>
      </c>
      <c r="M294" s="24">
        <f t="shared" si="49"/>
        <v>2.8036743088193764E-2</v>
      </c>
      <c r="N294" s="24">
        <f t="shared" si="50"/>
        <v>-3.4662517998434048E-2</v>
      </c>
      <c r="O294" s="68">
        <f t="shared" si="51"/>
        <v>28203.995147786263</v>
      </c>
      <c r="P294" s="68">
        <f t="shared" si="52"/>
        <v>128.41326613037381</v>
      </c>
      <c r="Q294" s="68">
        <f t="shared" si="53"/>
        <v>-281.97216303538517</v>
      </c>
      <c r="R294" s="68">
        <f t="shared" si="54"/>
        <v>128.41326613037381</v>
      </c>
      <c r="S294" s="70">
        <f t="shared" si="59"/>
        <v>-153.55889690501135</v>
      </c>
    </row>
    <row r="295" spans="4:19" x14ac:dyDescent="0.25">
      <c r="D295" s="5">
        <f>'Historical Data'!A295</f>
        <v>43154</v>
      </c>
      <c r="E295" s="71">
        <f>'Historical Data'!F295</f>
        <v>-1.8381756208407651E-3</v>
      </c>
      <c r="F295" s="71">
        <f>'Historical Data'!G295</f>
        <v>1.0897321696491657E-5</v>
      </c>
      <c r="G295" s="71">
        <f>'Historical Data'!H295</f>
        <v>-1.2004134435223551E-4</v>
      </c>
      <c r="H295" s="71">
        <f>'Historical Data'!I295</f>
        <v>-3.463442514179127E-4</v>
      </c>
      <c r="I295" s="14">
        <f t="shared" si="55"/>
        <v>1.1252328154317481</v>
      </c>
      <c r="J295" s="17">
        <f t="shared" si="56"/>
        <v>-4.6565426069968578E-3</v>
      </c>
      <c r="K295" s="17">
        <f t="shared" si="57"/>
        <v>2.5481743847568794E-2</v>
      </c>
      <c r="L295" s="17">
        <f t="shared" si="58"/>
        <v>6.2709358877870089E-2</v>
      </c>
      <c r="M295" s="24">
        <f t="shared" si="49"/>
        <v>-7.2939024260100928E-5</v>
      </c>
      <c r="N295" s="24">
        <f t="shared" si="50"/>
        <v>-6.2782297902130191E-2</v>
      </c>
      <c r="O295" s="68">
        <f t="shared" si="51"/>
        <v>27203.954979411526</v>
      </c>
      <c r="P295" s="68">
        <f t="shared" si="52"/>
        <v>1062.1514754474629</v>
      </c>
      <c r="Q295" s="68">
        <f t="shared" si="53"/>
        <v>-1282.012331410122</v>
      </c>
      <c r="R295" s="68">
        <f t="shared" si="54"/>
        <v>1062.1514754474629</v>
      </c>
      <c r="S295" s="70">
        <f t="shared" si="59"/>
        <v>-219.86085596265912</v>
      </c>
    </row>
    <row r="296" spans="4:19" x14ac:dyDescent="0.25">
      <c r="D296" s="5">
        <f>'Historical Data'!A296</f>
        <v>43153</v>
      </c>
      <c r="E296" s="71">
        <f>'Historical Data'!F296</f>
        <v>1.9887090031711629E-4</v>
      </c>
      <c r="F296" s="71">
        <f>'Historical Data'!G296</f>
        <v>8.6759702236219316E-5</v>
      </c>
      <c r="G296" s="71">
        <f>'Historical Data'!H296</f>
        <v>-2.5282224761578875E-5</v>
      </c>
      <c r="H296" s="71">
        <f>'Historical Data'!I296</f>
        <v>-9.5744304140388259E-5</v>
      </c>
      <c r="I296" s="14">
        <f t="shared" si="55"/>
        <v>1.127529188160282</v>
      </c>
      <c r="J296" s="17">
        <f t="shared" si="56"/>
        <v>-4.5806802264571301E-3</v>
      </c>
      <c r="K296" s="17">
        <f t="shared" si="57"/>
        <v>2.5576502967159451E-2</v>
      </c>
      <c r="L296" s="17">
        <f t="shared" si="58"/>
        <v>6.2959958825147613E-2</v>
      </c>
      <c r="M296" s="24">
        <f t="shared" si="49"/>
        <v>3.2858779569739656E-2</v>
      </c>
      <c r="N296" s="24">
        <f t="shared" si="50"/>
        <v>-3.0101179255407957E-2</v>
      </c>
      <c r="O296" s="68">
        <f t="shared" si="51"/>
        <v>28493.871554186146</v>
      </c>
      <c r="P296" s="68">
        <f t="shared" si="52"/>
        <v>-114.91340533550829</v>
      </c>
      <c r="Q296" s="68">
        <f t="shared" si="53"/>
        <v>7.9042433644972334</v>
      </c>
      <c r="R296" s="68">
        <f t="shared" si="54"/>
        <v>-114.91340533550829</v>
      </c>
      <c r="S296" s="70">
        <f t="shared" si="59"/>
        <v>-107.00916197101105</v>
      </c>
    </row>
    <row r="297" spans="4:19" x14ac:dyDescent="0.25">
      <c r="D297" s="5">
        <f>'Historical Data'!A297</f>
        <v>43152</v>
      </c>
      <c r="E297" s="71">
        <f>'Historical Data'!F297</f>
        <v>-1.750242076305808E-3</v>
      </c>
      <c r="F297" s="71">
        <f>'Historical Data'!G297</f>
        <v>5.8179832592423174E-5</v>
      </c>
      <c r="G297" s="71">
        <f>'Historical Data'!H297</f>
        <v>3.170417010563073E-4</v>
      </c>
      <c r="H297" s="71">
        <f>'Historical Data'!I297</f>
        <v>-2.3321693079587091E-3</v>
      </c>
      <c r="I297" s="14">
        <f t="shared" si="55"/>
        <v>1.1253319433561702</v>
      </c>
      <c r="J297" s="17">
        <f t="shared" si="56"/>
        <v>-4.6092600961009263E-3</v>
      </c>
      <c r="K297" s="17">
        <f t="shared" si="57"/>
        <v>2.5918826892977337E-2</v>
      </c>
      <c r="L297" s="17">
        <f t="shared" si="58"/>
        <v>6.0723533821329292E-2</v>
      </c>
      <c r="M297" s="24">
        <f t="shared" si="49"/>
        <v>5.7763454586386431E-3</v>
      </c>
      <c r="N297" s="24">
        <f t="shared" si="50"/>
        <v>-5.4947188362690649E-2</v>
      </c>
      <c r="O297" s="68">
        <f t="shared" si="51"/>
        <v>26567.324011636418</v>
      </c>
      <c r="P297" s="68">
        <f t="shared" si="52"/>
        <v>1011.3409092478687</v>
      </c>
      <c r="Q297" s="68">
        <f t="shared" si="53"/>
        <v>-1918.6432991852307</v>
      </c>
      <c r="R297" s="68">
        <f t="shared" si="54"/>
        <v>1011.3409092478687</v>
      </c>
      <c r="S297" s="70">
        <f t="shared" si="59"/>
        <v>-907.30238993736202</v>
      </c>
    </row>
    <row r="298" spans="4:19" x14ac:dyDescent="0.25">
      <c r="D298" s="5">
        <f>'Historical Data'!A298</f>
        <v>43151</v>
      </c>
      <c r="E298" s="71">
        <f>'Historical Data'!F298</f>
        <v>-4.5011071271562342E-3</v>
      </c>
      <c r="F298" s="71">
        <f>'Historical Data'!G298</f>
        <v>-5.8967326123067834E-5</v>
      </c>
      <c r="G298" s="71">
        <f>'Historical Data'!H298</f>
        <v>3.746729421692796E-5</v>
      </c>
      <c r="H298" s="71">
        <f>'Historical Data'!I298</f>
        <v>5.0104012702310852E-4</v>
      </c>
      <c r="I298" s="14">
        <f t="shared" si="55"/>
        <v>1.1222308794300211</v>
      </c>
      <c r="J298" s="17">
        <f t="shared" si="56"/>
        <v>-4.7264072548164173E-3</v>
      </c>
      <c r="K298" s="17">
        <f t="shared" si="57"/>
        <v>2.5639252486137958E-2</v>
      </c>
      <c r="L298" s="17">
        <f t="shared" si="58"/>
        <v>6.355674325631111E-2</v>
      </c>
      <c r="M298" s="24">
        <f t="shared" si="49"/>
        <v>-3.7684485713503621E-2</v>
      </c>
      <c r="N298" s="24">
        <f t="shared" si="50"/>
        <v>-0.10124122896981473</v>
      </c>
      <c r="O298" s="68">
        <f t="shared" si="51"/>
        <v>26222.521019869881</v>
      </c>
      <c r="P298" s="68">
        <f t="shared" si="52"/>
        <v>2600.8709516391391</v>
      </c>
      <c r="Q298" s="68">
        <f t="shared" si="53"/>
        <v>-2263.4462909517679</v>
      </c>
      <c r="R298" s="68">
        <f t="shared" si="54"/>
        <v>2600.8709516391391</v>
      </c>
      <c r="S298" s="70">
        <f t="shared" si="59"/>
        <v>337.42466068737122</v>
      </c>
    </row>
    <row r="299" spans="4:19" x14ac:dyDescent="0.25">
      <c r="D299" s="5">
        <f>'Historical Data'!A299</f>
        <v>43150</v>
      </c>
      <c r="E299" s="71">
        <f>'Historical Data'!F299</f>
        <v>-1.3723537004011559E-3</v>
      </c>
      <c r="F299" s="71">
        <f>'Historical Data'!G299</f>
        <v>-2.1182461430934926E-6</v>
      </c>
      <c r="G299" s="71">
        <f>'Historical Data'!H299</f>
        <v>3.0448612616376658E-5</v>
      </c>
      <c r="H299" s="71">
        <f>'Historical Data'!I299</f>
        <v>-1.9028188749853348E-4</v>
      </c>
      <c r="I299" s="14">
        <f t="shared" si="55"/>
        <v>1.1257579388117693</v>
      </c>
      <c r="J299" s="17">
        <f t="shared" si="56"/>
        <v>-4.6695581748364429E-3</v>
      </c>
      <c r="K299" s="17">
        <f t="shared" si="57"/>
        <v>2.5632233804537406E-2</v>
      </c>
      <c r="L299" s="17">
        <f t="shared" si="58"/>
        <v>6.2865421241789468E-2</v>
      </c>
      <c r="M299" s="24">
        <f t="shared" si="49"/>
        <v>1.0105733803938997E-2</v>
      </c>
      <c r="N299" s="24">
        <f t="shared" si="50"/>
        <v>-5.2759687437850471E-2</v>
      </c>
      <c r="O299" s="68">
        <f t="shared" si="51"/>
        <v>27627.887136836503</v>
      </c>
      <c r="P299" s="68">
        <f t="shared" si="52"/>
        <v>792.98598631727509</v>
      </c>
      <c r="Q299" s="68">
        <f t="shared" si="53"/>
        <v>-858.08017398514494</v>
      </c>
      <c r="R299" s="68">
        <f t="shared" si="54"/>
        <v>792.98598631727509</v>
      </c>
      <c r="S299" s="70">
        <f t="shared" si="59"/>
        <v>-65.094187667869846</v>
      </c>
    </row>
    <row r="300" spans="4:19" x14ac:dyDescent="0.25">
      <c r="D300" s="5">
        <f>'Historical Data'!A300</f>
        <v>43147</v>
      </c>
      <c r="E300" s="71">
        <f>'Historical Data'!F300</f>
        <v>-2.3442289890963641E-3</v>
      </c>
      <c r="F300" s="71">
        <f>'Historical Data'!G300</f>
        <v>1.7124465200871446E-4</v>
      </c>
      <c r="G300" s="71">
        <f>'Historical Data'!H300</f>
        <v>1.5767086155136362E-4</v>
      </c>
      <c r="H300" s="71">
        <f>'Historical Data'!I300</f>
        <v>-2.86928299224401E-4</v>
      </c>
      <c r="I300" s="14">
        <f t="shared" si="55"/>
        <v>1.1246623389394468</v>
      </c>
      <c r="J300" s="17">
        <f t="shared" si="56"/>
        <v>-4.496195276684635E-3</v>
      </c>
      <c r="K300" s="17">
        <f t="shared" si="57"/>
        <v>2.5759456053472393E-2</v>
      </c>
      <c r="L300" s="17">
        <f t="shared" si="58"/>
        <v>6.2768774830063601E-2</v>
      </c>
      <c r="M300" s="24">
        <f t="shared" si="49"/>
        <v>-6.2227634725121701E-3</v>
      </c>
      <c r="N300" s="24">
        <f t="shared" si="50"/>
        <v>-6.8991538302575775E-2</v>
      </c>
      <c r="O300" s="68">
        <f t="shared" si="51"/>
        <v>27003.539447916224</v>
      </c>
      <c r="P300" s="68">
        <f t="shared" si="52"/>
        <v>1354.5638682860881</v>
      </c>
      <c r="Q300" s="68">
        <f t="shared" si="53"/>
        <v>-1482.4278629054243</v>
      </c>
      <c r="R300" s="68">
        <f t="shared" si="54"/>
        <v>1354.5638682860881</v>
      </c>
      <c r="S300" s="70">
        <f t="shared" si="59"/>
        <v>-127.86399461933615</v>
      </c>
    </row>
    <row r="301" spans="4:19" x14ac:dyDescent="0.25">
      <c r="D301" s="5">
        <f>'Historical Data'!A301</f>
        <v>43146</v>
      </c>
      <c r="E301" s="71">
        <f>'Historical Data'!F301</f>
        <v>6.0350249141309931E-3</v>
      </c>
      <c r="F301" s="71">
        <f>'Historical Data'!G301</f>
        <v>4.0166916018725615E-5</v>
      </c>
      <c r="G301" s="71">
        <f>'Historical Data'!H301</f>
        <v>2.3775342780611719E-4</v>
      </c>
      <c r="H301" s="71">
        <f>'Historical Data'!I301</f>
        <v>2.4004928757536959E-3</v>
      </c>
      <c r="I301" s="14">
        <f t="shared" si="55"/>
        <v>1.1341083137608245</v>
      </c>
      <c r="J301" s="17">
        <f t="shared" si="56"/>
        <v>-4.6272730126746238E-3</v>
      </c>
      <c r="K301" s="17">
        <f t="shared" si="57"/>
        <v>2.5839538619727147E-2</v>
      </c>
      <c r="L301" s="17">
        <f t="shared" si="58"/>
        <v>6.5456196005041697E-2</v>
      </c>
      <c r="M301" s="24">
        <f t="shared" si="49"/>
        <v>0.12766905058729444</v>
      </c>
      <c r="N301" s="24">
        <f t="shared" si="50"/>
        <v>6.2212854582252744E-2</v>
      </c>
      <c r="O301" s="68">
        <f t="shared" si="51"/>
        <v>33317.960119642055</v>
      </c>
      <c r="P301" s="68">
        <f t="shared" si="52"/>
        <v>-3487.2133784337202</v>
      </c>
      <c r="Q301" s="68">
        <f t="shared" si="53"/>
        <v>4831.9928088204069</v>
      </c>
      <c r="R301" s="68">
        <f t="shared" si="54"/>
        <v>-3487.2133784337202</v>
      </c>
      <c r="S301" s="70">
        <f t="shared" si="59"/>
        <v>1344.7794303866867</v>
      </c>
    </row>
    <row r="302" spans="4:19" x14ac:dyDescent="0.25">
      <c r="D302" s="5">
        <f>'Historical Data'!A302</f>
        <v>43145</v>
      </c>
      <c r="E302" s="71">
        <f>'Historical Data'!F302</f>
        <v>3.6130588002054598E-3</v>
      </c>
      <c r="F302" s="71">
        <f>'Historical Data'!G302</f>
        <v>7.2513003580494152E-5</v>
      </c>
      <c r="G302" s="71">
        <f>'Historical Data'!H302</f>
        <v>4.6480058954624648E-4</v>
      </c>
      <c r="H302" s="71">
        <f>'Historical Data'!I302</f>
        <v>-6.0636060485580456E-4</v>
      </c>
      <c r="I302" s="14">
        <f t="shared" si="55"/>
        <v>1.1313780192507656</v>
      </c>
      <c r="J302" s="17">
        <f t="shared" si="56"/>
        <v>-4.5949269251128553E-3</v>
      </c>
      <c r="K302" s="17">
        <f t="shared" si="57"/>
        <v>2.6066585781467276E-2</v>
      </c>
      <c r="L302" s="17">
        <f t="shared" si="58"/>
        <v>6.2449342524432197E-2</v>
      </c>
      <c r="M302" s="24">
        <f t="shared" si="49"/>
        <v>9.5257930972458993E-2</v>
      </c>
      <c r="N302" s="24">
        <f t="shared" si="50"/>
        <v>3.2808588448026796E-2</v>
      </c>
      <c r="O302" s="68">
        <f t="shared" si="51"/>
        <v>30581.378731523779</v>
      </c>
      <c r="P302" s="68">
        <f t="shared" si="52"/>
        <v>-2087.7307325844886</v>
      </c>
      <c r="Q302" s="68">
        <f t="shared" si="53"/>
        <v>2095.4114207021303</v>
      </c>
      <c r="R302" s="68">
        <f t="shared" si="54"/>
        <v>-2087.7307325844886</v>
      </c>
      <c r="S302" s="70">
        <f t="shared" si="59"/>
        <v>7.6806881176416937</v>
      </c>
    </row>
    <row r="303" spans="4:19" x14ac:dyDescent="0.25">
      <c r="D303" s="5">
        <f>'Historical Data'!A303</f>
        <v>43144</v>
      </c>
      <c r="E303" s="71">
        <f>'Historical Data'!F303</f>
        <v>6.5977298921964245E-3</v>
      </c>
      <c r="F303" s="71">
        <f>'Historical Data'!G303</f>
        <v>1.3507877806181578E-4</v>
      </c>
      <c r="G303" s="71">
        <f>'Historical Data'!H303</f>
        <v>-1.720561602655199E-5</v>
      </c>
      <c r="H303" s="71">
        <f>'Historical Data'!I303</f>
        <v>-5.0996084553199539E-4</v>
      </c>
      <c r="I303" s="14">
        <f t="shared" si="55"/>
        <v>1.1347426538961225</v>
      </c>
      <c r="J303" s="17">
        <f t="shared" si="56"/>
        <v>-4.5323611506315337E-3</v>
      </c>
      <c r="K303" s="17">
        <f t="shared" si="57"/>
        <v>2.5584579575894478E-2</v>
      </c>
      <c r="L303" s="17">
        <f t="shared" si="58"/>
        <v>6.2545742283756006E-2</v>
      </c>
      <c r="M303" s="24">
        <f t="shared" si="49"/>
        <v>0.13397811542562732</v>
      </c>
      <c r="N303" s="24">
        <f t="shared" si="50"/>
        <v>7.1432373141871314E-2</v>
      </c>
      <c r="O303" s="68">
        <f t="shared" si="51"/>
        <v>32146.013299741539</v>
      </c>
      <c r="P303" s="68">
        <f t="shared" si="52"/>
        <v>-3812.3607233975781</v>
      </c>
      <c r="Q303" s="68">
        <f t="shared" si="53"/>
        <v>3660.0459889198901</v>
      </c>
      <c r="R303" s="68">
        <f t="shared" si="54"/>
        <v>-3812.3607233975781</v>
      </c>
      <c r="S303" s="70">
        <f t="shared" si="59"/>
        <v>-152.31473447768803</v>
      </c>
    </row>
    <row r="304" spans="4:19" x14ac:dyDescent="0.25">
      <c r="D304" s="5">
        <f>'Historical Data'!A304</f>
        <v>43143</v>
      </c>
      <c r="E304" s="71">
        <f>'Historical Data'!F304</f>
        <v>7.7560834228007636E-4</v>
      </c>
      <c r="F304" s="71">
        <f>'Historical Data'!G304</f>
        <v>-2.7949127437393886E-5</v>
      </c>
      <c r="G304" s="71">
        <f>'Historical Data'!H304</f>
        <v>-9.2436488120159009E-6</v>
      </c>
      <c r="H304" s="71">
        <f>'Historical Data'!I304</f>
        <v>-5.1292136306476754E-4</v>
      </c>
      <c r="I304" s="14">
        <f t="shared" si="55"/>
        <v>1.1281793471622941</v>
      </c>
      <c r="J304" s="17">
        <f t="shared" si="56"/>
        <v>-4.6953890561307436E-3</v>
      </c>
      <c r="K304" s="17">
        <f t="shared" si="57"/>
        <v>2.5592541543109013E-2</v>
      </c>
      <c r="L304" s="17">
        <f t="shared" si="58"/>
        <v>6.2542781766223229E-2</v>
      </c>
      <c r="M304" s="24">
        <f t="shared" si="49"/>
        <v>4.3966911769275044E-2</v>
      </c>
      <c r="N304" s="24">
        <f t="shared" si="50"/>
        <v>-1.8575869996948186E-2</v>
      </c>
      <c r="O304" s="68">
        <f t="shared" si="51"/>
        <v>28717.91043721994</v>
      </c>
      <c r="P304" s="68">
        <f t="shared" si="52"/>
        <v>-448.16911713010632</v>
      </c>
      <c r="Q304" s="68">
        <f t="shared" si="53"/>
        <v>231.9431263982915</v>
      </c>
      <c r="R304" s="68">
        <f t="shared" si="54"/>
        <v>-448.16911713010632</v>
      </c>
      <c r="S304" s="70">
        <f t="shared" si="59"/>
        <v>-216.22599073181482</v>
      </c>
    </row>
    <row r="305" spans="4:19" x14ac:dyDescent="0.25">
      <c r="D305" s="5">
        <f>'Historical Data'!A305</f>
        <v>43140</v>
      </c>
      <c r="E305" s="71">
        <f>'Historical Data'!F305</f>
        <v>-9.4208809135398752E-4</v>
      </c>
      <c r="F305" s="71">
        <f>'Historical Data'!G305</f>
        <v>-3.4569084661236361E-4</v>
      </c>
      <c r="G305" s="71">
        <f>'Historical Data'!H305</f>
        <v>1.2670477576373282E-4</v>
      </c>
      <c r="H305" s="71">
        <f>'Historical Data'!I305</f>
        <v>1.8399636834270094E-3</v>
      </c>
      <c r="I305" s="14">
        <f t="shared" si="55"/>
        <v>1.1262429793841762</v>
      </c>
      <c r="J305" s="17">
        <f t="shared" si="56"/>
        <v>-5.013130775305713E-3</v>
      </c>
      <c r="K305" s="17">
        <f t="shared" si="57"/>
        <v>2.5728489967684762E-2</v>
      </c>
      <c r="L305" s="17">
        <f t="shared" si="58"/>
        <v>6.4895666812715011E-2</v>
      </c>
      <c r="M305" s="24">
        <f t="shared" si="49"/>
        <v>2.5203335646158301E-2</v>
      </c>
      <c r="N305" s="24">
        <f t="shared" si="50"/>
        <v>-3.969233116655671E-2</v>
      </c>
      <c r="O305" s="68">
        <f t="shared" si="51"/>
        <v>29040.927881124557</v>
      </c>
      <c r="P305" s="68">
        <f t="shared" si="52"/>
        <v>544.36597074195743</v>
      </c>
      <c r="Q305" s="68">
        <f t="shared" si="53"/>
        <v>554.96057030290831</v>
      </c>
      <c r="R305" s="68">
        <f t="shared" si="54"/>
        <v>544.36597074195743</v>
      </c>
      <c r="S305" s="70">
        <f t="shared" si="59"/>
        <v>1099.3265410448657</v>
      </c>
    </row>
    <row r="306" spans="4:19" x14ac:dyDescent="0.25">
      <c r="D306" s="5">
        <f>'Historical Data'!A306</f>
        <v>43139</v>
      </c>
      <c r="E306" s="71">
        <f>'Historical Data'!F306</f>
        <v>-2.6966237294753226E-3</v>
      </c>
      <c r="F306" s="71">
        <f>'Historical Data'!G306</f>
        <v>-1.9316884438380297E-4</v>
      </c>
      <c r="G306" s="71">
        <f>'Historical Data'!H306</f>
        <v>3.0938687738257462E-4</v>
      </c>
      <c r="H306" s="71">
        <f>'Historical Data'!I306</f>
        <v>3.2637023589289493E-4</v>
      </c>
      <c r="I306" s="14">
        <f t="shared" si="55"/>
        <v>1.1242650825866438</v>
      </c>
      <c r="J306" s="17">
        <f t="shared" si="56"/>
        <v>-4.8606087730771524E-3</v>
      </c>
      <c r="K306" s="17">
        <f t="shared" si="57"/>
        <v>2.5911172069303604E-2</v>
      </c>
      <c r="L306" s="17">
        <f t="shared" si="58"/>
        <v>6.3382073365180897E-2</v>
      </c>
      <c r="M306" s="24">
        <f t="shared" si="49"/>
        <v>-2.9829701849652551E-3</v>
      </c>
      <c r="N306" s="24">
        <f t="shared" si="50"/>
        <v>-6.6365043550146149E-2</v>
      </c>
      <c r="O306" s="68">
        <f t="shared" si="51"/>
        <v>27367.473562982635</v>
      </c>
      <c r="P306" s="68">
        <f t="shared" si="52"/>
        <v>1558.187825208297</v>
      </c>
      <c r="Q306" s="68">
        <f t="shared" si="53"/>
        <v>-1118.4937478390129</v>
      </c>
      <c r="R306" s="68">
        <f t="shared" si="54"/>
        <v>1558.187825208297</v>
      </c>
      <c r="S306" s="70">
        <f t="shared" si="59"/>
        <v>439.69407736928406</v>
      </c>
    </row>
    <row r="307" spans="4:19" x14ac:dyDescent="0.25">
      <c r="D307" s="5">
        <f>'Historical Data'!A307</f>
        <v>43138</v>
      </c>
      <c r="E307" s="71">
        <f>'Historical Data'!F307</f>
        <v>-4.1274779044240262E-3</v>
      </c>
      <c r="F307" s="71">
        <f>'Historical Data'!G307</f>
        <v>4.6296351902492747E-5</v>
      </c>
      <c r="G307" s="71">
        <f>'Historical Data'!H307</f>
        <v>1.5028715396395165E-4</v>
      </c>
      <c r="H307" s="71">
        <f>'Historical Data'!I307</f>
        <v>-1.1933071936661988E-3</v>
      </c>
      <c r="I307" s="14">
        <f t="shared" si="55"/>
        <v>1.1226520735209533</v>
      </c>
      <c r="J307" s="17">
        <f t="shared" si="56"/>
        <v>-4.6211435767908567E-3</v>
      </c>
      <c r="K307" s="17">
        <f t="shared" si="57"/>
        <v>2.5752072345884981E-2</v>
      </c>
      <c r="L307" s="17">
        <f t="shared" si="58"/>
        <v>6.1862395935621803E-2</v>
      </c>
      <c r="M307" s="24">
        <f t="shared" si="49"/>
        <v>-3.4246178203562329E-2</v>
      </c>
      <c r="N307" s="24">
        <f t="shared" si="50"/>
        <v>-9.6108574139184139E-2</v>
      </c>
      <c r="O307" s="68">
        <f t="shared" si="51"/>
        <v>25667.470923576573</v>
      </c>
      <c r="P307" s="68">
        <f t="shared" si="52"/>
        <v>2384.9770916097332</v>
      </c>
      <c r="Q307" s="68">
        <f t="shared" si="53"/>
        <v>-2818.4963872450753</v>
      </c>
      <c r="R307" s="68">
        <f t="shared" si="54"/>
        <v>2384.9770916097332</v>
      </c>
      <c r="S307" s="70">
        <f t="shared" si="59"/>
        <v>-433.51929563534213</v>
      </c>
    </row>
    <row r="308" spans="4:19" x14ac:dyDescent="0.25">
      <c r="D308" s="5">
        <f>'Historical Data'!A308</f>
        <v>43137</v>
      </c>
      <c r="E308" s="71">
        <f>'Historical Data'!F308</f>
        <v>-6.1231144551394667E-3</v>
      </c>
      <c r="F308" s="71">
        <f>'Historical Data'!G308</f>
        <v>-3.7219668860716607E-5</v>
      </c>
      <c r="G308" s="71">
        <f>'Historical Data'!H308</f>
        <v>-2.6344850384887875E-4</v>
      </c>
      <c r="H308" s="71">
        <f>'Historical Data'!I308</f>
        <v>1.8078120154430971E-3</v>
      </c>
      <c r="I308" s="14">
        <f t="shared" si="55"/>
        <v>1.1204023824591489</v>
      </c>
      <c r="J308" s="17">
        <f t="shared" si="56"/>
        <v>-4.704659597554066E-3</v>
      </c>
      <c r="K308" s="17">
        <f t="shared" si="57"/>
        <v>2.5338336688072151E-2</v>
      </c>
      <c r="L308" s="17">
        <f t="shared" si="58"/>
        <v>6.4863515144731099E-2</v>
      </c>
      <c r="M308" s="24">
        <f t="shared" si="49"/>
        <v>-6.5746184496790636E-2</v>
      </c>
      <c r="N308" s="24">
        <f t="shared" si="50"/>
        <v>-0.13060969964152175</v>
      </c>
      <c r="O308" s="68">
        <f t="shared" si="51"/>
        <v>25762.004258288896</v>
      </c>
      <c r="P308" s="68">
        <f t="shared" si="52"/>
        <v>3538.1140839444706</v>
      </c>
      <c r="Q308" s="68">
        <f t="shared" si="53"/>
        <v>-2723.963052532752</v>
      </c>
      <c r="R308" s="68">
        <f t="shared" si="54"/>
        <v>3538.1140839444706</v>
      </c>
      <c r="S308" s="70">
        <f t="shared" si="59"/>
        <v>814.15103141171858</v>
      </c>
    </row>
    <row r="309" spans="4:19" x14ac:dyDescent="0.25">
      <c r="D309" s="5">
        <f>'Historical Data'!A309</f>
        <v>43136</v>
      </c>
      <c r="E309" s="71">
        <f>'Historical Data'!F309</f>
        <v>-4.208263474818989E-4</v>
      </c>
      <c r="F309" s="71">
        <f>'Historical Data'!G309</f>
        <v>8.5686228781439149E-6</v>
      </c>
      <c r="G309" s="71">
        <f>'Historical Data'!H309</f>
        <v>-2.0742832896094205E-5</v>
      </c>
      <c r="H309" s="71">
        <f>'Historical Data'!I309</f>
        <v>2.241368648027986E-4</v>
      </c>
      <c r="I309" s="14">
        <f t="shared" si="55"/>
        <v>1.126830600354352</v>
      </c>
      <c r="J309" s="17">
        <f t="shared" si="56"/>
        <v>-4.6588713058152058E-3</v>
      </c>
      <c r="K309" s="17">
        <f t="shared" si="57"/>
        <v>2.5581042359024937E-2</v>
      </c>
      <c r="L309" s="17">
        <f t="shared" si="58"/>
        <v>6.32798399940908E-2</v>
      </c>
      <c r="M309" s="24">
        <f t="shared" si="49"/>
        <v>2.4525073063878244E-2</v>
      </c>
      <c r="N309" s="24">
        <f t="shared" si="50"/>
        <v>-3.8754766930212556E-2</v>
      </c>
      <c r="O309" s="68">
        <f t="shared" si="51"/>
        <v>28327.165139969467</v>
      </c>
      <c r="P309" s="68">
        <f t="shared" si="52"/>
        <v>243.16573499131482</v>
      </c>
      <c r="Q309" s="68">
        <f t="shared" si="53"/>
        <v>-158.80217085218101</v>
      </c>
      <c r="R309" s="68">
        <f t="shared" si="54"/>
        <v>243.16573499131482</v>
      </c>
      <c r="S309" s="70">
        <f t="shared" si="59"/>
        <v>84.363564139133814</v>
      </c>
    </row>
    <row r="310" spans="4:19" x14ac:dyDescent="0.25">
      <c r="D310" s="5">
        <f>'Historical Data'!A310</f>
        <v>43133</v>
      </c>
      <c r="E310" s="71">
        <f>'Historical Data'!F310</f>
        <v>-2.6945855671260954E-3</v>
      </c>
      <c r="F310" s="71">
        <f>'Historical Data'!G310</f>
        <v>9.9734767626600933E-5</v>
      </c>
      <c r="G310" s="71">
        <f>'Historical Data'!H310</f>
        <v>2.0409560178408226E-4</v>
      </c>
      <c r="H310" s="71">
        <f>'Historical Data'!I310</f>
        <v>5.5263893256279895E-4</v>
      </c>
      <c r="I310" s="14">
        <f t="shared" si="55"/>
        <v>1.1242673802172509</v>
      </c>
      <c r="J310" s="17">
        <f t="shared" si="56"/>
        <v>-4.5677051610667485E-3</v>
      </c>
      <c r="K310" s="17">
        <f t="shared" si="57"/>
        <v>2.5805880793705112E-2</v>
      </c>
      <c r="L310" s="17">
        <f t="shared" si="58"/>
        <v>6.3608342061850801E-2</v>
      </c>
      <c r="M310" s="24">
        <f t="shared" si="49"/>
        <v>-8.974468678813366E-3</v>
      </c>
      <c r="N310" s="24">
        <f t="shared" si="50"/>
        <v>-7.2582810740664166E-2</v>
      </c>
      <c r="O310" s="68">
        <f t="shared" si="51"/>
        <v>27249.637854901754</v>
      </c>
      <c r="P310" s="68">
        <f t="shared" si="52"/>
        <v>1557.0101155695738</v>
      </c>
      <c r="Q310" s="68">
        <f t="shared" si="53"/>
        <v>-1236.3294559198948</v>
      </c>
      <c r="R310" s="68">
        <f t="shared" si="54"/>
        <v>1557.0101155695738</v>
      </c>
      <c r="S310" s="70">
        <f t="shared" si="59"/>
        <v>320.680659649679</v>
      </c>
    </row>
    <row r="311" spans="4:19" x14ac:dyDescent="0.25">
      <c r="D311" s="5">
        <f>'Historical Data'!A311</f>
        <v>43132</v>
      </c>
      <c r="E311" s="71">
        <f>'Historical Data'!F311</f>
        <v>1.0355997447126786E-3</v>
      </c>
      <c r="F311" s="71">
        <f>'Historical Data'!G311</f>
        <v>-4.0997721203882287E-5</v>
      </c>
      <c r="G311" s="71">
        <f>'Historical Data'!H311</f>
        <v>1.4938889249832554E-5</v>
      </c>
      <c r="H311" s="71">
        <f>'Historical Data'!I311</f>
        <v>2.2647998589270246E-4</v>
      </c>
      <c r="I311" s="14">
        <f t="shared" si="55"/>
        <v>1.1284724367702132</v>
      </c>
      <c r="J311" s="17">
        <f t="shared" si="56"/>
        <v>-4.7084376498972317E-3</v>
      </c>
      <c r="K311" s="17">
        <f t="shared" si="57"/>
        <v>2.5616724081170862E-2</v>
      </c>
      <c r="L311" s="17">
        <f t="shared" si="58"/>
        <v>6.3282183115180704E-2</v>
      </c>
      <c r="M311" s="24">
        <f t="shared" si="49"/>
        <v>4.8881338938012081E-2</v>
      </c>
      <c r="N311" s="24">
        <f t="shared" si="50"/>
        <v>-1.4400844177168623E-2</v>
      </c>
      <c r="O311" s="68">
        <f t="shared" si="51"/>
        <v>29225.822964532133</v>
      </c>
      <c r="P311" s="68">
        <f t="shared" si="52"/>
        <v>-598.39973087911494</v>
      </c>
      <c r="Q311" s="68">
        <f t="shared" si="53"/>
        <v>739.85565371048506</v>
      </c>
      <c r="R311" s="68">
        <f t="shared" si="54"/>
        <v>-598.39973087911494</v>
      </c>
      <c r="S311" s="70">
        <f t="shared" si="59"/>
        <v>141.45592283137012</v>
      </c>
    </row>
    <row r="312" spans="4:19" x14ac:dyDescent="0.25">
      <c r="D312" s="5">
        <f>'Historical Data'!A312</f>
        <v>43131</v>
      </c>
      <c r="E312" s="71">
        <f>'Historical Data'!F312</f>
        <v>3.726743108546815E-3</v>
      </c>
      <c r="F312" s="71">
        <f>'Historical Data'!G312</f>
        <v>-1.1664736930017648E-5</v>
      </c>
      <c r="G312" s="71">
        <f>'Historical Data'!H312</f>
        <v>1.9556660814815108E-4</v>
      </c>
      <c r="H312" s="71">
        <f>'Historical Data'!I312</f>
        <v>-1.4738864441826011E-3</v>
      </c>
      <c r="I312" s="14">
        <f t="shared" si="55"/>
        <v>1.1315061761399803</v>
      </c>
      <c r="J312" s="17">
        <f t="shared" si="56"/>
        <v>-4.6791046656233671E-3</v>
      </c>
      <c r="K312" s="17">
        <f t="shared" si="57"/>
        <v>2.5797351800069181E-2</v>
      </c>
      <c r="L312" s="17">
        <f t="shared" si="58"/>
        <v>6.1581816685105401E-2</v>
      </c>
      <c r="M312" s="24">
        <f t="shared" si="49"/>
        <v>9.4560500779652418E-2</v>
      </c>
      <c r="N312" s="24">
        <f t="shared" si="50"/>
        <v>3.2978684094547017E-2</v>
      </c>
      <c r="O312" s="68">
        <f t="shared" si="51"/>
        <v>30154.033162804517</v>
      </c>
      <c r="P312" s="68">
        <f t="shared" si="52"/>
        <v>-2153.4208410108695</v>
      </c>
      <c r="Q312" s="68">
        <f t="shared" si="53"/>
        <v>1668.0658519828685</v>
      </c>
      <c r="R312" s="68">
        <f t="shared" si="54"/>
        <v>-2153.4208410108695</v>
      </c>
      <c r="S312" s="70">
        <f t="shared" si="59"/>
        <v>-485.354989028001</v>
      </c>
    </row>
    <row r="313" spans="4:19" x14ac:dyDescent="0.25">
      <c r="D313" s="5">
        <f>'Historical Data'!A313</f>
        <v>43130</v>
      </c>
      <c r="E313" s="71">
        <f>'Historical Data'!F313</f>
        <v>4.3580478211784346E-3</v>
      </c>
      <c r="F313" s="71">
        <f>'Historical Data'!G313</f>
        <v>-6.7347072386208726E-5</v>
      </c>
      <c r="G313" s="71">
        <f>'Historical Data'!H313</f>
        <v>-3.1617374919714475E-5</v>
      </c>
      <c r="H313" s="71">
        <f>'Historical Data'!I313</f>
        <v>7.7556027766960411E-4</v>
      </c>
      <c r="I313" s="14">
        <f t="shared" si="55"/>
        <v>1.1322178490990535</v>
      </c>
      <c r="J313" s="17">
        <f t="shared" si="56"/>
        <v>-4.7347870010795582E-3</v>
      </c>
      <c r="K313" s="17">
        <f t="shared" si="57"/>
        <v>2.5570167817001315E-2</v>
      </c>
      <c r="L313" s="17">
        <f t="shared" si="58"/>
        <v>6.3831263406957606E-2</v>
      </c>
      <c r="M313" s="24">
        <f t="shared" si="49"/>
        <v>0.10060154663849089</v>
      </c>
      <c r="N313" s="24">
        <f t="shared" si="50"/>
        <v>3.6770283231533279E-2</v>
      </c>
      <c r="O313" s="68">
        <f t="shared" si="51"/>
        <v>31456.920964358036</v>
      </c>
      <c r="P313" s="68">
        <f t="shared" si="52"/>
        <v>-2518.2071129950928</v>
      </c>
      <c r="Q313" s="68">
        <f t="shared" si="53"/>
        <v>2970.9536535363877</v>
      </c>
      <c r="R313" s="68">
        <f t="shared" si="54"/>
        <v>-2518.2071129950928</v>
      </c>
      <c r="S313" s="70">
        <f t="shared" si="59"/>
        <v>452.74654054129496</v>
      </c>
    </row>
    <row r="314" spans="4:19" x14ac:dyDescent="0.25">
      <c r="D314" s="5">
        <f>'Historical Data'!A314</f>
        <v>43129</v>
      </c>
      <c r="E314" s="71">
        <f>'Historical Data'!F314</f>
        <v>-2.0536661023106508E-3</v>
      </c>
      <c r="F314" s="71">
        <f>'Historical Data'!G314</f>
        <v>-2.3641050874410468E-5</v>
      </c>
      <c r="G314" s="71">
        <f>'Historical Data'!H314</f>
        <v>3.2805911988660848E-5</v>
      </c>
      <c r="H314" s="71">
        <f>'Historical Data'!I314</f>
        <v>1.6546348799690211E-4</v>
      </c>
      <c r="I314" s="14">
        <f t="shared" si="55"/>
        <v>1.1249898919345347</v>
      </c>
      <c r="J314" s="17">
        <f t="shared" si="56"/>
        <v>-4.6910809795677596E-3</v>
      </c>
      <c r="K314" s="17">
        <f t="shared" si="57"/>
        <v>2.5634591103909692E-2</v>
      </c>
      <c r="L314" s="17">
        <f t="shared" si="58"/>
        <v>6.3221166617284899E-2</v>
      </c>
      <c r="M314" s="24">
        <f t="shared" si="49"/>
        <v>-1.3806278748688856E-5</v>
      </c>
      <c r="N314" s="24">
        <f t="shared" si="50"/>
        <v>-6.3234972896033581E-2</v>
      </c>
      <c r="O314" s="68">
        <f t="shared" si="51"/>
        <v>27414.462741670475</v>
      </c>
      <c r="P314" s="68">
        <f t="shared" si="52"/>
        <v>1186.6681594046531</v>
      </c>
      <c r="Q314" s="68">
        <f t="shared" si="53"/>
        <v>-1071.5045691511732</v>
      </c>
      <c r="R314" s="68">
        <f t="shared" si="54"/>
        <v>1186.6681594046531</v>
      </c>
      <c r="S314" s="70">
        <f t="shared" si="59"/>
        <v>115.16359025347992</v>
      </c>
    </row>
    <row r="315" spans="4:19" x14ac:dyDescent="0.25">
      <c r="D315" s="5">
        <f>'Historical Data'!A315</f>
        <v>43126</v>
      </c>
      <c r="E315" s="71">
        <f>'Historical Data'!F315</f>
        <v>-5.694064018233691E-3</v>
      </c>
      <c r="F315" s="71">
        <f>'Historical Data'!G315</f>
        <v>-7.9566559013461054E-5</v>
      </c>
      <c r="G315" s="71">
        <f>'Historical Data'!H315</f>
        <v>1.7960304910576153E-4</v>
      </c>
      <c r="H315" s="71">
        <f>'Historical Data'!I315</f>
        <v>-1.2852165828983048E-3</v>
      </c>
      <c r="I315" s="14">
        <f t="shared" si="55"/>
        <v>1.1208860531619251</v>
      </c>
      <c r="J315" s="17">
        <f t="shared" si="56"/>
        <v>-4.7470064877068105E-3</v>
      </c>
      <c r="K315" s="17">
        <f t="shared" si="57"/>
        <v>2.5781388241026791E-2</v>
      </c>
      <c r="L315" s="17">
        <f t="shared" si="58"/>
        <v>6.1770486546389697E-2</v>
      </c>
      <c r="M315" s="24">
        <f t="shared" si="49"/>
        <v>-5.7363493295982088E-2</v>
      </c>
      <c r="N315" s="24">
        <f t="shared" si="50"/>
        <v>-0.11913397984237178</v>
      </c>
      <c r="O315" s="68">
        <f t="shared" si="51"/>
        <v>24854.950891628923</v>
      </c>
      <c r="P315" s="68">
        <f t="shared" si="52"/>
        <v>3290.1962302670581</v>
      </c>
      <c r="Q315" s="68">
        <f t="shared" si="53"/>
        <v>-3631.0164191927252</v>
      </c>
      <c r="R315" s="68">
        <f t="shared" si="54"/>
        <v>3290.1962302670581</v>
      </c>
      <c r="S315" s="70">
        <f t="shared" si="59"/>
        <v>-340.82018892566703</v>
      </c>
    </row>
    <row r="316" spans="4:19" x14ac:dyDescent="0.25">
      <c r="D316" s="5">
        <f>'Historical Data'!A316</f>
        <v>43125</v>
      </c>
      <c r="E316" s="71">
        <f>'Historical Data'!F316</f>
        <v>9.9262196771756628E-3</v>
      </c>
      <c r="F316" s="71">
        <f>'Historical Data'!G316</f>
        <v>-8.7791131193051472E-6</v>
      </c>
      <c r="G316" s="71">
        <f>'Historical Data'!H316</f>
        <v>1.4664917926035179E-4</v>
      </c>
      <c r="H316" s="71">
        <f>'Historical Data'!I316</f>
        <v>1.0973164195487023E-3</v>
      </c>
      <c r="I316" s="14">
        <f t="shared" si="55"/>
        <v>1.1384948770731784</v>
      </c>
      <c r="J316" s="17">
        <f t="shared" si="56"/>
        <v>-4.6762190418126546E-3</v>
      </c>
      <c r="K316" s="17">
        <f t="shared" si="57"/>
        <v>2.5748434371181381E-2</v>
      </c>
      <c r="L316" s="17">
        <f t="shared" si="58"/>
        <v>6.4153019548836704E-2</v>
      </c>
      <c r="M316" s="24">
        <f t="shared" si="49"/>
        <v>0.18846364047000946</v>
      </c>
      <c r="N316" s="24">
        <f t="shared" si="50"/>
        <v>0.12431062092117276</v>
      </c>
      <c r="O316" s="68">
        <f t="shared" si="51"/>
        <v>35187.821879163806</v>
      </c>
      <c r="P316" s="68">
        <f t="shared" si="52"/>
        <v>-5735.6591808705125</v>
      </c>
      <c r="Q316" s="68">
        <f t="shared" si="53"/>
        <v>6701.854568342158</v>
      </c>
      <c r="R316" s="68">
        <f t="shared" si="54"/>
        <v>-5735.6591808705125</v>
      </c>
      <c r="S316" s="70">
        <f t="shared" si="59"/>
        <v>966.19538747164552</v>
      </c>
    </row>
    <row r="317" spans="4:19" x14ac:dyDescent="0.25">
      <c r="D317" s="5">
        <f>'Historical Data'!A317</f>
        <v>43124</v>
      </c>
      <c r="E317" s="71">
        <f>'Historical Data'!F317</f>
        <v>7.1829204306497196E-3</v>
      </c>
      <c r="F317" s="71">
        <f>'Historical Data'!G317</f>
        <v>7.4029570950567836E-5</v>
      </c>
      <c r="G317" s="71">
        <f>'Historical Data'!H317</f>
        <v>9.6958175325456697E-5</v>
      </c>
      <c r="H317" s="71">
        <f>'Historical Data'!I317</f>
        <v>2.4152998474575998E-3</v>
      </c>
      <c r="I317" s="14">
        <f t="shared" si="55"/>
        <v>1.1354023421160735</v>
      </c>
      <c r="J317" s="17">
        <f t="shared" si="56"/>
        <v>-4.5934103577427816E-3</v>
      </c>
      <c r="K317" s="17">
        <f t="shared" si="57"/>
        <v>2.5698743367246486E-2</v>
      </c>
      <c r="L317" s="17">
        <f t="shared" si="58"/>
        <v>6.5471002976745601E-2</v>
      </c>
      <c r="M317" s="24">
        <f t="shared" si="49"/>
        <v>0.14240504077463284</v>
      </c>
      <c r="N317" s="24">
        <f t="shared" si="50"/>
        <v>7.6934037797887239E-2</v>
      </c>
      <c r="O317" s="68">
        <f t="shared" si="51"/>
        <v>33938.944930543614</v>
      </c>
      <c r="P317" s="68">
        <f t="shared" si="52"/>
        <v>-4150.5008808389539</v>
      </c>
      <c r="Q317" s="68">
        <f t="shared" si="53"/>
        <v>5452.9776197219653</v>
      </c>
      <c r="R317" s="68">
        <f t="shared" si="54"/>
        <v>-4150.5008808389539</v>
      </c>
      <c r="S317" s="70">
        <f t="shared" si="59"/>
        <v>1302.4767388830114</v>
      </c>
    </row>
    <row r="318" spans="4:19" x14ac:dyDescent="0.25">
      <c r="D318" s="5">
        <f>'Historical Data'!A318</f>
        <v>43123</v>
      </c>
      <c r="E318" s="71">
        <f>'Historical Data'!F318</f>
        <v>3.2235556226563045E-3</v>
      </c>
      <c r="F318" s="71">
        <f>'Historical Data'!G318</f>
        <v>1.1750871062220225E-4</v>
      </c>
      <c r="G318" s="71">
        <f>'Historical Data'!H318</f>
        <v>-5.5922399711645643E-5</v>
      </c>
      <c r="H318" s="71">
        <f>'Historical Data'!I318</f>
        <v>-7.3087698425410019E-4</v>
      </c>
      <c r="I318" s="14">
        <f t="shared" si="55"/>
        <v>1.1309389303711985</v>
      </c>
      <c r="J318" s="17">
        <f t="shared" si="56"/>
        <v>-4.5499312180711472E-3</v>
      </c>
      <c r="K318" s="17">
        <f t="shared" si="57"/>
        <v>2.5545862792209384E-2</v>
      </c>
      <c r="L318" s="17">
        <f t="shared" si="58"/>
        <v>6.2324826145033901E-2</v>
      </c>
      <c r="M318" s="24">
        <f t="shared" si="49"/>
        <v>8.0018385627358884E-2</v>
      </c>
      <c r="N318" s="24">
        <f t="shared" si="50"/>
        <v>1.7693559482324983E-2</v>
      </c>
      <c r="O318" s="68">
        <f t="shared" si="51"/>
        <v>29961.083677113475</v>
      </c>
      <c r="P318" s="68">
        <f t="shared" si="52"/>
        <v>-1862.6644385727122</v>
      </c>
      <c r="Q318" s="68">
        <f t="shared" si="53"/>
        <v>1475.1163662918261</v>
      </c>
      <c r="R318" s="68">
        <f t="shared" si="54"/>
        <v>-1862.6644385727122</v>
      </c>
      <c r="S318" s="70">
        <f t="shared" si="59"/>
        <v>-387.54807228088612</v>
      </c>
    </row>
    <row r="319" spans="4:19" x14ac:dyDescent="0.25">
      <c r="D319" s="5">
        <f>'Historical Data'!A319</f>
        <v>43122</v>
      </c>
      <c r="E319" s="71">
        <f>'Historical Data'!F319</f>
        <v>8.8097916879751692E-4</v>
      </c>
      <c r="F319" s="71">
        <f>'Historical Data'!G319</f>
        <v>-5.0220978534210384E-5</v>
      </c>
      <c r="G319" s="71">
        <f>'Historical Data'!H319</f>
        <v>-1.2840447270937952E-5</v>
      </c>
      <c r="H319" s="71">
        <f>'Historical Data'!I319</f>
        <v>-2.4745180622706697E-4</v>
      </c>
      <c r="I319" s="14">
        <f t="shared" si="55"/>
        <v>1.1282981322218815</v>
      </c>
      <c r="J319" s="17">
        <f t="shared" si="56"/>
        <v>-4.7176609072275598E-3</v>
      </c>
      <c r="K319" s="17">
        <f t="shared" si="57"/>
        <v>2.558894474465009E-2</v>
      </c>
      <c r="L319" s="17">
        <f t="shared" si="58"/>
        <v>6.2808251323060935E-2</v>
      </c>
      <c r="M319" s="24">
        <f t="shared" si="49"/>
        <v>4.6019591724377647E-2</v>
      </c>
      <c r="N319" s="24">
        <f t="shared" si="50"/>
        <v>-1.6788659598683288E-2</v>
      </c>
      <c r="O319" s="68">
        <f t="shared" si="51"/>
        <v>28910.723513408622</v>
      </c>
      <c r="P319" s="68">
        <f t="shared" si="52"/>
        <v>-509.05545333528426</v>
      </c>
      <c r="Q319" s="68">
        <f t="shared" si="53"/>
        <v>424.75620258697381</v>
      </c>
      <c r="R319" s="68">
        <f t="shared" si="54"/>
        <v>-509.05545333528426</v>
      </c>
      <c r="S319" s="70">
        <f t="shared" si="59"/>
        <v>-84.299250748310442</v>
      </c>
    </row>
    <row r="320" spans="4:19" x14ac:dyDescent="0.25">
      <c r="D320" s="5">
        <f>'Historical Data'!A320</f>
        <v>43119</v>
      </c>
      <c r="E320" s="71">
        <f>'Historical Data'!F320</f>
        <v>-1.4462024928609818E-3</v>
      </c>
      <c r="F320" s="71">
        <f>'Historical Data'!G320</f>
        <v>-5.8353515580145121E-5</v>
      </c>
      <c r="G320" s="71">
        <f>'Historical Data'!H320</f>
        <v>-2.1676654959092156E-5</v>
      </c>
      <c r="H320" s="71">
        <f>'Historical Data'!I320</f>
        <v>1.117888463393002E-3</v>
      </c>
      <c r="I320" s="14">
        <f t="shared" si="55"/>
        <v>1.1256746886987854</v>
      </c>
      <c r="J320" s="17">
        <f t="shared" si="56"/>
        <v>-4.7257934442734946E-3</v>
      </c>
      <c r="K320" s="17">
        <f t="shared" si="57"/>
        <v>2.5580108536961937E-2</v>
      </c>
      <c r="L320" s="17">
        <f t="shared" si="58"/>
        <v>6.4173591592681004E-2</v>
      </c>
      <c r="M320" s="24">
        <f t="shared" si="49"/>
        <v>1.0106221585098815E-2</v>
      </c>
      <c r="N320" s="24">
        <f t="shared" si="50"/>
        <v>-5.4067370007582188E-2</v>
      </c>
      <c r="O320" s="68">
        <f t="shared" si="51"/>
        <v>28179.756485749331</v>
      </c>
      <c r="P320" s="68">
        <f t="shared" si="52"/>
        <v>835.65797205246054</v>
      </c>
      <c r="Q320" s="68">
        <f t="shared" si="53"/>
        <v>-306.21082507231768</v>
      </c>
      <c r="R320" s="68">
        <f t="shared" si="54"/>
        <v>835.65797205246054</v>
      </c>
      <c r="S320" s="70">
        <f t="shared" si="59"/>
        <v>529.44714698014286</v>
      </c>
    </row>
    <row r="321" spans="4:19" x14ac:dyDescent="0.25">
      <c r="D321" s="5">
        <f>'Historical Data'!A321</f>
        <v>43118</v>
      </c>
      <c r="E321" s="71">
        <f>'Historical Data'!F321</f>
        <v>-2.9405638531199152E-4</v>
      </c>
      <c r="F321" s="71">
        <f>'Historical Data'!G321</f>
        <v>1.0492427353092117E-5</v>
      </c>
      <c r="G321" s="71">
        <f>'Historical Data'!H321</f>
        <v>1.2883239569253663E-4</v>
      </c>
      <c r="H321" s="71">
        <f>'Historical Data'!I321</f>
        <v>3.6765305679670179E-4</v>
      </c>
      <c r="I321" s="14">
        <f t="shared" si="55"/>
        <v>1.1269735087665558</v>
      </c>
      <c r="J321" s="17">
        <f t="shared" si="56"/>
        <v>-4.6569475013402573E-3</v>
      </c>
      <c r="K321" s="17">
        <f t="shared" si="57"/>
        <v>2.5730617587613566E-2</v>
      </c>
      <c r="L321" s="17">
        <f t="shared" si="58"/>
        <v>6.3423356186084703E-2</v>
      </c>
      <c r="M321" s="24">
        <f t="shared" si="49"/>
        <v>2.8940464606432469E-2</v>
      </c>
      <c r="N321" s="24">
        <f t="shared" si="50"/>
        <v>-3.4482891579652231E-2</v>
      </c>
      <c r="O321" s="68">
        <f t="shared" si="51"/>
        <v>28546.394524861851</v>
      </c>
      <c r="P321" s="68">
        <f t="shared" si="52"/>
        <v>169.91435420140624</v>
      </c>
      <c r="Q321" s="68">
        <f t="shared" si="53"/>
        <v>60.427214040202671</v>
      </c>
      <c r="R321" s="68">
        <f t="shared" si="54"/>
        <v>169.91435420140624</v>
      </c>
      <c r="S321" s="70">
        <f t="shared" si="59"/>
        <v>230.34156824160891</v>
      </c>
    </row>
    <row r="322" spans="4:19" x14ac:dyDescent="0.25">
      <c r="D322" s="5">
        <f>'Historical Data'!A322</f>
        <v>43117</v>
      </c>
      <c r="E322" s="71">
        <f>'Historical Data'!F322</f>
        <v>1.0711847221258619E-3</v>
      </c>
      <c r="F322" s="71">
        <f>'Historical Data'!G322</f>
        <v>-3.9287976529236643E-5</v>
      </c>
      <c r="G322" s="71">
        <f>'Historical Data'!H322</f>
        <v>1.5366553880103925E-4</v>
      </c>
      <c r="H322" s="71">
        <f>'Historical Data'!I322</f>
        <v>2.2103997801619923E-3</v>
      </c>
      <c r="I322" s="14">
        <f t="shared" si="55"/>
        <v>1.128512551893176</v>
      </c>
      <c r="J322" s="17">
        <f t="shared" si="56"/>
        <v>-4.7067279052225861E-3</v>
      </c>
      <c r="K322" s="17">
        <f t="shared" si="57"/>
        <v>2.5755450730722069E-2</v>
      </c>
      <c r="L322" s="17">
        <f t="shared" si="58"/>
        <v>6.5266102909449994E-2</v>
      </c>
      <c r="M322" s="24">
        <f t="shared" si="49"/>
        <v>5.1993253338256648E-2</v>
      </c>
      <c r="N322" s="24">
        <f t="shared" si="50"/>
        <v>-1.3272849571193346E-2</v>
      </c>
      <c r="O322" s="68">
        <f t="shared" si="51"/>
        <v>30219.704395915258</v>
      </c>
      <c r="P322" s="68">
        <f t="shared" si="52"/>
        <v>-618.96176849654876</v>
      </c>
      <c r="Q322" s="68">
        <f t="shared" si="53"/>
        <v>1733.7370850936095</v>
      </c>
      <c r="R322" s="68">
        <f t="shared" si="54"/>
        <v>-618.96176849654876</v>
      </c>
      <c r="S322" s="70">
        <f t="shared" si="59"/>
        <v>1114.7753165970607</v>
      </c>
    </row>
    <row r="323" spans="4:19" x14ac:dyDescent="0.25">
      <c r="D323" s="5">
        <f>'Historical Data'!A323</f>
        <v>43116</v>
      </c>
      <c r="E323" s="71">
        <f>'Historical Data'!F323</f>
        <v>-2.4959115174897351E-3</v>
      </c>
      <c r="F323" s="71">
        <f>'Historical Data'!G323</f>
        <v>-8.1329379108464016E-5</v>
      </c>
      <c r="G323" s="71">
        <f>'Historical Data'!H323</f>
        <v>2.5182345021183827E-5</v>
      </c>
      <c r="H323" s="71">
        <f>'Historical Data'!I323</f>
        <v>-4.1806163477587921E-3</v>
      </c>
      <c r="I323" s="14">
        <f t="shared" si="55"/>
        <v>1.1244913464667763</v>
      </c>
      <c r="J323" s="17">
        <f t="shared" si="56"/>
        <v>-4.7487693078018135E-3</v>
      </c>
      <c r="K323" s="17">
        <f t="shared" si="57"/>
        <v>2.5626967536942213E-2</v>
      </c>
      <c r="L323" s="17">
        <f t="shared" si="58"/>
        <v>5.8875086781529209E-2</v>
      </c>
      <c r="M323" s="24">
        <f t="shared" ref="M323:M386" si="60">(LN(I323/$B$4) + ((K323 - J323) + 0.5*L323^2)*$B$8) / (L323 * SQRT($B$8))</f>
        <v>-1.1199675233355027E-2</v>
      </c>
      <c r="N323" s="24">
        <f t="shared" ref="N323:N386" si="61">M323 - L323*SQRT($B$8)</f>
        <v>-7.0074762014884232E-2</v>
      </c>
      <c r="O323" s="68">
        <f t="shared" ref="O323:O386" si="62">(I323*EXP(-J323*$B$8)*_xlfn.NORM.DIST(M323, 0, 1, TRUE) - $B$4*EXP(-K323*$B$8)*_xlfn.NORM.DIST(N323, 0, 1, TRUE)) * $B$2</f>
        <v>25234.173392233995</v>
      </c>
      <c r="P323" s="68">
        <f t="shared" ref="P323:P386" si="63">$B$18 + $B$17*I323</f>
        <v>1442.2104562976165</v>
      </c>
      <c r="Q323" s="68">
        <f t="shared" ref="Q323:Q386" si="64">O323-$B$13</f>
        <v>-3251.793918587653</v>
      </c>
      <c r="R323" s="68">
        <f t="shared" ref="R323:R386" si="65">P323-$B$19</f>
        <v>1442.2104562976165</v>
      </c>
      <c r="S323" s="70">
        <f t="shared" si="59"/>
        <v>-1809.5834622900366</v>
      </c>
    </row>
    <row r="324" spans="4:19" x14ac:dyDescent="0.25">
      <c r="D324" s="5">
        <f>'Historical Data'!A324</f>
        <v>43115</v>
      </c>
      <c r="E324" s="71">
        <f>'Historical Data'!F324</f>
        <v>3.0773494458575801E-3</v>
      </c>
      <c r="F324" s="71">
        <f>'Historical Data'!G324</f>
        <v>1.2149901449397375E-4</v>
      </c>
      <c r="G324" s="71">
        <f>'Historical Data'!H324</f>
        <v>1.6369544357927937E-4</v>
      </c>
      <c r="H324" s="71">
        <f>'Historical Data'!I324</f>
        <v>6.8392397130016358E-4</v>
      </c>
      <c r="I324" s="14">
        <f t="shared" ref="I324:I387" si="66">$B$3 * (1 + E324)</f>
        <v>1.1307741114170624</v>
      </c>
      <c r="J324" s="17">
        <f t="shared" ref="J324:J387" si="67">$B$5 +F324</f>
        <v>-4.545940914199376E-3</v>
      </c>
      <c r="K324" s="17">
        <f t="shared" ref="K324:K387" si="68">$B$6 + G324</f>
        <v>2.5765480635500309E-2</v>
      </c>
      <c r="L324" s="17">
        <f t="shared" ref="L324:L387" si="69">$B$7 + H324</f>
        <v>6.373962710058817E-2</v>
      </c>
      <c r="M324" s="24">
        <f t="shared" si="60"/>
        <v>8.0737694783798566E-2</v>
      </c>
      <c r="N324" s="24">
        <f t="shared" si="61"/>
        <v>1.6998067683210397E-2</v>
      </c>
      <c r="O324" s="68">
        <f t="shared" si="62"/>
        <v>30635.788994022751</v>
      </c>
      <c r="P324" s="68">
        <f t="shared" si="63"/>
        <v>-1778.182246204582</v>
      </c>
      <c r="Q324" s="68">
        <f t="shared" si="64"/>
        <v>2149.8216832011021</v>
      </c>
      <c r="R324" s="68">
        <f t="shared" si="65"/>
        <v>-1778.182246204582</v>
      </c>
      <c r="S324" s="70">
        <f t="shared" ref="S324:S387" si="70">Q324+R324</f>
        <v>371.63943699652009</v>
      </c>
    </row>
    <row r="325" spans="4:19" x14ac:dyDescent="0.25">
      <c r="D325" s="5">
        <f>'Historical Data'!A325</f>
        <v>43112</v>
      </c>
      <c r="E325" s="71">
        <f>'Historical Data'!F325</f>
        <v>8.187231570429665E-3</v>
      </c>
      <c r="F325" s="71">
        <f>'Historical Data'!G325</f>
        <v>-5.7718569207790282E-5</v>
      </c>
      <c r="G325" s="71">
        <f>'Historical Data'!H325</f>
        <v>-1.0077018544954464E-7</v>
      </c>
      <c r="H325" s="71">
        <f>'Historical Data'!I325</f>
        <v>1.3592433667653087E-3</v>
      </c>
      <c r="I325" s="14">
        <f t="shared" si="66"/>
        <v>1.1365345070855033</v>
      </c>
      <c r="J325" s="17">
        <f t="shared" si="67"/>
        <v>-4.7251584979011397E-3</v>
      </c>
      <c r="K325" s="17">
        <f t="shared" si="68"/>
        <v>2.560168442173558E-2</v>
      </c>
      <c r="L325" s="17">
        <f t="shared" si="69"/>
        <v>6.441494649605331E-2</v>
      </c>
      <c r="M325" s="24">
        <f t="shared" si="60"/>
        <v>0.15968589637623989</v>
      </c>
      <c r="N325" s="24">
        <f t="shared" si="61"/>
        <v>9.5270949880186584E-2</v>
      </c>
      <c r="O325" s="68">
        <f t="shared" si="62"/>
        <v>34126.035853667468</v>
      </c>
      <c r="P325" s="68">
        <f t="shared" si="63"/>
        <v>-4730.8211434033001</v>
      </c>
      <c r="Q325" s="68">
        <f t="shared" si="64"/>
        <v>5640.06854284582</v>
      </c>
      <c r="R325" s="68">
        <f t="shared" si="65"/>
        <v>-4730.8211434033001</v>
      </c>
      <c r="S325" s="70">
        <f t="shared" si="70"/>
        <v>909.24739944251996</v>
      </c>
    </row>
    <row r="326" spans="4:19" x14ac:dyDescent="0.25">
      <c r="D326" s="5">
        <f>'Historical Data'!A326</f>
        <v>43111</v>
      </c>
      <c r="E326" s="71">
        <f>'Historical Data'!F326</f>
        <v>5.5622319029258183E-3</v>
      </c>
      <c r="F326" s="71">
        <f>'Historical Data'!G326</f>
        <v>-2.4412424572036948E-5</v>
      </c>
      <c r="G326" s="71">
        <f>'Historical Data'!H326</f>
        <v>3.4144662062935566E-5</v>
      </c>
      <c r="H326" s="71">
        <f>'Historical Data'!I326</f>
        <v>1.615372689275793E-3</v>
      </c>
      <c r="I326" s="14">
        <f t="shared" si="66"/>
        <v>1.1335753318353279</v>
      </c>
      <c r="J326" s="17">
        <f t="shared" si="67"/>
        <v>-4.6918523532653864E-3</v>
      </c>
      <c r="K326" s="17">
        <f t="shared" si="68"/>
        <v>2.5635929853983965E-2</v>
      </c>
      <c r="L326" s="17">
        <f t="shared" si="69"/>
        <v>6.4671075818563795E-2</v>
      </c>
      <c r="M326" s="24">
        <f t="shared" si="60"/>
        <v>0.119010714264915</v>
      </c>
      <c r="N326" s="24">
        <f t="shared" si="61"/>
        <v>5.4339638446351202E-2</v>
      </c>
      <c r="O326" s="68">
        <f t="shared" si="62"/>
        <v>32589.595777203773</v>
      </c>
      <c r="P326" s="68">
        <f t="shared" si="63"/>
        <v>-3214.0197897802573</v>
      </c>
      <c r="Q326" s="68">
        <f t="shared" si="64"/>
        <v>4103.6284663821243</v>
      </c>
      <c r="R326" s="68">
        <f t="shared" si="65"/>
        <v>-3214.0197897802573</v>
      </c>
      <c r="S326" s="70">
        <f t="shared" si="70"/>
        <v>889.60867660186705</v>
      </c>
    </row>
    <row r="327" spans="4:19" x14ac:dyDescent="0.25">
      <c r="D327" s="5">
        <f>'Historical Data'!A327</f>
        <v>43110</v>
      </c>
      <c r="E327" s="71">
        <f>'Historical Data'!F327</f>
        <v>4.4174720659855282E-3</v>
      </c>
      <c r="F327" s="71">
        <f>'Historical Data'!G327</f>
        <v>-1.5791112437270674E-5</v>
      </c>
      <c r="G327" s="71">
        <f>'Historical Data'!H327</f>
        <v>2.2257446024746136E-5</v>
      </c>
      <c r="H327" s="71">
        <f>'Historical Data'!I327</f>
        <v>1.8055311769290955E-3</v>
      </c>
      <c r="I327" s="14">
        <f t="shared" si="66"/>
        <v>1.1322848383473458</v>
      </c>
      <c r="J327" s="17">
        <f t="shared" si="67"/>
        <v>-4.6832310411306201E-3</v>
      </c>
      <c r="K327" s="17">
        <f t="shared" si="68"/>
        <v>2.5624042637945776E-2</v>
      </c>
      <c r="L327" s="17">
        <f t="shared" si="69"/>
        <v>6.4861234306217097E-2</v>
      </c>
      <c r="M327" s="24">
        <f t="shared" si="60"/>
        <v>0.1009737505313297</v>
      </c>
      <c r="N327" s="24">
        <f t="shared" si="61"/>
        <v>3.6112516225112606E-2</v>
      </c>
      <c r="O327" s="68">
        <f t="shared" si="62"/>
        <v>31958.060717904413</v>
      </c>
      <c r="P327" s="68">
        <f t="shared" si="63"/>
        <v>-2552.5441744725686</v>
      </c>
      <c r="Q327" s="68">
        <f t="shared" si="64"/>
        <v>3472.0934070827643</v>
      </c>
      <c r="R327" s="68">
        <f t="shared" si="65"/>
        <v>-2552.5441744725686</v>
      </c>
      <c r="S327" s="70">
        <f t="shared" si="70"/>
        <v>919.54923261019576</v>
      </c>
    </row>
    <row r="328" spans="4:19" x14ac:dyDescent="0.25">
      <c r="D328" s="5">
        <f>'Historical Data'!A328</f>
        <v>43109</v>
      </c>
      <c r="E328" s="71">
        <f>'Historical Data'!F328</f>
        <v>-3.7828178235018717E-3</v>
      </c>
      <c r="F328" s="71">
        <f>'Historical Data'!G328</f>
        <v>-1.3033804289294681E-4</v>
      </c>
      <c r="G328" s="71">
        <f>'Historical Data'!H328</f>
        <v>1.4167145369798489E-5</v>
      </c>
      <c r="H328" s="71">
        <f>'Historical Data'!I328</f>
        <v>-1.2059084605867965E-3</v>
      </c>
      <c r="I328" s="14">
        <f t="shared" si="66"/>
        <v>1.1230406105534771</v>
      </c>
      <c r="J328" s="17">
        <f t="shared" si="67"/>
        <v>-4.7977779715862963E-3</v>
      </c>
      <c r="K328" s="17">
        <f t="shared" si="68"/>
        <v>2.5615952337290828E-2</v>
      </c>
      <c r="L328" s="17">
        <f t="shared" si="69"/>
        <v>6.1849794668701205E-2</v>
      </c>
      <c r="M328" s="24">
        <f t="shared" si="60"/>
        <v>-2.8016051542403431E-2</v>
      </c>
      <c r="N328" s="24">
        <f t="shared" si="61"/>
        <v>-8.9865846211104633E-2</v>
      </c>
      <c r="O328" s="68">
        <f t="shared" si="62"/>
        <v>25877.934138501812</v>
      </c>
      <c r="P328" s="68">
        <f t="shared" si="63"/>
        <v>2185.8224464666564</v>
      </c>
      <c r="Q328" s="68">
        <f t="shared" si="64"/>
        <v>-2608.033172319836</v>
      </c>
      <c r="R328" s="68">
        <f t="shared" si="65"/>
        <v>2185.8224464666564</v>
      </c>
      <c r="S328" s="70">
        <f t="shared" si="70"/>
        <v>-422.21072585317961</v>
      </c>
    </row>
    <row r="329" spans="4:19" x14ac:dyDescent="0.25">
      <c r="D329" s="5">
        <f>'Historical Data'!A329</f>
        <v>43108</v>
      </c>
      <c r="E329" s="71">
        <f>'Historical Data'!F329</f>
        <v>-1.6865928332267337E-3</v>
      </c>
      <c r="F329" s="71">
        <f>'Historical Data'!G329</f>
        <v>-2.6277846586766733E-5</v>
      </c>
      <c r="G329" s="71">
        <f>'Historical Data'!H329</f>
        <v>-4.0455788999071525E-6</v>
      </c>
      <c r="H329" s="71">
        <f>'Historical Data'!I329</f>
        <v>-6.1859319032299875E-4</v>
      </c>
      <c r="I329" s="14">
        <f t="shared" si="66"/>
        <v>1.1254036954661393</v>
      </c>
      <c r="J329" s="17">
        <f t="shared" si="67"/>
        <v>-4.6937177752801162E-3</v>
      </c>
      <c r="K329" s="17">
        <f t="shared" si="68"/>
        <v>2.5597739613021121E-2</v>
      </c>
      <c r="L329" s="17">
        <f t="shared" si="69"/>
        <v>6.2437109938965001E-2</v>
      </c>
      <c r="M329" s="24">
        <f t="shared" si="60"/>
        <v>4.5391576349286446E-3</v>
      </c>
      <c r="N329" s="24">
        <f t="shared" si="61"/>
        <v>-5.7897952304036354E-2</v>
      </c>
      <c r="O329" s="68">
        <f t="shared" si="62"/>
        <v>27250.735808298952</v>
      </c>
      <c r="P329" s="68">
        <f t="shared" si="63"/>
        <v>974.56252056674566</v>
      </c>
      <c r="Q329" s="68">
        <f t="shared" si="64"/>
        <v>-1235.2315025226962</v>
      </c>
      <c r="R329" s="68">
        <f t="shared" si="65"/>
        <v>974.56252056674566</v>
      </c>
      <c r="S329" s="70">
        <f t="shared" si="70"/>
        <v>-260.66898195595058</v>
      </c>
    </row>
    <row r="330" spans="4:19" x14ac:dyDescent="0.25">
      <c r="D330" s="5">
        <f>'Historical Data'!A330</f>
        <v>43105</v>
      </c>
      <c r="E330" s="71">
        <f>'Historical Data'!F330</f>
        <v>-3.1637444820816762E-3</v>
      </c>
      <c r="F330" s="71">
        <f>'Historical Data'!G330</f>
        <v>7.2138726964237308E-5</v>
      </c>
      <c r="G330" s="71">
        <f>'Historical Data'!H330</f>
        <v>3.2947635960699218E-5</v>
      </c>
      <c r="H330" s="71">
        <f>'Historical Data'!I330</f>
        <v>-1.2898877952585985E-3</v>
      </c>
      <c r="I330" s="14">
        <f t="shared" si="66"/>
        <v>1.1237384950266269</v>
      </c>
      <c r="J330" s="17">
        <f t="shared" si="67"/>
        <v>-4.5953012017291121E-3</v>
      </c>
      <c r="K330" s="17">
        <f t="shared" si="68"/>
        <v>2.5634732827881729E-2</v>
      </c>
      <c r="L330" s="17">
        <f t="shared" si="69"/>
        <v>6.1765815334029403E-2</v>
      </c>
      <c r="M330" s="24">
        <f t="shared" si="60"/>
        <v>-2.1054410346535643E-2</v>
      </c>
      <c r="N330" s="24">
        <f t="shared" si="61"/>
        <v>-8.2820225680565046E-2</v>
      </c>
      <c r="O330" s="68">
        <f t="shared" si="62"/>
        <v>26081.728124337067</v>
      </c>
      <c r="P330" s="68">
        <f t="shared" si="63"/>
        <v>1828.1038174387068</v>
      </c>
      <c r="Q330" s="68">
        <f t="shared" si="64"/>
        <v>-2404.2391864845813</v>
      </c>
      <c r="R330" s="68">
        <f t="shared" si="65"/>
        <v>1828.1038174387068</v>
      </c>
      <c r="S330" s="70">
        <f t="shared" si="70"/>
        <v>-576.13536904587454</v>
      </c>
    </row>
    <row r="331" spans="4:19" x14ac:dyDescent="0.25">
      <c r="D331" s="5">
        <f>'Historical Data'!A331</f>
        <v>43104</v>
      </c>
      <c r="E331" s="71">
        <f>'Historical Data'!F331</f>
        <v>4.2417639084113556E-3</v>
      </c>
      <c r="F331" s="71">
        <f>'Historical Data'!G331</f>
        <v>-1.653294686011211E-4</v>
      </c>
      <c r="G331" s="71">
        <f>'Historical Data'!H331</f>
        <v>3.1104410346109723E-4</v>
      </c>
      <c r="H331" s="71">
        <f>'Historical Data'!I331</f>
        <v>-2.0371182689121053E-3</v>
      </c>
      <c r="I331" s="14">
        <f t="shared" si="66"/>
        <v>1.1320867616627717</v>
      </c>
      <c r="J331" s="17">
        <f t="shared" si="67"/>
        <v>-4.8327693972944705E-3</v>
      </c>
      <c r="K331" s="17">
        <f t="shared" si="68"/>
        <v>2.5912829295382127E-2</v>
      </c>
      <c r="L331" s="17">
        <f t="shared" si="69"/>
        <v>6.1018584860375896E-2</v>
      </c>
      <c r="M331" s="24">
        <f t="shared" si="60"/>
        <v>0.10768523104180704</v>
      </c>
      <c r="N331" s="24">
        <f t="shared" si="61"/>
        <v>4.666664618143114E-2</v>
      </c>
      <c r="O331" s="68">
        <f t="shared" si="62"/>
        <v>30376.841740011652</v>
      </c>
      <c r="P331" s="68">
        <f t="shared" si="63"/>
        <v>-2451.0148773262044</v>
      </c>
      <c r="Q331" s="68">
        <f t="shared" si="64"/>
        <v>1890.8744291900039</v>
      </c>
      <c r="R331" s="68">
        <f t="shared" si="65"/>
        <v>-2451.0148773262044</v>
      </c>
      <c r="S331" s="70">
        <f t="shared" si="70"/>
        <v>-560.14044813620058</v>
      </c>
    </row>
    <row r="332" spans="4:19" x14ac:dyDescent="0.25">
      <c r="D332" s="5">
        <f>'Historical Data'!A332</f>
        <v>43103</v>
      </c>
      <c r="E332" s="71">
        <f>'Historical Data'!F332</f>
        <v>-1.8388686184410696E-3</v>
      </c>
      <c r="F332" s="71">
        <f>'Historical Data'!G332</f>
        <v>-9.9978203179203196E-5</v>
      </c>
      <c r="G332" s="71">
        <f>'Historical Data'!H332</f>
        <v>4.0669685087483393E-5</v>
      </c>
      <c r="H332" s="71">
        <f>'Historical Data'!I332</f>
        <v>-9.1969063274789653E-4</v>
      </c>
      <c r="I332" s="14">
        <f t="shared" si="66"/>
        <v>1.1252320342120883</v>
      </c>
      <c r="J332" s="17">
        <f t="shared" si="67"/>
        <v>-4.7674181318725526E-3</v>
      </c>
      <c r="K332" s="17">
        <f t="shared" si="68"/>
        <v>2.5642454877008513E-2</v>
      </c>
      <c r="L332" s="17">
        <f t="shared" si="69"/>
        <v>6.2136012496540105E-2</v>
      </c>
      <c r="M332" s="24">
        <f t="shared" si="60"/>
        <v>3.7100626611594719E-3</v>
      </c>
      <c r="N332" s="24">
        <f t="shared" si="61"/>
        <v>-5.8425949835380631E-2</v>
      </c>
      <c r="O332" s="68">
        <f t="shared" si="62"/>
        <v>27094.349651152315</v>
      </c>
      <c r="P332" s="68">
        <f t="shared" si="63"/>
        <v>1062.5519096689532</v>
      </c>
      <c r="Q332" s="68">
        <f t="shared" si="64"/>
        <v>-1391.6176596693331</v>
      </c>
      <c r="R332" s="68">
        <f t="shared" si="65"/>
        <v>1062.5519096689532</v>
      </c>
      <c r="S332" s="70">
        <f t="shared" si="70"/>
        <v>-329.06575000037992</v>
      </c>
    </row>
    <row r="333" spans="4:19" x14ac:dyDescent="0.25">
      <c r="D333" s="5">
        <f>'Historical Data'!A333</f>
        <v>43102</v>
      </c>
      <c r="E333" s="71">
        <f>'Historical Data'!F333</f>
        <v>3.6527817894602688E-3</v>
      </c>
      <c r="F333" s="71">
        <f>'Historical Data'!G333</f>
        <v>-4.1549866254033015E-5</v>
      </c>
      <c r="G333" s="71">
        <f>'Historical Data'!H333</f>
        <v>1.4374124316634748E-4</v>
      </c>
      <c r="H333" s="71">
        <f>'Historical Data'!I333</f>
        <v>-4.5998097284019601E-4</v>
      </c>
      <c r="I333" s="14">
        <f t="shared" si="66"/>
        <v>1.1314227991751675</v>
      </c>
      <c r="J333" s="17">
        <f t="shared" si="67"/>
        <v>-4.7089897949473825E-3</v>
      </c>
      <c r="K333" s="17">
        <f t="shared" si="68"/>
        <v>2.5745526435087377E-2</v>
      </c>
      <c r="L333" s="17">
        <f t="shared" si="69"/>
        <v>6.2595722156447806E-2</v>
      </c>
      <c r="M333" s="24">
        <f t="shared" si="60"/>
        <v>9.2506799344904009E-2</v>
      </c>
      <c r="N333" s="24">
        <f t="shared" si="61"/>
        <v>2.9911077188456203E-2</v>
      </c>
      <c r="O333" s="68">
        <f t="shared" si="62"/>
        <v>30555.013079682227</v>
      </c>
      <c r="P333" s="68">
        <f t="shared" si="63"/>
        <v>-2110.6838341095718</v>
      </c>
      <c r="Q333" s="68">
        <f t="shared" si="64"/>
        <v>2069.0457688605784</v>
      </c>
      <c r="R333" s="68">
        <f t="shared" si="65"/>
        <v>-2110.6838341095718</v>
      </c>
      <c r="S333" s="70">
        <f t="shared" si="70"/>
        <v>-41.638065248993371</v>
      </c>
    </row>
    <row r="334" spans="4:19" x14ac:dyDescent="0.25">
      <c r="D334" s="5">
        <f>'Historical Data'!A334</f>
        <v>43101</v>
      </c>
      <c r="E334" s="71">
        <f>'Historical Data'!F334</f>
        <v>-2.3700134570899442E-4</v>
      </c>
      <c r="F334" s="71">
        <f>'Historical Data'!G334</f>
        <v>2.7494991506889048E-5</v>
      </c>
      <c r="G334" s="71">
        <f>'Historical Data'!H334</f>
        <v>2.0875918031093333E-5</v>
      </c>
      <c r="H334" s="71">
        <f>'Historical Data'!I334</f>
        <v>1.166908267765665E-4</v>
      </c>
      <c r="I334" s="14">
        <f t="shared" si="66"/>
        <v>1.1270378271979755</v>
      </c>
      <c r="J334" s="17">
        <f t="shared" si="67"/>
        <v>-4.6399449371864604E-3</v>
      </c>
      <c r="K334" s="17">
        <f t="shared" si="68"/>
        <v>2.5622661109952122E-2</v>
      </c>
      <c r="L334" s="17">
        <f t="shared" si="69"/>
        <v>6.3172393956064568E-2</v>
      </c>
      <c r="M334" s="24">
        <f t="shared" si="60"/>
        <v>2.7729314355991182E-2</v>
      </c>
      <c r="N334" s="24">
        <f t="shared" si="61"/>
        <v>-3.5443079600073382E-2</v>
      </c>
      <c r="O334" s="68">
        <f t="shared" si="62"/>
        <v>28396.850200125944</v>
      </c>
      <c r="P334" s="68">
        <f t="shared" si="63"/>
        <v>136.94628857751377</v>
      </c>
      <c r="Q334" s="68">
        <f t="shared" si="64"/>
        <v>-89.117110695704469</v>
      </c>
      <c r="R334" s="68">
        <f t="shared" si="65"/>
        <v>136.94628857751377</v>
      </c>
      <c r="S334" s="70">
        <f t="shared" si="70"/>
        <v>47.829177881809301</v>
      </c>
    </row>
    <row r="335" spans="4:19" x14ac:dyDescent="0.25">
      <c r="D335" s="5">
        <f>'Historical Data'!A335</f>
        <v>43098</v>
      </c>
      <c r="E335" s="71">
        <f>'Historical Data'!F335</f>
        <v>6.0900778642003495E-3</v>
      </c>
      <c r="F335" s="71">
        <f>'Historical Data'!G335</f>
        <v>-5.1219657634293293E-5</v>
      </c>
      <c r="G335" s="71">
        <f>'Historical Data'!H335</f>
        <v>-3.4302322293039422E-5</v>
      </c>
      <c r="H335" s="71">
        <f>'Historical Data'!I335</f>
        <v>1.2034009645856963E-3</v>
      </c>
      <c r="I335" s="14">
        <f t="shared" si="66"/>
        <v>1.1341703752267023</v>
      </c>
      <c r="J335" s="17">
        <f t="shared" si="67"/>
        <v>-4.7186595863276427E-3</v>
      </c>
      <c r="K335" s="17">
        <f t="shared" si="68"/>
        <v>2.556748286962799E-2</v>
      </c>
      <c r="L335" s="17">
        <f t="shared" si="69"/>
        <v>6.4259104093873698E-2</v>
      </c>
      <c r="M335" s="24">
        <f t="shared" si="60"/>
        <v>0.1268791709639624</v>
      </c>
      <c r="N335" s="24">
        <f t="shared" si="61"/>
        <v>6.2620066870088698E-2</v>
      </c>
      <c r="O335" s="68">
        <f t="shared" si="62"/>
        <v>32708.139628283785</v>
      </c>
      <c r="P335" s="68">
        <f t="shared" si="63"/>
        <v>-3519.0245783433784</v>
      </c>
      <c r="Q335" s="68">
        <f t="shared" si="64"/>
        <v>4222.1723174621366</v>
      </c>
      <c r="R335" s="68">
        <f t="shared" si="65"/>
        <v>-3519.0245783433784</v>
      </c>
      <c r="S335" s="70">
        <f t="shared" si="70"/>
        <v>703.14773911875818</v>
      </c>
    </row>
    <row r="336" spans="4:19" x14ac:dyDescent="0.25">
      <c r="D336" s="5">
        <f>'Historical Data'!A336</f>
        <v>43097</v>
      </c>
      <c r="E336" s="71">
        <f>'Historical Data'!F336</f>
        <v>3.5940376806478103E-3</v>
      </c>
      <c r="F336" s="71">
        <f>'Historical Data'!G336</f>
        <v>8.9379909212684502E-4</v>
      </c>
      <c r="G336" s="71">
        <f>'Historical Data'!H336</f>
        <v>-2.546443988783384E-5</v>
      </c>
      <c r="H336" s="71">
        <f>'Historical Data'!I336</f>
        <v>9.8336122777860357E-4</v>
      </c>
      <c r="I336" s="14">
        <f t="shared" si="66"/>
        <v>1.1313565766475826</v>
      </c>
      <c r="J336" s="17">
        <f t="shared" si="67"/>
        <v>-3.7736408365665044E-3</v>
      </c>
      <c r="K336" s="17">
        <f t="shared" si="68"/>
        <v>2.5576320752033196E-2</v>
      </c>
      <c r="L336" s="17">
        <f t="shared" si="69"/>
        <v>6.4039064357066605E-2</v>
      </c>
      <c r="M336" s="24">
        <f t="shared" si="60"/>
        <v>7.368677162464779E-2</v>
      </c>
      <c r="N336" s="24">
        <f t="shared" si="61"/>
        <v>9.6477072675811848E-3</v>
      </c>
      <c r="O336" s="68">
        <f t="shared" si="62"/>
        <v>30507.685041238354</v>
      </c>
      <c r="P336" s="68">
        <f t="shared" si="63"/>
        <v>-2076.7397750427481</v>
      </c>
      <c r="Q336" s="68">
        <f t="shared" si="64"/>
        <v>2021.7177304167053</v>
      </c>
      <c r="R336" s="68">
        <f t="shared" si="65"/>
        <v>-2076.7397750427481</v>
      </c>
      <c r="S336" s="70">
        <f t="shared" si="70"/>
        <v>-55.022044626042771</v>
      </c>
    </row>
    <row r="337" spans="4:19" x14ac:dyDescent="0.25">
      <c r="D337" s="5">
        <f>'Historical Data'!A337</f>
        <v>43096</v>
      </c>
      <c r="E337" s="71">
        <f>'Historical Data'!F337</f>
        <v>2.4778134560441423E-3</v>
      </c>
      <c r="F337" s="71">
        <f>'Historical Data'!G337</f>
        <v>4.737544767061605E-4</v>
      </c>
      <c r="G337" s="71">
        <f>'Historical Data'!H337</f>
        <v>-1.0263842507205953E-4</v>
      </c>
      <c r="H337" s="71">
        <f>'Historical Data'!I337</f>
        <v>-4.2798605371401066E-4</v>
      </c>
      <c r="I337" s="14">
        <f t="shared" si="66"/>
        <v>1.1300982514980658</v>
      </c>
      <c r="J337" s="17">
        <f t="shared" si="67"/>
        <v>-4.1936854519871889E-3</v>
      </c>
      <c r="K337" s="17">
        <f t="shared" si="68"/>
        <v>2.549914676684897E-2</v>
      </c>
      <c r="L337" s="17">
        <f t="shared" si="69"/>
        <v>6.2627717075573991E-2</v>
      </c>
      <c r="M337" s="24">
        <f t="shared" si="60"/>
        <v>6.1625610660302622E-2</v>
      </c>
      <c r="N337" s="24">
        <f t="shared" si="61"/>
        <v>-1.0021064152713685E-3</v>
      </c>
      <c r="O337" s="68">
        <f t="shared" si="62"/>
        <v>29411.627889814772</v>
      </c>
      <c r="P337" s="68">
        <f t="shared" si="63"/>
        <v>-1431.7528686497826</v>
      </c>
      <c r="Q337" s="68">
        <f t="shared" si="64"/>
        <v>925.66057899312364</v>
      </c>
      <c r="R337" s="68">
        <f t="shared" si="65"/>
        <v>-1431.7528686497826</v>
      </c>
      <c r="S337" s="70">
        <f t="shared" si="70"/>
        <v>-506.09228965665898</v>
      </c>
    </row>
    <row r="338" spans="4:19" x14ac:dyDescent="0.25">
      <c r="D338" s="5">
        <f>'Historical Data'!A338</f>
        <v>43095</v>
      </c>
      <c r="E338" s="71">
        <f>'Historical Data'!F338</f>
        <v>1.7912750935789257E-2</v>
      </c>
      <c r="F338" s="71">
        <f>'Historical Data'!G338</f>
        <v>-1.5119372547871442E-4</v>
      </c>
      <c r="G338" s="71">
        <f>'Historical Data'!H338</f>
        <v>5.9734386637567971E-5</v>
      </c>
      <c r="H338" s="71">
        <f>'Historical Data'!I338</f>
        <v>-1.3501612324978707E-4</v>
      </c>
      <c r="I338" s="14">
        <f t="shared" si="66"/>
        <v>1.1474981336936698</v>
      </c>
      <c r="J338" s="17">
        <f t="shared" si="67"/>
        <v>-4.8186336541720639E-3</v>
      </c>
      <c r="K338" s="17">
        <f t="shared" si="68"/>
        <v>2.5661519578558598E-2</v>
      </c>
      <c r="L338" s="17">
        <f t="shared" si="69"/>
        <v>6.2920687006038215E-2</v>
      </c>
      <c r="M338" s="24">
        <f t="shared" si="60"/>
        <v>0.31698068780268862</v>
      </c>
      <c r="N338" s="24">
        <f t="shared" si="61"/>
        <v>0.25406000079665042</v>
      </c>
      <c r="O338" s="68">
        <f t="shared" si="62"/>
        <v>40106.465084066789</v>
      </c>
      <c r="P338" s="68">
        <f t="shared" si="63"/>
        <v>-10350.509831628064</v>
      </c>
      <c r="Q338" s="68">
        <f t="shared" si="64"/>
        <v>11620.497773245141</v>
      </c>
      <c r="R338" s="68">
        <f t="shared" si="65"/>
        <v>-10350.509831628064</v>
      </c>
      <c r="S338" s="70">
        <f t="shared" si="70"/>
        <v>1269.987941617077</v>
      </c>
    </row>
    <row r="339" spans="4:19" x14ac:dyDescent="0.25">
      <c r="D339" s="5">
        <f>'Historical Data'!A339</f>
        <v>43094</v>
      </c>
      <c r="E339" s="71">
        <f>'Historical Data'!F339</f>
        <v>-5.0246863545501856E-3</v>
      </c>
      <c r="F339" s="71">
        <f>'Historical Data'!G339</f>
        <v>-1.8123336573937509E-5</v>
      </c>
      <c r="G339" s="71">
        <f>'Historical Data'!H339</f>
        <v>-1.1640144369169658E-5</v>
      </c>
      <c r="H339" s="71">
        <f>'Historical Data'!I339</f>
        <v>8.9152477806197131E-5</v>
      </c>
      <c r="I339" s="14">
        <f t="shared" si="66"/>
        <v>1.1216406459490837</v>
      </c>
      <c r="J339" s="17">
        <f t="shared" si="67"/>
        <v>-4.6855632652672867E-3</v>
      </c>
      <c r="K339" s="17">
        <f t="shared" si="68"/>
        <v>2.559014504755186E-2</v>
      </c>
      <c r="L339" s="17">
        <f t="shared" si="69"/>
        <v>6.3144855607094194E-2</v>
      </c>
      <c r="M339" s="24">
        <f t="shared" si="60"/>
        <v>-4.8099451993113156E-2</v>
      </c>
      <c r="N339" s="24">
        <f t="shared" si="61"/>
        <v>-0.11124430760020734</v>
      </c>
      <c r="O339" s="68">
        <f t="shared" si="62"/>
        <v>25703.410394709248</v>
      </c>
      <c r="P339" s="68">
        <f t="shared" si="63"/>
        <v>2903.4102969471132</v>
      </c>
      <c r="Q339" s="68">
        <f t="shared" si="64"/>
        <v>-2782.5569161124004</v>
      </c>
      <c r="R339" s="68">
        <f t="shared" si="65"/>
        <v>2903.4102969471132</v>
      </c>
      <c r="S339" s="70">
        <f t="shared" si="70"/>
        <v>120.85338083471288</v>
      </c>
    </row>
    <row r="340" spans="4:19" x14ac:dyDescent="0.25">
      <c r="D340" s="5">
        <f>'Historical Data'!A340</f>
        <v>43091</v>
      </c>
      <c r="E340" s="71">
        <f>'Historical Data'!F340</f>
        <v>-2.1289781326544466E-3</v>
      </c>
      <c r="F340" s="71">
        <f>'Historical Data'!G340</f>
        <v>-1.7718150199625294E-4</v>
      </c>
      <c r="G340" s="71">
        <f>'Historical Data'!H340</f>
        <v>1.0055541966717818E-4</v>
      </c>
      <c r="H340" s="71">
        <f>'Historical Data'!I340</f>
        <v>-6.7445108797889453E-4</v>
      </c>
      <c r="I340" s="14">
        <f t="shared" si="66"/>
        <v>1.124904992306168</v>
      </c>
      <c r="J340" s="17">
        <f t="shared" si="67"/>
        <v>-4.8446214306896024E-3</v>
      </c>
      <c r="K340" s="17">
        <f t="shared" si="68"/>
        <v>2.5702340611588208E-2</v>
      </c>
      <c r="L340" s="17">
        <f t="shared" si="69"/>
        <v>6.2381252041309107E-2</v>
      </c>
      <c r="M340" s="24">
        <f t="shared" si="60"/>
        <v>1.4780016985574743E-3</v>
      </c>
      <c r="N340" s="24">
        <f t="shared" si="61"/>
        <v>-6.0903250342751632E-2</v>
      </c>
      <c r="O340" s="68">
        <f t="shared" si="62"/>
        <v>27116.329474005219</v>
      </c>
      <c r="P340" s="68">
        <f t="shared" si="63"/>
        <v>1230.1856466575991</v>
      </c>
      <c r="Q340" s="68">
        <f t="shared" si="64"/>
        <v>-1369.6378368164296</v>
      </c>
      <c r="R340" s="68">
        <f t="shared" si="65"/>
        <v>1230.1856466575991</v>
      </c>
      <c r="S340" s="70">
        <f t="shared" si="70"/>
        <v>-139.45219015883049</v>
      </c>
    </row>
    <row r="341" spans="4:19" x14ac:dyDescent="0.25">
      <c r="D341" s="5">
        <f>'Historical Data'!A341</f>
        <v>43090</v>
      </c>
      <c r="E341" s="71">
        <f>'Historical Data'!F341</f>
        <v>-1.9145158168460963E-3</v>
      </c>
      <c r="F341" s="71">
        <f>'Historical Data'!G341</f>
        <v>-4.6070676008541644E-4</v>
      </c>
      <c r="G341" s="71">
        <f>'Historical Data'!H341</f>
        <v>8.6922282529405814E-5</v>
      </c>
      <c r="H341" s="71">
        <f>'Historical Data'!I341</f>
        <v>1.0517525203840306E-4</v>
      </c>
      <c r="I341" s="14">
        <f t="shared" si="66"/>
        <v>1.1251467567470903</v>
      </c>
      <c r="J341" s="17">
        <f t="shared" si="67"/>
        <v>-5.1281466887787659E-3</v>
      </c>
      <c r="K341" s="17">
        <f t="shared" si="68"/>
        <v>2.5688707474450435E-2</v>
      </c>
      <c r="L341" s="17">
        <f t="shared" si="69"/>
        <v>6.3160878381326405E-2</v>
      </c>
      <c r="M341" s="24">
        <f t="shared" si="60"/>
        <v>9.9100343892137878E-3</v>
      </c>
      <c r="N341" s="24">
        <f t="shared" si="61"/>
        <v>-5.325084399211262E-2</v>
      </c>
      <c r="O341" s="68">
        <f t="shared" si="62"/>
        <v>27743.6700407262</v>
      </c>
      <c r="P341" s="68">
        <f t="shared" si="63"/>
        <v>1106.2630668012425</v>
      </c>
      <c r="Q341" s="68">
        <f t="shared" si="64"/>
        <v>-742.29727009544877</v>
      </c>
      <c r="R341" s="68">
        <f t="shared" si="65"/>
        <v>1106.2630668012425</v>
      </c>
      <c r="S341" s="70">
        <f t="shared" si="70"/>
        <v>363.96579670579376</v>
      </c>
    </row>
    <row r="342" spans="4:19" x14ac:dyDescent="0.25">
      <c r="D342" s="5">
        <f>'Historical Data'!A342</f>
        <v>43089</v>
      </c>
      <c r="E342" s="71">
        <f>'Historical Data'!F342</f>
        <v>6.2281158573502804E-3</v>
      </c>
      <c r="F342" s="71">
        <f>'Historical Data'!G342</f>
        <v>4.2308612166690272E-4</v>
      </c>
      <c r="G342" s="71">
        <f>'Historical Data'!H342</f>
        <v>8.9380983152226312E-5</v>
      </c>
      <c r="H342" s="71">
        <f>'Historical Data'!I342</f>
        <v>4.0778150480239028E-4</v>
      </c>
      <c r="I342" s="14">
        <f t="shared" si="66"/>
        <v>1.1343259861465702</v>
      </c>
      <c r="J342" s="17">
        <f t="shared" si="67"/>
        <v>-4.2443538070264467E-3</v>
      </c>
      <c r="K342" s="17">
        <f t="shared" si="68"/>
        <v>2.5691166175073256E-2</v>
      </c>
      <c r="L342" s="17">
        <f t="shared" si="69"/>
        <v>6.3463484634090392E-2</v>
      </c>
      <c r="M342" s="24">
        <f t="shared" si="60"/>
        <v>0.12430617615410139</v>
      </c>
      <c r="N342" s="24">
        <f t="shared" si="61"/>
        <v>6.0842691520010997E-2</v>
      </c>
      <c r="O342" s="68">
        <f t="shared" si="62"/>
        <v>32211.594655883415</v>
      </c>
      <c r="P342" s="68">
        <f t="shared" si="63"/>
        <v>-3598.7869560127147</v>
      </c>
      <c r="Q342" s="68">
        <f t="shared" si="64"/>
        <v>3725.6273450617664</v>
      </c>
      <c r="R342" s="68">
        <f t="shared" si="65"/>
        <v>-3598.7869560127147</v>
      </c>
      <c r="S342" s="70">
        <f t="shared" si="70"/>
        <v>126.84038904905174</v>
      </c>
    </row>
    <row r="343" spans="4:19" x14ac:dyDescent="0.25">
      <c r="D343" s="5">
        <f>'Historical Data'!A343</f>
        <v>43088</v>
      </c>
      <c r="E343" s="71">
        <f>'Historical Data'!F343</f>
        <v>-1.9472300652323415E-4</v>
      </c>
      <c r="F343" s="71">
        <f>'Historical Data'!G343</f>
        <v>5.823165415028567E-4</v>
      </c>
      <c r="G343" s="71">
        <f>'Historical Data'!H343</f>
        <v>2.1710765278942432E-4</v>
      </c>
      <c r="H343" s="71">
        <f>'Historical Data'!I343</f>
        <v>6.9358534760900759E-4</v>
      </c>
      <c r="I343" s="14">
        <f t="shared" si="66"/>
        <v>1.1270854877811314</v>
      </c>
      <c r="J343" s="17">
        <f t="shared" si="67"/>
        <v>-4.0851233871904927E-3</v>
      </c>
      <c r="K343" s="17">
        <f t="shared" si="68"/>
        <v>2.5818892844710454E-2</v>
      </c>
      <c r="L343" s="17">
        <f t="shared" si="69"/>
        <v>6.3749288476897009E-2</v>
      </c>
      <c r="M343" s="24">
        <f t="shared" si="60"/>
        <v>2.3091003360235337E-2</v>
      </c>
      <c r="N343" s="24">
        <f t="shared" si="61"/>
        <v>-4.0658285116661669E-2</v>
      </c>
      <c r="O343" s="68">
        <f t="shared" si="62"/>
        <v>28469.057485330017</v>
      </c>
      <c r="P343" s="68">
        <f t="shared" si="63"/>
        <v>112.5166313474765</v>
      </c>
      <c r="Q343" s="68">
        <f t="shared" si="64"/>
        <v>-16.909825491631636</v>
      </c>
      <c r="R343" s="68">
        <f t="shared" si="65"/>
        <v>112.5166313474765</v>
      </c>
      <c r="S343" s="70">
        <f t="shared" si="70"/>
        <v>95.606805855844868</v>
      </c>
    </row>
    <row r="344" spans="4:19" x14ac:dyDescent="0.25">
      <c r="D344" s="5">
        <f>'Historical Data'!A344</f>
        <v>43087</v>
      </c>
      <c r="E344" s="71">
        <f>'Historical Data'!F344</f>
        <v>1.3530093478069845E-3</v>
      </c>
      <c r="F344" s="71">
        <f>'Historical Data'!G344</f>
        <v>1.4891473839228164E-4</v>
      </c>
      <c r="G344" s="71">
        <f>'Historical Data'!H344</f>
        <v>8.5510554612665268E-6</v>
      </c>
      <c r="H344" s="71">
        <f>'Historical Data'!I344</f>
        <v>1.163059625422976E-5</v>
      </c>
      <c r="I344" s="14">
        <f t="shared" si="66"/>
        <v>1.1288302542028295</v>
      </c>
      <c r="J344" s="17">
        <f t="shared" si="67"/>
        <v>-4.5185251903010681E-3</v>
      </c>
      <c r="K344" s="17">
        <f t="shared" si="68"/>
        <v>2.5610336247382296E-2</v>
      </c>
      <c r="L344" s="17">
        <f t="shared" si="69"/>
        <v>6.3067333725542227E-2</v>
      </c>
      <c r="M344" s="24">
        <f t="shared" si="60"/>
        <v>5.0746960035849102E-2</v>
      </c>
      <c r="N344" s="24">
        <f t="shared" si="61"/>
        <v>-1.2320373689693125E-2</v>
      </c>
      <c r="O344" s="68">
        <f t="shared" si="62"/>
        <v>29200.108973045924</v>
      </c>
      <c r="P344" s="68">
        <f t="shared" si="63"/>
        <v>-781.80825530155562</v>
      </c>
      <c r="Q344" s="68">
        <f t="shared" si="64"/>
        <v>714.14166222427593</v>
      </c>
      <c r="R344" s="68">
        <f t="shared" si="65"/>
        <v>-781.80825530155562</v>
      </c>
      <c r="S344" s="70">
        <f t="shared" si="70"/>
        <v>-67.666593077279686</v>
      </c>
    </row>
    <row r="345" spans="4:19" x14ac:dyDescent="0.25">
      <c r="D345" s="5">
        <f>'Historical Data'!A345</f>
        <v>43084</v>
      </c>
      <c r="E345" s="71">
        <f>'Historical Data'!F345</f>
        <v>-1.1632251052845488E-3</v>
      </c>
      <c r="F345" s="71">
        <f>'Historical Data'!G345</f>
        <v>-5.5726629004042901E-4</v>
      </c>
      <c r="G345" s="71">
        <f>'Historical Data'!H345</f>
        <v>1.2849769760576654E-4</v>
      </c>
      <c r="H345" s="71">
        <f>'Historical Data'!I345</f>
        <v>5.9121728971101017E-6</v>
      </c>
      <c r="I345" s="14">
        <f t="shared" si="66"/>
        <v>1.1259936905226873</v>
      </c>
      <c r="J345" s="17">
        <f t="shared" si="67"/>
        <v>-5.2247062187337785E-3</v>
      </c>
      <c r="K345" s="17">
        <f t="shared" si="68"/>
        <v>2.5730282889526796E-2</v>
      </c>
      <c r="L345" s="17">
        <f t="shared" si="69"/>
        <v>6.3061615302185112E-2</v>
      </c>
      <c r="M345" s="24">
        <f t="shared" si="60"/>
        <v>2.394872801709547E-2</v>
      </c>
      <c r="N345" s="24">
        <f t="shared" si="61"/>
        <v>-3.9112887285089645E-2</v>
      </c>
      <c r="O345" s="68">
        <f t="shared" si="62"/>
        <v>28208.321747952737</v>
      </c>
      <c r="P345" s="68">
        <f t="shared" si="63"/>
        <v>672.14538580935914</v>
      </c>
      <c r="Q345" s="68">
        <f t="shared" si="64"/>
        <v>-277.64556286891093</v>
      </c>
      <c r="R345" s="68">
        <f t="shared" si="65"/>
        <v>672.14538580935914</v>
      </c>
      <c r="S345" s="70">
        <f t="shared" si="70"/>
        <v>394.49982294044821</v>
      </c>
    </row>
    <row r="346" spans="4:19" x14ac:dyDescent="0.25">
      <c r="D346" s="5">
        <f>'Historical Data'!A346</f>
        <v>43083</v>
      </c>
      <c r="E346" s="71">
        <f>'Historical Data'!F346</f>
        <v>1.6839885012500666E-3</v>
      </c>
      <c r="F346" s="71">
        <f>'Historical Data'!G346</f>
        <v>-2.0843187870753146E-4</v>
      </c>
      <c r="G346" s="71">
        <f>'Historical Data'!H346</f>
        <v>-1.1273626790084257E-6</v>
      </c>
      <c r="H346" s="71">
        <f>'Historical Data'!I346</f>
        <v>-1.6046956109519034E-3</v>
      </c>
      <c r="I346" s="14">
        <f t="shared" si="66"/>
        <v>1.1292033686574017</v>
      </c>
      <c r="J346" s="17">
        <f t="shared" si="67"/>
        <v>-4.8758718074008809E-3</v>
      </c>
      <c r="K346" s="17">
        <f t="shared" si="68"/>
        <v>2.5600657829242021E-2</v>
      </c>
      <c r="L346" s="17">
        <f t="shared" si="69"/>
        <v>6.1451007518336098E-2</v>
      </c>
      <c r="M346" s="24">
        <f t="shared" si="60"/>
        <v>6.1479705761447866E-2</v>
      </c>
      <c r="N346" s="24">
        <f t="shared" si="61"/>
        <v>2.8698243111767441E-5</v>
      </c>
      <c r="O346" s="68">
        <f t="shared" si="62"/>
        <v>28871.918118507754</v>
      </c>
      <c r="P346" s="68">
        <f t="shared" si="63"/>
        <v>-973.05766160751227</v>
      </c>
      <c r="Q346" s="68">
        <f t="shared" si="64"/>
        <v>385.95080768610569</v>
      </c>
      <c r="R346" s="68">
        <f t="shared" si="65"/>
        <v>-973.05766160751227</v>
      </c>
      <c r="S346" s="70">
        <f t="shared" si="70"/>
        <v>-587.10685392140658</v>
      </c>
    </row>
    <row r="347" spans="4:19" x14ac:dyDescent="0.25">
      <c r="D347" s="5">
        <f>'Historical Data'!A347</f>
        <v>43082</v>
      </c>
      <c r="E347" s="71">
        <f>'Historical Data'!F347</f>
        <v>2.4127200647940938E-3</v>
      </c>
      <c r="F347" s="71">
        <f>'Historical Data'!G347</f>
        <v>-2.5561178132770066E-4</v>
      </c>
      <c r="G347" s="71">
        <f>'Historical Data'!H347</f>
        <v>-3.3136610983940107E-5</v>
      </c>
      <c r="H347" s="71">
        <f>'Historical Data'!I347</f>
        <v>-9.819421167919784E-5</v>
      </c>
      <c r="I347" s="14">
        <f t="shared" si="66"/>
        <v>1.1300248713926426</v>
      </c>
      <c r="J347" s="17">
        <f t="shared" si="67"/>
        <v>-4.9230517100210501E-3</v>
      </c>
      <c r="K347" s="17">
        <f t="shared" si="68"/>
        <v>2.5568648580937089E-2</v>
      </c>
      <c r="L347" s="17">
        <f t="shared" si="69"/>
        <v>6.2957508917608804E-2</v>
      </c>
      <c r="M347" s="24">
        <f t="shared" si="60"/>
        <v>7.3289323913328097E-2</v>
      </c>
      <c r="N347" s="24">
        <f t="shared" si="61"/>
        <v>1.0331814995719293E-2</v>
      </c>
      <c r="O347" s="68">
        <f t="shared" si="62"/>
        <v>29997.580424316107</v>
      </c>
      <c r="P347" s="68">
        <f t="shared" si="63"/>
        <v>-1394.1400090436218</v>
      </c>
      <c r="Q347" s="68">
        <f t="shared" si="64"/>
        <v>1511.613113494459</v>
      </c>
      <c r="R347" s="68">
        <f t="shared" si="65"/>
        <v>-1394.1400090436218</v>
      </c>
      <c r="S347" s="70">
        <f t="shared" si="70"/>
        <v>117.47310445083713</v>
      </c>
    </row>
    <row r="348" spans="4:19" x14ac:dyDescent="0.25">
      <c r="D348" s="5">
        <f>'Historical Data'!A348</f>
        <v>43081</v>
      </c>
      <c r="E348" s="71">
        <f>'Historical Data'!F348</f>
        <v>-5.578493128619022E-3</v>
      </c>
      <c r="F348" s="71">
        <f>'Historical Data'!G348</f>
        <v>-1.3066660700976947E-4</v>
      </c>
      <c r="G348" s="71">
        <f>'Historical Data'!H348</f>
        <v>2.3159903460582068E-4</v>
      </c>
      <c r="H348" s="71">
        <f>'Historical Data'!I348</f>
        <v>2.4493056249459688E-4</v>
      </c>
      <c r="I348" s="14">
        <f t="shared" si="66"/>
        <v>1.1210163368036421</v>
      </c>
      <c r="J348" s="17">
        <f t="shared" si="67"/>
        <v>-4.7981065357031189E-3</v>
      </c>
      <c r="K348" s="17">
        <f t="shared" si="68"/>
        <v>2.583338422652685E-2</v>
      </c>
      <c r="L348" s="17">
        <f t="shared" si="69"/>
        <v>6.3300633691782598E-2</v>
      </c>
      <c r="M348" s="24">
        <f t="shared" si="60"/>
        <v>-5.1000441679871569E-2</v>
      </c>
      <c r="N348" s="24">
        <f t="shared" si="61"/>
        <v>-0.11430107537165417</v>
      </c>
      <c r="O348" s="68">
        <f t="shared" si="62"/>
        <v>25658.354307245278</v>
      </c>
      <c r="P348" s="68">
        <f t="shared" si="63"/>
        <v>3223.4160001676064</v>
      </c>
      <c r="Q348" s="68">
        <f t="shared" si="64"/>
        <v>-2827.6130035763708</v>
      </c>
      <c r="R348" s="68">
        <f t="shared" si="65"/>
        <v>3223.4160001676064</v>
      </c>
      <c r="S348" s="70">
        <f t="shared" si="70"/>
        <v>395.80299659123557</v>
      </c>
    </row>
    <row r="349" spans="4:19" x14ac:dyDescent="0.25">
      <c r="D349" s="5">
        <f>'Historical Data'!A349</f>
        <v>43080</v>
      </c>
      <c r="E349" s="71">
        <f>'Historical Data'!F349</f>
        <v>1.2068097537455784E-3</v>
      </c>
      <c r="F349" s="71">
        <f>'Historical Data'!G349</f>
        <v>5.3408002334505142E-5</v>
      </c>
      <c r="G349" s="71">
        <f>'Historical Data'!H349</f>
        <v>2.5674777450297264E-5</v>
      </c>
      <c r="H349" s="71">
        <f>'Historical Data'!I349</f>
        <v>-3.0117536948532735E-5</v>
      </c>
      <c r="I349" s="14">
        <f t="shared" si="66"/>
        <v>1.1286654426694462</v>
      </c>
      <c r="J349" s="17">
        <f t="shared" si="67"/>
        <v>-4.614031926358844E-3</v>
      </c>
      <c r="K349" s="17">
        <f t="shared" si="68"/>
        <v>2.5627459969371328E-2</v>
      </c>
      <c r="L349" s="17">
        <f t="shared" si="69"/>
        <v>6.3025585592339464E-2</v>
      </c>
      <c r="M349" s="24">
        <f t="shared" si="60"/>
        <v>5.0209150921652082E-2</v>
      </c>
      <c r="N349" s="24">
        <f t="shared" si="61"/>
        <v>-1.2816434670687382E-2</v>
      </c>
      <c r="O349" s="68">
        <f t="shared" si="62"/>
        <v>29161.059650033792</v>
      </c>
      <c r="P349" s="68">
        <f t="shared" si="63"/>
        <v>-697.32986663107295</v>
      </c>
      <c r="Q349" s="68">
        <f t="shared" si="64"/>
        <v>675.092339212144</v>
      </c>
      <c r="R349" s="68">
        <f t="shared" si="65"/>
        <v>-697.32986663107295</v>
      </c>
      <c r="S349" s="70">
        <f t="shared" si="70"/>
        <v>-22.237527418928948</v>
      </c>
    </row>
    <row r="350" spans="4:19" x14ac:dyDescent="0.25">
      <c r="D350" s="5">
        <f>'Historical Data'!A350</f>
        <v>43077</v>
      </c>
      <c r="E350" s="71">
        <f>'Historical Data'!F350</f>
        <v>-3.1214083658832603E-3</v>
      </c>
      <c r="F350" s="71">
        <f>'Historical Data'!G350</f>
        <v>1.6909859388433961E-4</v>
      </c>
      <c r="G350" s="71">
        <f>'Historical Data'!H350</f>
        <v>8.4280607291244147E-5</v>
      </c>
      <c r="H350" s="71">
        <f>'Historical Data'!I350</f>
        <v>2.0966352491559592E-4</v>
      </c>
      <c r="I350" s="14">
        <f t="shared" si="66"/>
        <v>1.1237862207420979</v>
      </c>
      <c r="J350" s="17">
        <f t="shared" si="67"/>
        <v>-4.4983413348090098E-3</v>
      </c>
      <c r="K350" s="17">
        <f t="shared" si="68"/>
        <v>2.5686065799212274E-2</v>
      </c>
      <c r="L350" s="17">
        <f t="shared" si="69"/>
        <v>6.3265366654203598E-2</v>
      </c>
      <c r="M350" s="24">
        <f t="shared" si="60"/>
        <v>-1.9123493056174296E-2</v>
      </c>
      <c r="N350" s="24">
        <f t="shared" si="61"/>
        <v>-8.238885971037789E-2</v>
      </c>
      <c r="O350" s="68">
        <f t="shared" si="62"/>
        <v>26753.819150597159</v>
      </c>
      <c r="P350" s="68">
        <f t="shared" si="63"/>
        <v>1803.6407749661012</v>
      </c>
      <c r="Q350" s="68">
        <f t="shared" si="64"/>
        <v>-1732.1481602244894</v>
      </c>
      <c r="R350" s="68">
        <f t="shared" si="65"/>
        <v>1803.6407749661012</v>
      </c>
      <c r="S350" s="70">
        <f t="shared" si="70"/>
        <v>71.49261474161176</v>
      </c>
    </row>
    <row r="351" spans="4:19" x14ac:dyDescent="0.25">
      <c r="D351" s="5">
        <f>'Historical Data'!A351</f>
        <v>43076</v>
      </c>
      <c r="E351" s="71">
        <f>'Historical Data'!F351</f>
        <v>1.060373421102323E-4</v>
      </c>
      <c r="F351" s="71">
        <f>'Historical Data'!G351</f>
        <v>-6.8679091898390249E-5</v>
      </c>
      <c r="G351" s="71">
        <f>'Historical Data'!H351</f>
        <v>1.0600570426958639E-4</v>
      </c>
      <c r="H351" s="71">
        <f>'Historical Data'!I351</f>
        <v>-1.8664421637110129E-4</v>
      </c>
      <c r="I351" s="14">
        <f t="shared" si="66"/>
        <v>1.1274245364259476</v>
      </c>
      <c r="J351" s="17">
        <f t="shared" si="67"/>
        <v>-4.7361190205917397E-3</v>
      </c>
      <c r="K351" s="17">
        <f t="shared" si="68"/>
        <v>2.5707790896190616E-2</v>
      </c>
      <c r="L351" s="17">
        <f t="shared" si="69"/>
        <v>6.28690589129169E-2</v>
      </c>
      <c r="M351" s="24">
        <f t="shared" si="60"/>
        <v>3.5899627575797892E-2</v>
      </c>
      <c r="N351" s="24">
        <f t="shared" si="61"/>
        <v>-2.6969431337119008E-2</v>
      </c>
      <c r="O351" s="68">
        <f t="shared" si="62"/>
        <v>28561.908231312216</v>
      </c>
      <c r="P351" s="68">
        <f t="shared" si="63"/>
        <v>-61.271468350547366</v>
      </c>
      <c r="Q351" s="68">
        <f t="shared" si="64"/>
        <v>75.940920490567805</v>
      </c>
      <c r="R351" s="68">
        <f t="shared" si="65"/>
        <v>-61.271468350547366</v>
      </c>
      <c r="S351" s="70">
        <f t="shared" si="70"/>
        <v>14.669452140020439</v>
      </c>
    </row>
    <row r="352" spans="4:19" x14ac:dyDescent="0.25">
      <c r="D352" s="5">
        <f>'Historical Data'!A352</f>
        <v>43075</v>
      </c>
      <c r="E352" s="71">
        <f>'Historical Data'!F352</f>
        <v>-3.7733616722794849E-3</v>
      </c>
      <c r="F352" s="71">
        <f>'Historical Data'!G352</f>
        <v>-2.5680885670202429E-4</v>
      </c>
      <c r="G352" s="71">
        <f>'Historical Data'!H352</f>
        <v>-1.0442310408885144E-4</v>
      </c>
      <c r="H352" s="71">
        <f>'Historical Data'!I352</f>
        <v>-3.833238221088997E-5</v>
      </c>
      <c r="I352" s="14">
        <f t="shared" si="66"/>
        <v>1.1230512705200311</v>
      </c>
      <c r="J352" s="17">
        <f t="shared" si="67"/>
        <v>-4.9242487853953737E-3</v>
      </c>
      <c r="K352" s="17">
        <f t="shared" si="68"/>
        <v>2.5497362087832178E-2</v>
      </c>
      <c r="L352" s="17">
        <f t="shared" si="69"/>
        <v>6.3017370747077112E-2</v>
      </c>
      <c r="M352" s="24">
        <f t="shared" si="60"/>
        <v>-2.6064535554982005E-2</v>
      </c>
      <c r="N352" s="24">
        <f t="shared" si="61"/>
        <v>-8.9081906302059116E-2</v>
      </c>
      <c r="O352" s="68">
        <f t="shared" si="62"/>
        <v>26416.092696972537</v>
      </c>
      <c r="P352" s="68">
        <f t="shared" si="63"/>
        <v>2180.3584065461764</v>
      </c>
      <c r="Q352" s="68">
        <f t="shared" si="64"/>
        <v>-2069.8746138491115</v>
      </c>
      <c r="R352" s="68">
        <f t="shared" si="65"/>
        <v>2180.3584065461764</v>
      </c>
      <c r="S352" s="70">
        <f t="shared" si="70"/>
        <v>110.48379269706493</v>
      </c>
    </row>
    <row r="353" spans="4:19" x14ac:dyDescent="0.25">
      <c r="D353" s="5">
        <f>'Historical Data'!A353</f>
        <v>43074</v>
      </c>
      <c r="E353" s="71">
        <f>'Historical Data'!F353</f>
        <v>-1.4135378954742706E-3</v>
      </c>
      <c r="F353" s="71">
        <f>'Historical Data'!G353</f>
        <v>-1.1307193313164852E-4</v>
      </c>
      <c r="G353" s="71">
        <f>'Historical Data'!H353</f>
        <v>1.2460592965442621E-4</v>
      </c>
      <c r="H353" s="71">
        <f>'Historical Data'!I353</f>
        <v>-1.1177496939521053E-3</v>
      </c>
      <c r="I353" s="14">
        <f t="shared" si="66"/>
        <v>1.1257115116627423</v>
      </c>
      <c r="J353" s="17">
        <f t="shared" si="67"/>
        <v>-4.780511861824998E-3</v>
      </c>
      <c r="K353" s="17">
        <f t="shared" si="68"/>
        <v>2.5726391121575456E-2</v>
      </c>
      <c r="L353" s="17">
        <f t="shared" si="69"/>
        <v>6.1937953435335896E-2</v>
      </c>
      <c r="M353" s="24">
        <f t="shared" si="60"/>
        <v>1.1968348596084238E-2</v>
      </c>
      <c r="N353" s="24">
        <f t="shared" si="61"/>
        <v>-4.9969604839251655E-2</v>
      </c>
      <c r="O353" s="68">
        <f t="shared" si="62"/>
        <v>27300.314441825347</v>
      </c>
      <c r="P353" s="68">
        <f t="shared" si="63"/>
        <v>816.78341517341323</v>
      </c>
      <c r="Q353" s="68">
        <f t="shared" si="64"/>
        <v>-1185.6528689963015</v>
      </c>
      <c r="R353" s="68">
        <f t="shared" si="65"/>
        <v>816.78341517341323</v>
      </c>
      <c r="S353" s="70">
        <f t="shared" si="70"/>
        <v>-368.86945382288832</v>
      </c>
    </row>
    <row r="354" spans="4:19" x14ac:dyDescent="0.25">
      <c r="D354" s="5">
        <f>'Historical Data'!A354</f>
        <v>43073</v>
      </c>
      <c r="E354" s="71">
        <f>'Historical Data'!F354</f>
        <v>-4.3965552357631371E-4</v>
      </c>
      <c r="F354" s="71">
        <f>'Historical Data'!G354</f>
        <v>-2.494123152376396E-5</v>
      </c>
      <c r="G354" s="71">
        <f>'Historical Data'!H354</f>
        <v>7.2741697825229323E-6</v>
      </c>
      <c r="H354" s="71">
        <f>'Historical Data'!I354</f>
        <v>-1.8115281754012742E-6</v>
      </c>
      <c r="I354" s="14">
        <f t="shared" si="66"/>
        <v>1.1268093741299949</v>
      </c>
      <c r="J354" s="17">
        <f t="shared" si="67"/>
        <v>-4.6923811602171137E-3</v>
      </c>
      <c r="K354" s="17">
        <f t="shared" si="68"/>
        <v>2.5609059361703553E-2</v>
      </c>
      <c r="L354" s="17">
        <f t="shared" si="69"/>
        <v>6.3053891601112605E-2</v>
      </c>
      <c r="M354" s="24">
        <f t="shared" si="60"/>
        <v>2.5063636578103364E-2</v>
      </c>
      <c r="N354" s="24">
        <f t="shared" si="61"/>
        <v>-3.7990255023009241E-2</v>
      </c>
      <c r="O354" s="68">
        <f t="shared" si="62"/>
        <v>28248.998407724877</v>
      </c>
      <c r="P354" s="68">
        <f t="shared" si="63"/>
        <v>254.04578200285323</v>
      </c>
      <c r="Q354" s="68">
        <f t="shared" si="64"/>
        <v>-236.9689030967711</v>
      </c>
      <c r="R354" s="68">
        <f t="shared" si="65"/>
        <v>254.04578200285323</v>
      </c>
      <c r="S354" s="70">
        <f t="shared" si="70"/>
        <v>17.076878906082129</v>
      </c>
    </row>
    <row r="355" spans="4:19" x14ac:dyDescent="0.25">
      <c r="D355" s="5">
        <f>'Historical Data'!A355</f>
        <v>43070</v>
      </c>
      <c r="E355" s="71">
        <f>'Historical Data'!F355</f>
        <v>-4.8059785366508789E-3</v>
      </c>
      <c r="F355" s="71">
        <f>'Historical Data'!G355</f>
        <v>3.4113297995940102E-5</v>
      </c>
      <c r="G355" s="71">
        <f>'Historical Data'!H355</f>
        <v>2.121828910949218E-4</v>
      </c>
      <c r="H355" s="71">
        <f>'Historical Data'!I355</f>
        <v>-1.4195870739310001E-4</v>
      </c>
      <c r="I355" s="14">
        <f t="shared" si="66"/>
        <v>1.1218871963657409</v>
      </c>
      <c r="J355" s="17">
        <f t="shared" si="67"/>
        <v>-4.6333266306974093E-3</v>
      </c>
      <c r="K355" s="17">
        <f t="shared" si="68"/>
        <v>2.5813968083015951E-2</v>
      </c>
      <c r="L355" s="17">
        <f t="shared" si="69"/>
        <v>6.2913744421894902E-2</v>
      </c>
      <c r="M355" s="24">
        <f t="shared" si="60"/>
        <v>-4.2286867520896866E-2</v>
      </c>
      <c r="N355" s="24">
        <f t="shared" si="61"/>
        <v>-0.10520061194279176</v>
      </c>
      <c r="O355" s="68">
        <f t="shared" si="62"/>
        <v>25806.432180070173</v>
      </c>
      <c r="P355" s="68">
        <f t="shared" si="63"/>
        <v>2777.0345421824604</v>
      </c>
      <c r="Q355" s="68">
        <f t="shared" si="64"/>
        <v>-2679.5351307514757</v>
      </c>
      <c r="R355" s="68">
        <f t="shared" si="65"/>
        <v>2777.0345421824604</v>
      </c>
      <c r="S355" s="70">
        <f t="shared" si="70"/>
        <v>97.499411430984765</v>
      </c>
    </row>
    <row r="356" spans="4:19" x14ac:dyDescent="0.25">
      <c r="D356" s="5">
        <f>'Historical Data'!A356</f>
        <v>43069</v>
      </c>
      <c r="E356" s="71">
        <f>'Historical Data'!F356</f>
        <v>6.1477830849465676E-3</v>
      </c>
      <c r="F356" s="71">
        <f>'Historical Data'!G356</f>
        <v>2.2783282995324401E-5</v>
      </c>
      <c r="G356" s="71">
        <f>'Historical Data'!H356</f>
        <v>7.8953242951283753E-5</v>
      </c>
      <c r="H356" s="71">
        <f>'Historical Data'!I356</f>
        <v>8.6830275446550531E-4</v>
      </c>
      <c r="I356" s="14">
        <f t="shared" si="66"/>
        <v>1.1342354266105756</v>
      </c>
      <c r="J356" s="17">
        <f t="shared" si="67"/>
        <v>-4.644656645698025E-3</v>
      </c>
      <c r="K356" s="17">
        <f t="shared" si="68"/>
        <v>2.5680738434872313E-2</v>
      </c>
      <c r="L356" s="17">
        <f t="shared" si="69"/>
        <v>6.3924005883753507E-2</v>
      </c>
      <c r="M356" s="24">
        <f t="shared" si="60"/>
        <v>0.12871958935869024</v>
      </c>
      <c r="N356" s="24">
        <f t="shared" si="61"/>
        <v>6.4795583474936733E-2</v>
      </c>
      <c r="O356" s="68">
        <f t="shared" si="62"/>
        <v>32613.982652506369</v>
      </c>
      <c r="P356" s="68">
        <f t="shared" si="63"/>
        <v>-3552.3683375912951</v>
      </c>
      <c r="Q356" s="68">
        <f t="shared" si="64"/>
        <v>4128.0153416847206</v>
      </c>
      <c r="R356" s="68">
        <f t="shared" si="65"/>
        <v>-3552.3683375912951</v>
      </c>
      <c r="S356" s="70">
        <f t="shared" si="70"/>
        <v>575.64700409342549</v>
      </c>
    </row>
    <row r="357" spans="4:19" x14ac:dyDescent="0.25">
      <c r="D357" s="5">
        <f>'Historical Data'!A357</f>
        <v>43068</v>
      </c>
      <c r="E357" s="71">
        <f>'Historical Data'!F357</f>
        <v>-1.6891536118822659E-3</v>
      </c>
      <c r="F357" s="71">
        <f>'Historical Data'!G357</f>
        <v>8.5197557799389541E-5</v>
      </c>
      <c r="G357" s="71">
        <f>'Historical Data'!H357</f>
        <v>1.6478633833645964E-4</v>
      </c>
      <c r="H357" s="71">
        <f>'Historical Data'!I357</f>
        <v>6.75441058748949E-5</v>
      </c>
      <c r="I357" s="14">
        <f t="shared" si="66"/>
        <v>1.1254008086875571</v>
      </c>
      <c r="J357" s="17">
        <f t="shared" si="67"/>
        <v>-4.5822423708939599E-3</v>
      </c>
      <c r="K357" s="17">
        <f t="shared" si="68"/>
        <v>2.5766571530257489E-2</v>
      </c>
      <c r="L357" s="17">
        <f t="shared" si="69"/>
        <v>6.3123247235162896E-2</v>
      </c>
      <c r="M357" s="24">
        <f t="shared" si="60"/>
        <v>6.0402328395710138E-3</v>
      </c>
      <c r="N357" s="24">
        <f t="shared" si="61"/>
        <v>-5.708301439559188E-2</v>
      </c>
      <c r="O357" s="68">
        <f t="shared" si="62"/>
        <v>27586.695090054625</v>
      </c>
      <c r="P357" s="68">
        <f t="shared" si="63"/>
        <v>976.04221314692404</v>
      </c>
      <c r="Q357" s="68">
        <f t="shared" si="64"/>
        <v>-899.2722207670231</v>
      </c>
      <c r="R357" s="68">
        <f t="shared" si="65"/>
        <v>976.04221314692404</v>
      </c>
      <c r="S357" s="70">
        <f t="shared" si="70"/>
        <v>76.769992379900941</v>
      </c>
    </row>
    <row r="358" spans="4:19" x14ac:dyDescent="0.25">
      <c r="D358" s="5">
        <f>'Historical Data'!A358</f>
        <v>43067</v>
      </c>
      <c r="E358" s="71">
        <f>'Historical Data'!F358</f>
        <v>-4.1654431813415993E-3</v>
      </c>
      <c r="F358" s="71">
        <f>'Historical Data'!G358</f>
        <v>-5.7973167269412089E-5</v>
      </c>
      <c r="G358" s="71">
        <f>'Historical Data'!H358</f>
        <v>-1.0314534178890167E-4</v>
      </c>
      <c r="H358" s="71">
        <f>'Historical Data'!I358</f>
        <v>1.563836920666084E-4</v>
      </c>
      <c r="I358" s="14">
        <f t="shared" si="66"/>
        <v>1.1226092750744576</v>
      </c>
      <c r="J358" s="17">
        <f t="shared" si="67"/>
        <v>-4.7254130959627615E-3</v>
      </c>
      <c r="K358" s="17">
        <f t="shared" si="68"/>
        <v>2.5498639850132128E-2</v>
      </c>
      <c r="L358" s="17">
        <f t="shared" si="69"/>
        <v>6.321208682135461E-2</v>
      </c>
      <c r="M358" s="24">
        <f t="shared" si="60"/>
        <v>-3.5142504112658519E-2</v>
      </c>
      <c r="N358" s="24">
        <f t="shared" si="61"/>
        <v>-9.8354590934013136E-2</v>
      </c>
      <c r="O358" s="68">
        <f t="shared" si="62"/>
        <v>26178.290206235411</v>
      </c>
      <c r="P358" s="68">
        <f t="shared" si="63"/>
        <v>2406.9145356910303</v>
      </c>
      <c r="Q358" s="68">
        <f t="shared" si="64"/>
        <v>-2307.677104586237</v>
      </c>
      <c r="R358" s="68">
        <f t="shared" si="65"/>
        <v>2406.9145356910303</v>
      </c>
      <c r="S358" s="70">
        <f t="shared" si="70"/>
        <v>99.237431104793359</v>
      </c>
    </row>
    <row r="359" spans="4:19" x14ac:dyDescent="0.25">
      <c r="D359" s="5">
        <f>'Historical Data'!A359</f>
        <v>43066</v>
      </c>
      <c r="E359" s="71">
        <f>'Historical Data'!F359</f>
        <v>-4.1058470613863918E-4</v>
      </c>
      <c r="F359" s="71">
        <f>'Historical Data'!G359</f>
        <v>-4.3776304448012518E-6</v>
      </c>
      <c r="G359" s="71">
        <f>'Historical Data'!H359</f>
        <v>3.4615596434499581E-5</v>
      </c>
      <c r="H359" s="71">
        <f>'Historical Data'!I359</f>
        <v>-6.5067507780853606E-4</v>
      </c>
      <c r="I359" s="14">
        <f t="shared" si="66"/>
        <v>1.1268421458078464</v>
      </c>
      <c r="J359" s="17">
        <f t="shared" si="67"/>
        <v>-4.6718175591381507E-3</v>
      </c>
      <c r="K359" s="17">
        <f t="shared" si="68"/>
        <v>2.563640078835553E-2</v>
      </c>
      <c r="L359" s="17">
        <f t="shared" si="69"/>
        <v>6.2405028051479468E-2</v>
      </c>
      <c r="M359" s="24">
        <f t="shared" si="60"/>
        <v>2.5246651111418109E-2</v>
      </c>
      <c r="N359" s="24">
        <f t="shared" si="61"/>
        <v>-3.7158376940061355E-2</v>
      </c>
      <c r="O359" s="68">
        <f t="shared" si="62"/>
        <v>27975.971190382199</v>
      </c>
      <c r="P359" s="68">
        <f t="shared" si="63"/>
        <v>237.24781597405672</v>
      </c>
      <c r="Q359" s="68">
        <f t="shared" si="64"/>
        <v>-509.99612043944944</v>
      </c>
      <c r="R359" s="68">
        <f t="shared" si="65"/>
        <v>237.24781597405672</v>
      </c>
      <c r="S359" s="70">
        <f t="shared" si="70"/>
        <v>-272.74830446539272</v>
      </c>
    </row>
    <row r="360" spans="4:19" x14ac:dyDescent="0.25">
      <c r="D360" s="5">
        <f>'Historical Data'!A360</f>
        <v>43063</v>
      </c>
      <c r="E360" s="71">
        <f>'Historical Data'!F360</f>
        <v>7.6794798725010605E-3</v>
      </c>
      <c r="F360" s="71">
        <f>'Historical Data'!G360</f>
        <v>4.7682524612329552E-7</v>
      </c>
      <c r="G360" s="71">
        <f>'Historical Data'!H360</f>
        <v>8.3488755374016427E-5</v>
      </c>
      <c r="H360" s="71">
        <f>'Historical Data'!I360</f>
        <v>2.2388913636560009E-3</v>
      </c>
      <c r="I360" s="14">
        <f t="shared" si="66"/>
        <v>1.1359621160576698</v>
      </c>
      <c r="J360" s="17">
        <f t="shared" si="67"/>
        <v>-4.6669631034472261E-3</v>
      </c>
      <c r="K360" s="17">
        <f t="shared" si="68"/>
        <v>2.5685273947295046E-2</v>
      </c>
      <c r="L360" s="17">
        <f t="shared" si="69"/>
        <v>6.5294594492944003E-2</v>
      </c>
      <c r="M360" s="24">
        <f t="shared" si="60"/>
        <v>0.15108213488052502</v>
      </c>
      <c r="N360" s="24">
        <f t="shared" si="61"/>
        <v>8.5787540387581018E-2</v>
      </c>
      <c r="O360" s="68">
        <f t="shared" si="62"/>
        <v>34212.231994183552</v>
      </c>
      <c r="P360" s="68">
        <f t="shared" si="63"/>
        <v>-4437.4274061557371</v>
      </c>
      <c r="Q360" s="68">
        <f t="shared" si="64"/>
        <v>5726.2646833619037</v>
      </c>
      <c r="R360" s="68">
        <f t="shared" si="65"/>
        <v>-4437.4274061557371</v>
      </c>
      <c r="S360" s="70">
        <f t="shared" si="70"/>
        <v>1288.8372772061666</v>
      </c>
    </row>
    <row r="361" spans="4:19" x14ac:dyDescent="0.25">
      <c r="D361" s="5">
        <f>'Historical Data'!A361</f>
        <v>43062</v>
      </c>
      <c r="E361" s="71">
        <f>'Historical Data'!F361</f>
        <v>4.844669378889721E-3</v>
      </c>
      <c r="F361" s="71">
        <f>'Historical Data'!G361</f>
        <v>1.2068206526624509E-4</v>
      </c>
      <c r="G361" s="71">
        <f>'Historical Data'!H361</f>
        <v>-4.070054063008699E-5</v>
      </c>
      <c r="H361" s="71">
        <f>'Historical Data'!I361</f>
        <v>4.6613761309630131E-4</v>
      </c>
      <c r="I361" s="14">
        <f t="shared" si="66"/>
        <v>1.1327664200141694</v>
      </c>
      <c r="J361" s="17">
        <f t="shared" si="67"/>
        <v>-4.5467578634271043E-3</v>
      </c>
      <c r="K361" s="17">
        <f t="shared" si="68"/>
        <v>2.5561084651290943E-2</v>
      </c>
      <c r="L361" s="17">
        <f t="shared" si="69"/>
        <v>6.3521840742384303E-2</v>
      </c>
      <c r="M361" s="24">
        <f t="shared" si="60"/>
        <v>0.10530395806189237</v>
      </c>
      <c r="N361" s="24">
        <f t="shared" si="61"/>
        <v>4.1782117319508066E-2</v>
      </c>
      <c r="O361" s="68">
        <f t="shared" si="62"/>
        <v>31494.330750701294</v>
      </c>
      <c r="P361" s="68">
        <f t="shared" si="63"/>
        <v>-2799.3912390641635</v>
      </c>
      <c r="Q361" s="68">
        <f t="shared" si="64"/>
        <v>3008.3634398796457</v>
      </c>
      <c r="R361" s="68">
        <f t="shared" si="65"/>
        <v>-2799.3912390641635</v>
      </c>
      <c r="S361" s="70">
        <f t="shared" si="70"/>
        <v>208.97220081548221</v>
      </c>
    </row>
    <row r="362" spans="4:19" x14ac:dyDescent="0.25">
      <c r="D362" s="5">
        <f>'Historical Data'!A362</f>
        <v>43061</v>
      </c>
      <c r="E362" s="71">
        <f>'Historical Data'!F362</f>
        <v>5.2196384632769988E-3</v>
      </c>
      <c r="F362" s="71">
        <f>'Historical Data'!G362</f>
        <v>1.4354088661019254E-4</v>
      </c>
      <c r="G362" s="71">
        <f>'Historical Data'!H362</f>
        <v>-8.4575417524858365E-5</v>
      </c>
      <c r="H362" s="71">
        <f>'Historical Data'!I362</f>
        <v>1.0735127206989992E-4</v>
      </c>
      <c r="I362" s="14">
        <f t="shared" si="66"/>
        <v>1.1331891245378445</v>
      </c>
      <c r="J362" s="17">
        <f t="shared" si="67"/>
        <v>-4.5238990420831569E-3</v>
      </c>
      <c r="K362" s="17">
        <f t="shared" si="68"/>
        <v>2.5517209774396171E-2</v>
      </c>
      <c r="L362" s="17">
        <f t="shared" si="69"/>
        <v>6.3163054401357902E-2</v>
      </c>
      <c r="M362" s="24">
        <f t="shared" si="60"/>
        <v>0.11039258393388268</v>
      </c>
      <c r="N362" s="24">
        <f t="shared" si="61"/>
        <v>4.722952953252478E-2</v>
      </c>
      <c r="O362" s="68">
        <f t="shared" si="62"/>
        <v>31523.061287967448</v>
      </c>
      <c r="P362" s="68">
        <f t="shared" si="63"/>
        <v>-3016.0593102285638</v>
      </c>
      <c r="Q362" s="68">
        <f t="shared" si="64"/>
        <v>3037.0939771457997</v>
      </c>
      <c r="R362" s="68">
        <f t="shared" si="65"/>
        <v>-3016.0593102285638</v>
      </c>
      <c r="S362" s="70">
        <f t="shared" si="70"/>
        <v>21.034666917235882</v>
      </c>
    </row>
    <row r="363" spans="4:19" x14ac:dyDescent="0.25">
      <c r="D363" s="5">
        <f>'Historical Data'!A363</f>
        <v>43060</v>
      </c>
      <c r="E363" s="71">
        <f>'Historical Data'!F363</f>
        <v>-1.9790265742836155E-3</v>
      </c>
      <c r="F363" s="71">
        <f>'Historical Data'!G363</f>
        <v>-6.7002100435234815E-5</v>
      </c>
      <c r="G363" s="71">
        <f>'Historical Data'!H363</f>
        <v>2.1900817397156949E-4</v>
      </c>
      <c r="H363" s="71">
        <f>'Historical Data'!I363</f>
        <v>-7.424514482013006E-4</v>
      </c>
      <c r="I363" s="14">
        <f t="shared" si="66"/>
        <v>1.1250740334476772</v>
      </c>
      <c r="J363" s="17">
        <f t="shared" si="67"/>
        <v>-4.7344420291285843E-3</v>
      </c>
      <c r="K363" s="17">
        <f t="shared" si="68"/>
        <v>2.5820793365892599E-2</v>
      </c>
      <c r="L363" s="17">
        <f t="shared" si="69"/>
        <v>6.2313251681086701E-2</v>
      </c>
      <c r="M363" s="24">
        <f t="shared" si="60"/>
        <v>3.9557156853014678E-3</v>
      </c>
      <c r="N363" s="24">
        <f t="shared" si="61"/>
        <v>-5.8357535995785234E-2</v>
      </c>
      <c r="O363" s="68">
        <f t="shared" si="62"/>
        <v>27172.245415503006</v>
      </c>
      <c r="P363" s="68">
        <f t="shared" si="63"/>
        <v>1143.5392636007164</v>
      </c>
      <c r="Q363" s="68">
        <f t="shared" si="64"/>
        <v>-1313.7218953186421</v>
      </c>
      <c r="R363" s="68">
        <f t="shared" si="65"/>
        <v>1143.5392636007164</v>
      </c>
      <c r="S363" s="70">
        <f t="shared" si="70"/>
        <v>-170.18263171792569</v>
      </c>
    </row>
    <row r="364" spans="4:19" x14ac:dyDescent="0.25">
      <c r="D364" s="5">
        <f>'Historical Data'!A364</f>
        <v>43059</v>
      </c>
      <c r="E364" s="71">
        <f>'Historical Data'!F364</f>
        <v>-9.2522642582489511E-4</v>
      </c>
      <c r="F364" s="71">
        <f>'Historical Data'!G364</f>
        <v>-1.2570498482895818E-5</v>
      </c>
      <c r="G364" s="71">
        <f>'Historical Data'!H364</f>
        <v>4.0517889717294385E-5</v>
      </c>
      <c r="H364" s="71">
        <f>'Historical Data'!I364</f>
        <v>8.4719760903665772E-5</v>
      </c>
      <c r="I364" s="14">
        <f t="shared" si="66"/>
        <v>1.1262619876240354</v>
      </c>
      <c r="J364" s="17">
        <f t="shared" si="67"/>
        <v>-4.680010427176245E-3</v>
      </c>
      <c r="K364" s="17">
        <f t="shared" si="68"/>
        <v>2.5642303081638323E-2</v>
      </c>
      <c r="L364" s="17">
        <f t="shared" si="69"/>
        <v>6.3140422890191672E-2</v>
      </c>
      <c r="M364" s="24">
        <f t="shared" si="60"/>
        <v>1.7750755004226366E-2</v>
      </c>
      <c r="N364" s="24">
        <f t="shared" si="61"/>
        <v>-4.538966788596531E-2</v>
      </c>
      <c r="O364" s="68">
        <f t="shared" si="62"/>
        <v>28019.464982295904</v>
      </c>
      <c r="P364" s="68">
        <f t="shared" si="63"/>
        <v>534.62280870822724</v>
      </c>
      <c r="Q364" s="68">
        <f t="shared" si="64"/>
        <v>-466.50232852574482</v>
      </c>
      <c r="R364" s="68">
        <f t="shared" si="65"/>
        <v>534.62280870822724</v>
      </c>
      <c r="S364" s="70">
        <f t="shared" si="70"/>
        <v>68.120480182482424</v>
      </c>
    </row>
    <row r="365" spans="4:19" x14ac:dyDescent="0.25">
      <c r="D365" s="5">
        <f>'Historical Data'!A365</f>
        <v>43056</v>
      </c>
      <c r="E365" s="71">
        <f>'Historical Data'!F365</f>
        <v>6.0303385483018168E-4</v>
      </c>
      <c r="F365" s="71">
        <f>'Historical Data'!G365</f>
        <v>6.8386534602043331E-5</v>
      </c>
      <c r="G365" s="71">
        <f>'Historical Data'!H365</f>
        <v>4.7130082126534134E-5</v>
      </c>
      <c r="H365" s="71">
        <f>'Historical Data'!I365</f>
        <v>9.282467079151091E-4</v>
      </c>
      <c r="I365" s="14">
        <f t="shared" si="66"/>
        <v>1.1279848030797193</v>
      </c>
      <c r="J365" s="17">
        <f t="shared" si="67"/>
        <v>-4.5990533940913061E-3</v>
      </c>
      <c r="K365" s="17">
        <f t="shared" si="68"/>
        <v>2.5648915274047564E-2</v>
      </c>
      <c r="L365" s="17">
        <f t="shared" si="69"/>
        <v>6.3983949837203111E-2</v>
      </c>
      <c r="M365" s="24">
        <f t="shared" si="60"/>
        <v>4.1081686510087277E-2</v>
      </c>
      <c r="N365" s="24">
        <f t="shared" si="61"/>
        <v>-2.2902263327115834E-2</v>
      </c>
      <c r="O365" s="68">
        <f t="shared" si="62"/>
        <v>29242.839983754875</v>
      </c>
      <c r="P365" s="68">
        <f t="shared" si="63"/>
        <v>-348.45054596022237</v>
      </c>
      <c r="Q365" s="68">
        <f t="shared" si="64"/>
        <v>756.87267293322657</v>
      </c>
      <c r="R365" s="68">
        <f t="shared" si="65"/>
        <v>-348.45054596022237</v>
      </c>
      <c r="S365" s="70">
        <f t="shared" si="70"/>
        <v>408.4221269730042</v>
      </c>
    </row>
    <row r="366" spans="4:19" x14ac:dyDescent="0.25">
      <c r="D366" s="5">
        <f>'Historical Data'!A366</f>
        <v>43055</v>
      </c>
      <c r="E366" s="71">
        <f>'Historical Data'!F366</f>
        <v>-2.3048894161510347E-3</v>
      </c>
      <c r="F366" s="71">
        <f>'Historical Data'!G366</f>
        <v>-6.499045617060998E-5</v>
      </c>
      <c r="G366" s="71">
        <f>'Historical Data'!H366</f>
        <v>1.4043805450046978E-4</v>
      </c>
      <c r="H366" s="71">
        <f>'Historical Data'!I366</f>
        <v>-2.1189228454912001E-3</v>
      </c>
      <c r="I366" s="14">
        <f t="shared" si="66"/>
        <v>1.1247066866367259</v>
      </c>
      <c r="J366" s="17">
        <f t="shared" si="67"/>
        <v>-4.7324303848639594E-3</v>
      </c>
      <c r="K366" s="17">
        <f t="shared" si="68"/>
        <v>2.5742223246421499E-2</v>
      </c>
      <c r="L366" s="17">
        <f t="shared" si="69"/>
        <v>6.0936780283796801E-2</v>
      </c>
      <c r="M366" s="24">
        <f t="shared" si="60"/>
        <v>-4.0283660364822298E-3</v>
      </c>
      <c r="N366" s="24">
        <f t="shared" si="61"/>
        <v>-6.4965146320279027E-2</v>
      </c>
      <c r="O366" s="68">
        <f t="shared" si="62"/>
        <v>26323.622698904535</v>
      </c>
      <c r="P366" s="68">
        <f t="shared" si="63"/>
        <v>1331.8323158851126</v>
      </c>
      <c r="Q366" s="68">
        <f t="shared" si="64"/>
        <v>-2162.3446119171131</v>
      </c>
      <c r="R366" s="68">
        <f t="shared" si="65"/>
        <v>1331.8323158851126</v>
      </c>
      <c r="S366" s="70">
        <f t="shared" si="70"/>
        <v>-830.51229603200045</v>
      </c>
    </row>
    <row r="367" spans="4:19" x14ac:dyDescent="0.25">
      <c r="D367" s="5">
        <f>'Historical Data'!A367</f>
        <v>43054</v>
      </c>
      <c r="E367" s="71">
        <f>'Historical Data'!F367</f>
        <v>3.8577194795692549E-3</v>
      </c>
      <c r="F367" s="71">
        <f>'Historical Data'!G367</f>
        <v>1.2144093981313574E-5</v>
      </c>
      <c r="G367" s="71">
        <f>'Historical Data'!H367</f>
        <v>-2.4143456105376465E-5</v>
      </c>
      <c r="H367" s="71">
        <f>'Historical Data'!I367</f>
        <v>1.5183420363589911E-3</v>
      </c>
      <c r="I367" s="14">
        <f t="shared" si="66"/>
        <v>1.1316538264579159</v>
      </c>
      <c r="J367" s="17">
        <f t="shared" si="67"/>
        <v>-4.6552958347120359E-3</v>
      </c>
      <c r="K367" s="17">
        <f t="shared" si="68"/>
        <v>2.5577641735815653E-2</v>
      </c>
      <c r="L367" s="17">
        <f t="shared" si="69"/>
        <v>6.4574045165646993E-2</v>
      </c>
      <c r="M367" s="24">
        <f t="shared" si="60"/>
        <v>9.1351155882341523E-2</v>
      </c>
      <c r="N367" s="24">
        <f t="shared" si="61"/>
        <v>2.677711071669453E-2</v>
      </c>
      <c r="O367" s="68">
        <f t="shared" si="62"/>
        <v>31443.058058061135</v>
      </c>
      <c r="P367" s="68">
        <f t="shared" si="63"/>
        <v>-2229.1028074960923</v>
      </c>
      <c r="Q367" s="68">
        <f t="shared" si="64"/>
        <v>2957.0907472394865</v>
      </c>
      <c r="R367" s="68">
        <f t="shared" si="65"/>
        <v>-2229.1028074960923</v>
      </c>
      <c r="S367" s="70">
        <f t="shared" si="70"/>
        <v>727.98793974339424</v>
      </c>
    </row>
    <row r="368" spans="4:19" x14ac:dyDescent="0.25">
      <c r="D368" s="5">
        <f>'Historical Data'!A368</f>
        <v>43053</v>
      </c>
      <c r="E368" s="71">
        <f>'Historical Data'!F368</f>
        <v>7.805668432693702E-3</v>
      </c>
      <c r="F368" s="71">
        <f>'Historical Data'!G368</f>
        <v>6.8330037004037981E-5</v>
      </c>
      <c r="G368" s="71">
        <f>'Historical Data'!H368</f>
        <v>8.5714405236352043E-5</v>
      </c>
      <c r="H368" s="71">
        <f>'Historical Data'!I368</f>
        <v>1.9341391291793075E-3</v>
      </c>
      <c r="I368" s="14">
        <f t="shared" si="66"/>
        <v>1.1361043690525179</v>
      </c>
      <c r="J368" s="17">
        <f t="shared" si="67"/>
        <v>-4.5991098916893115E-3</v>
      </c>
      <c r="K368" s="17">
        <f t="shared" si="68"/>
        <v>2.5687499597157382E-2</v>
      </c>
      <c r="L368" s="17">
        <f t="shared" si="69"/>
        <v>6.4989842258467309E-2</v>
      </c>
      <c r="M368" s="24">
        <f t="shared" si="60"/>
        <v>0.15240206210828419</v>
      </c>
      <c r="N368" s="24">
        <f t="shared" si="61"/>
        <v>8.7412219849816883E-2</v>
      </c>
      <c r="O368" s="68">
        <f t="shared" si="62"/>
        <v>34113.093204080622</v>
      </c>
      <c r="P368" s="68">
        <f t="shared" si="63"/>
        <v>-4510.3428359294776</v>
      </c>
      <c r="Q368" s="68">
        <f t="shared" si="64"/>
        <v>5627.1258932589735</v>
      </c>
      <c r="R368" s="68">
        <f t="shared" si="65"/>
        <v>-4510.3428359294776</v>
      </c>
      <c r="S368" s="70">
        <f t="shared" si="70"/>
        <v>1116.7830573294959</v>
      </c>
    </row>
    <row r="369" spans="4:19" x14ac:dyDescent="0.25">
      <c r="D369" s="5">
        <f>'Historical Data'!A369</f>
        <v>43052</v>
      </c>
      <c r="E369" s="71">
        <f>'Historical Data'!F369</f>
        <v>9.4329105674306746E-5</v>
      </c>
      <c r="F369" s="71">
        <f>'Historical Data'!G369</f>
        <v>-2.0711463463089889E-5</v>
      </c>
      <c r="G369" s="71">
        <f>'Historical Data'!H369</f>
        <v>4.2128424028945129E-5</v>
      </c>
      <c r="H369" s="71">
        <f>'Historical Data'!I369</f>
        <v>1.7623506494563365E-4</v>
      </c>
      <c r="I369" s="14">
        <f t="shared" si="66"/>
        <v>1.1274113376724721</v>
      </c>
      <c r="J369" s="17">
        <f t="shared" si="67"/>
        <v>-4.688151392156439E-3</v>
      </c>
      <c r="K369" s="17">
        <f t="shared" si="68"/>
        <v>2.5643913615949976E-2</v>
      </c>
      <c r="L369" s="17">
        <f t="shared" si="69"/>
        <v>6.3231938194233631E-2</v>
      </c>
      <c r="M369" s="24">
        <f t="shared" si="60"/>
        <v>3.4101493800997799E-2</v>
      </c>
      <c r="N369" s="24">
        <f t="shared" si="61"/>
        <v>-2.9130444393235831E-2</v>
      </c>
      <c r="O369" s="68">
        <f t="shared" si="62"/>
        <v>28655.690073661866</v>
      </c>
      <c r="P369" s="68">
        <f t="shared" si="63"/>
        <v>-54.506107922294177</v>
      </c>
      <c r="Q369" s="68">
        <f t="shared" si="64"/>
        <v>169.72276284021791</v>
      </c>
      <c r="R369" s="68">
        <f t="shared" si="65"/>
        <v>-54.506107922294177</v>
      </c>
      <c r="S369" s="70">
        <f t="shared" si="70"/>
        <v>115.21665491792373</v>
      </c>
    </row>
    <row r="370" spans="4:19" x14ac:dyDescent="0.25">
      <c r="D370" s="5">
        <f>'Historical Data'!A370</f>
        <v>43049</v>
      </c>
      <c r="E370" s="71">
        <f>'Historical Data'!F370</f>
        <v>3.1916174876551739E-3</v>
      </c>
      <c r="F370" s="71">
        <f>'Historical Data'!G370</f>
        <v>-7.0801593079077713E-5</v>
      </c>
      <c r="G370" s="71">
        <f>'Historical Data'!H370</f>
        <v>2.8603402973840369E-5</v>
      </c>
      <c r="H370" s="71">
        <f>'Historical Data'!I370</f>
        <v>-4.3341698212710777E-4</v>
      </c>
      <c r="I370" s="14">
        <f t="shared" si="66"/>
        <v>1.130902926351921</v>
      </c>
      <c r="J370" s="17">
        <f t="shared" si="67"/>
        <v>-4.7382415217724272E-3</v>
      </c>
      <c r="K370" s="17">
        <f t="shared" si="68"/>
        <v>2.563038859489487E-2</v>
      </c>
      <c r="L370" s="17">
        <f t="shared" si="69"/>
        <v>6.2622286147160894E-2</v>
      </c>
      <c r="M370" s="24">
        <f t="shared" si="60"/>
        <v>8.3783518101091636E-2</v>
      </c>
      <c r="N370" s="24">
        <f t="shared" si="61"/>
        <v>2.1161231953930743E-2</v>
      </c>
      <c r="O370" s="68">
        <f t="shared" si="62"/>
        <v>30238.76573189499</v>
      </c>
      <c r="P370" s="68">
        <f t="shared" si="63"/>
        <v>-1844.2096528438851</v>
      </c>
      <c r="Q370" s="68">
        <f t="shared" si="64"/>
        <v>1752.7984210733412</v>
      </c>
      <c r="R370" s="68">
        <f t="shared" si="65"/>
        <v>-1844.2096528438851</v>
      </c>
      <c r="S370" s="70">
        <f t="shared" si="70"/>
        <v>-91.411231770543964</v>
      </c>
    </row>
    <row r="371" spans="4:19" x14ac:dyDescent="0.25">
      <c r="D371" s="5">
        <f>'Historical Data'!A371</f>
        <v>43048</v>
      </c>
      <c r="E371" s="71">
        <f>'Historical Data'!F371</f>
        <v>3.3663639816317037E-3</v>
      </c>
      <c r="F371" s="71">
        <f>'Historical Data'!G371</f>
        <v>7.6379276422637934E-5</v>
      </c>
      <c r="G371" s="71">
        <f>'Historical Data'!H371</f>
        <v>4.7026081191534758E-5</v>
      </c>
      <c r="H371" s="71">
        <f>'Historical Data'!I371</f>
        <v>7.9687877908740656E-4</v>
      </c>
      <c r="I371" s="14">
        <f t="shared" si="66"/>
        <v>1.1310999189483133</v>
      </c>
      <c r="J371" s="17">
        <f t="shared" si="67"/>
        <v>-4.5910606522707115E-3</v>
      </c>
      <c r="K371" s="17">
        <f t="shared" si="68"/>
        <v>2.5648811273112564E-2</v>
      </c>
      <c r="L371" s="17">
        <f t="shared" si="69"/>
        <v>6.3852581908375408E-2</v>
      </c>
      <c r="M371" s="24">
        <f t="shared" si="60"/>
        <v>8.4098923100336662E-2</v>
      </c>
      <c r="N371" s="24">
        <f t="shared" si="61"/>
        <v>2.0246341191961253E-2</v>
      </c>
      <c r="O371" s="68">
        <f t="shared" si="62"/>
        <v>30821.481809602868</v>
      </c>
      <c r="P371" s="68">
        <f t="shared" si="63"/>
        <v>-1945.1832727211295</v>
      </c>
      <c r="Q371" s="68">
        <f t="shared" si="64"/>
        <v>2335.51449878122</v>
      </c>
      <c r="R371" s="68">
        <f t="shared" si="65"/>
        <v>-1945.1832727211295</v>
      </c>
      <c r="S371" s="70">
        <f t="shared" si="70"/>
        <v>390.33122606009056</v>
      </c>
    </row>
    <row r="372" spans="4:19" x14ac:dyDescent="0.25">
      <c r="D372" s="5">
        <f>'Historical Data'!A372</f>
        <v>43047</v>
      </c>
      <c r="E372" s="71">
        <f>'Historical Data'!F372</f>
        <v>8.6391595825552336E-4</v>
      </c>
      <c r="F372" s="71">
        <f>'Historical Data'!G372</f>
        <v>-5.7945097883348347E-5</v>
      </c>
      <c r="G372" s="71">
        <f>'Historical Data'!H372</f>
        <v>2.333015943653885E-5</v>
      </c>
      <c r="H372" s="71">
        <f>'Historical Data'!I372</f>
        <v>-3.1139487566569923E-4</v>
      </c>
      <c r="I372" s="14">
        <f t="shared" si="66"/>
        <v>1.1282788967793211</v>
      </c>
      <c r="J372" s="17">
        <f t="shared" si="67"/>
        <v>-4.7253850265766978E-3</v>
      </c>
      <c r="K372" s="17">
        <f t="shared" si="68"/>
        <v>2.5625115351357568E-2</v>
      </c>
      <c r="L372" s="17">
        <f t="shared" si="69"/>
        <v>6.2744308253622302E-2</v>
      </c>
      <c r="M372" s="24">
        <f t="shared" si="60"/>
        <v>4.6430384606517446E-2</v>
      </c>
      <c r="N372" s="24">
        <f t="shared" si="61"/>
        <v>-1.6313923647104857E-2</v>
      </c>
      <c r="O372" s="68">
        <f t="shared" si="62"/>
        <v>28896.568478020356</v>
      </c>
      <c r="P372" s="68">
        <f t="shared" si="63"/>
        <v>-499.19583271595184</v>
      </c>
      <c r="Q372" s="68">
        <f t="shared" si="64"/>
        <v>410.60116719870712</v>
      </c>
      <c r="R372" s="68">
        <f t="shared" si="65"/>
        <v>-499.19583271595184</v>
      </c>
      <c r="S372" s="70">
        <f t="shared" si="70"/>
        <v>-88.594665517244721</v>
      </c>
    </row>
    <row r="373" spans="4:19" x14ac:dyDescent="0.25">
      <c r="D373" s="5">
        <f>'Historical Data'!A373</f>
        <v>43046</v>
      </c>
      <c r="E373" s="71">
        <f>'Historical Data'!F373</f>
        <v>-8.6748235903399973E-4</v>
      </c>
      <c r="F373" s="71">
        <f>'Historical Data'!G373</f>
        <v>-3.7236998532823654E-5</v>
      </c>
      <c r="G373" s="71">
        <f>'Historical Data'!H373</f>
        <v>7.98086204275468E-5</v>
      </c>
      <c r="H373" s="71">
        <f>'Historical Data'!I373</f>
        <v>-1.4340504647609997E-4</v>
      </c>
      <c r="I373" s="14">
        <f t="shared" si="66"/>
        <v>1.1263270827992491</v>
      </c>
      <c r="J373" s="17">
        <f t="shared" si="67"/>
        <v>-4.7046769272261731E-3</v>
      </c>
      <c r="K373" s="17">
        <f t="shared" si="68"/>
        <v>2.5681593812348576E-2</v>
      </c>
      <c r="L373" s="17">
        <f t="shared" si="69"/>
        <v>6.2912298082811902E-2</v>
      </c>
      <c r="M373" s="24">
        <f t="shared" si="60"/>
        <v>1.9521865228572147E-2</v>
      </c>
      <c r="N373" s="24">
        <f t="shared" si="61"/>
        <v>-4.3390432854239755E-2</v>
      </c>
      <c r="O373" s="68">
        <f t="shared" si="62"/>
        <v>27985.309633387078</v>
      </c>
      <c r="P373" s="68">
        <f t="shared" si="63"/>
        <v>501.25660308299121</v>
      </c>
      <c r="Q373" s="68">
        <f t="shared" si="64"/>
        <v>-500.65767743457036</v>
      </c>
      <c r="R373" s="68">
        <f t="shared" si="65"/>
        <v>501.25660308299121</v>
      </c>
      <c r="S373" s="70">
        <f t="shared" si="70"/>
        <v>0.59892564842084539</v>
      </c>
    </row>
    <row r="374" spans="4:19" x14ac:dyDescent="0.25">
      <c r="D374" s="5">
        <f>'Historical Data'!A374</f>
        <v>43045</v>
      </c>
      <c r="E374" s="71">
        <f>'Historical Data'!F374</f>
        <v>-8.9098938560468654E-4</v>
      </c>
      <c r="F374" s="71">
        <f>'Historical Data'!G374</f>
        <v>-7.490378845022236E-6</v>
      </c>
      <c r="G374" s="71">
        <f>'Historical Data'!H374</f>
        <v>1.1365746606951481E-7</v>
      </c>
      <c r="H374" s="71">
        <f>'Historical Data'!I374</f>
        <v>-3.7427643242816944E-4</v>
      </c>
      <c r="I374" s="14">
        <f t="shared" si="66"/>
        <v>1.126300583210661</v>
      </c>
      <c r="J374" s="17">
        <f t="shared" si="67"/>
        <v>-4.6749303075383714E-3</v>
      </c>
      <c r="K374" s="17">
        <f t="shared" si="68"/>
        <v>2.56018988493871E-2</v>
      </c>
      <c r="L374" s="17">
        <f t="shared" si="69"/>
        <v>6.2681426696859832E-2</v>
      </c>
      <c r="M374" s="24">
        <f t="shared" si="60"/>
        <v>1.7241121765388046E-2</v>
      </c>
      <c r="N374" s="24">
        <f t="shared" si="61"/>
        <v>-4.5440304931471789E-2</v>
      </c>
      <c r="O374" s="68">
        <f t="shared" si="62"/>
        <v>27806.986360073617</v>
      </c>
      <c r="P374" s="68">
        <f t="shared" si="63"/>
        <v>514.8396485070698</v>
      </c>
      <c r="Q374" s="68">
        <f t="shared" si="64"/>
        <v>-678.98095074803132</v>
      </c>
      <c r="R374" s="68">
        <f t="shared" si="65"/>
        <v>514.8396485070698</v>
      </c>
      <c r="S374" s="70">
        <f t="shared" si="70"/>
        <v>-164.14130224096152</v>
      </c>
    </row>
    <row r="375" spans="4:19" x14ac:dyDescent="0.25">
      <c r="D375" s="5">
        <f>'Historical Data'!A375</f>
        <v>43042</v>
      </c>
      <c r="E375" s="71">
        <f>'Historical Data'!F375</f>
        <v>-4.7976834042990912E-3</v>
      </c>
      <c r="F375" s="71">
        <f>'Historical Data'!G375</f>
        <v>1.7190013353126157E-5</v>
      </c>
      <c r="G375" s="71">
        <f>'Historical Data'!H375</f>
        <v>1.0075269656119323E-4</v>
      </c>
      <c r="H375" s="71">
        <f>'Historical Data'!I375</f>
        <v>-7.8934185095599907E-4</v>
      </c>
      <c r="I375" s="14">
        <f t="shared" si="66"/>
        <v>1.1218965475099165</v>
      </c>
      <c r="J375" s="17">
        <f t="shared" si="67"/>
        <v>-4.6502499153402233E-3</v>
      </c>
      <c r="K375" s="17">
        <f t="shared" si="68"/>
        <v>2.5702537888482223E-2</v>
      </c>
      <c r="L375" s="17">
        <f t="shared" si="69"/>
        <v>6.2266361278332003E-2</v>
      </c>
      <c r="M375" s="24">
        <f t="shared" si="60"/>
        <v>-4.4761193959140314E-2</v>
      </c>
      <c r="N375" s="24">
        <f t="shared" si="61"/>
        <v>-0.10702755523747232</v>
      </c>
      <c r="O375" s="68">
        <f t="shared" si="62"/>
        <v>25471.590508617581</v>
      </c>
      <c r="P375" s="68">
        <f t="shared" si="63"/>
        <v>2772.2413728212705</v>
      </c>
      <c r="Q375" s="68">
        <f t="shared" si="64"/>
        <v>-3014.3768022040676</v>
      </c>
      <c r="R375" s="68">
        <f t="shared" si="65"/>
        <v>2772.2413728212705</v>
      </c>
      <c r="S375" s="70">
        <f t="shared" si="70"/>
        <v>-242.13542938279716</v>
      </c>
    </row>
    <row r="376" spans="4:19" x14ac:dyDescent="0.25">
      <c r="D376" s="5">
        <f>'Historical Data'!A376</f>
        <v>43041</v>
      </c>
      <c r="E376" s="71">
        <f>'Historical Data'!F376</f>
        <v>4.6910774845494441E-3</v>
      </c>
      <c r="F376" s="71">
        <f>'Historical Data'!G376</f>
        <v>-9.9265465250174614E-6</v>
      </c>
      <c r="G376" s="71">
        <f>'Historical Data'!H376</f>
        <v>5.1576454542137662E-5</v>
      </c>
      <c r="H376" s="71">
        <f>'Historical Data'!I376</f>
        <v>1.2041503438851991E-3</v>
      </c>
      <c r="I376" s="14">
        <f t="shared" si="66"/>
        <v>1.13259327510372</v>
      </c>
      <c r="J376" s="17">
        <f t="shared" si="67"/>
        <v>-4.6773664752183669E-3</v>
      </c>
      <c r="K376" s="17">
        <f t="shared" si="68"/>
        <v>2.5653361646463167E-2</v>
      </c>
      <c r="L376" s="17">
        <f t="shared" si="69"/>
        <v>6.4259853473173201E-2</v>
      </c>
      <c r="M376" s="24">
        <f t="shared" si="60"/>
        <v>0.10591801394316007</v>
      </c>
      <c r="N376" s="24">
        <f t="shared" si="61"/>
        <v>4.1658160469986869E-2</v>
      </c>
      <c r="O376" s="68">
        <f t="shared" si="62"/>
        <v>31867.765175838114</v>
      </c>
      <c r="P376" s="68">
        <f t="shared" si="63"/>
        <v>-2710.641363730887</v>
      </c>
      <c r="Q376" s="68">
        <f t="shared" si="64"/>
        <v>3381.7978650164659</v>
      </c>
      <c r="R376" s="68">
        <f t="shared" si="65"/>
        <v>-2710.641363730887</v>
      </c>
      <c r="S376" s="70">
        <f t="shared" si="70"/>
        <v>671.156501285579</v>
      </c>
    </row>
    <row r="377" spans="4:19" x14ac:dyDescent="0.25">
      <c r="D377" s="5">
        <f>'Historical Data'!A377</f>
        <v>43040</v>
      </c>
      <c r="E377" s="71">
        <f>'Historical Data'!F377</f>
        <v>-2.6184078363366003E-3</v>
      </c>
      <c r="F377" s="71">
        <f>'Historical Data'!G377</f>
        <v>-2.9755477144833425E-5</v>
      </c>
      <c r="G377" s="71">
        <f>'Historical Data'!H377</f>
        <v>9.4233791527693206E-5</v>
      </c>
      <c r="H377" s="71">
        <f>'Historical Data'!I377</f>
        <v>-6.6510562615978985E-4</v>
      </c>
      <c r="I377" s="14">
        <f t="shared" si="66"/>
        <v>1.1243532557540585</v>
      </c>
      <c r="J377" s="17">
        <f t="shared" si="67"/>
        <v>-4.6971954058381829E-3</v>
      </c>
      <c r="K377" s="17">
        <f t="shared" si="68"/>
        <v>2.5696018983448723E-2</v>
      </c>
      <c r="L377" s="17">
        <f t="shared" si="69"/>
        <v>6.2390597503128212E-2</v>
      </c>
      <c r="M377" s="24">
        <f t="shared" si="60"/>
        <v>-8.840422866589575E-3</v>
      </c>
      <c r="N377" s="24">
        <f t="shared" si="61"/>
        <v>-7.123102036971779E-2</v>
      </c>
      <c r="O377" s="68">
        <f t="shared" si="62"/>
        <v>26757.726362876987</v>
      </c>
      <c r="P377" s="68">
        <f t="shared" si="63"/>
        <v>1512.9924013549462</v>
      </c>
      <c r="Q377" s="68">
        <f t="shared" si="64"/>
        <v>-1728.2409479446615</v>
      </c>
      <c r="R377" s="68">
        <f t="shared" si="65"/>
        <v>1512.9924013549462</v>
      </c>
      <c r="S377" s="70">
        <f t="shared" si="70"/>
        <v>-215.24854658971526</v>
      </c>
    </row>
    <row r="378" spans="4:19" x14ac:dyDescent="0.25">
      <c r="D378" s="5">
        <f>'Historical Data'!A378</f>
        <v>43039</v>
      </c>
      <c r="E378" s="71">
        <f>'Historical Data'!F378</f>
        <v>1.823326538861858E-3</v>
      </c>
      <c r="F378" s="71">
        <f>'Historical Data'!G378</f>
        <v>3.5280019020634407E-5</v>
      </c>
      <c r="G378" s="71">
        <f>'Historical Data'!H378</f>
        <v>1.0052392284973233E-4</v>
      </c>
      <c r="H378" s="71">
        <f>'Historical Data'!I378</f>
        <v>-1.7271996646040094E-3</v>
      </c>
      <c r="I378" s="14">
        <f t="shared" si="66"/>
        <v>1.1293604451238917</v>
      </c>
      <c r="J378" s="17">
        <f t="shared" si="67"/>
        <v>-4.632159909672715E-3</v>
      </c>
      <c r="K378" s="17">
        <f t="shared" si="68"/>
        <v>2.5702309114770762E-2</v>
      </c>
      <c r="L378" s="17">
        <f t="shared" si="69"/>
        <v>6.1328503464683992E-2</v>
      </c>
      <c r="M378" s="24">
        <f t="shared" si="60"/>
        <v>6.1431514816569929E-2</v>
      </c>
      <c r="N378" s="24">
        <f t="shared" si="61"/>
        <v>1.0301135188593713E-4</v>
      </c>
      <c r="O378" s="68">
        <f t="shared" si="62"/>
        <v>28811.872143173045</v>
      </c>
      <c r="P378" s="68">
        <f t="shared" si="63"/>
        <v>-1053.5712428765837</v>
      </c>
      <c r="Q378" s="68">
        <f t="shared" si="64"/>
        <v>325.90483235139618</v>
      </c>
      <c r="R378" s="68">
        <f t="shared" si="65"/>
        <v>-1053.5712428765837</v>
      </c>
      <c r="S378" s="70">
        <f t="shared" si="70"/>
        <v>-727.66641052518753</v>
      </c>
    </row>
    <row r="379" spans="4:19" x14ac:dyDescent="0.25">
      <c r="D379" s="5">
        <f>'Historical Data'!A379</f>
        <v>43038</v>
      </c>
      <c r="E379" s="71">
        <f>'Historical Data'!F379</f>
        <v>1.3268859914227586E-3</v>
      </c>
      <c r="F379" s="71">
        <f>'Historical Data'!G379</f>
        <v>-1.0712275045679913E-5</v>
      </c>
      <c r="G379" s="71">
        <f>'Historical Data'!H379</f>
        <v>-1.9719200843201085E-5</v>
      </c>
      <c r="H379" s="71">
        <f>'Historical Data'!I379</f>
        <v>-3.9699861956276711E-4</v>
      </c>
      <c r="I379" s="14">
        <f t="shared" si="66"/>
        <v>1.1288008052125609</v>
      </c>
      <c r="J379" s="17">
        <f t="shared" si="67"/>
        <v>-4.6781522037390296E-3</v>
      </c>
      <c r="K379" s="17">
        <f t="shared" si="68"/>
        <v>2.5582065991077828E-2</v>
      </c>
      <c r="L379" s="17">
        <f t="shared" si="69"/>
        <v>6.265870450972523E-2</v>
      </c>
      <c r="M379" s="24">
        <f t="shared" si="60"/>
        <v>5.2347972742723514E-2</v>
      </c>
      <c r="N379" s="24">
        <f t="shared" si="61"/>
        <v>-1.0310731767001716E-2</v>
      </c>
      <c r="O379" s="68">
        <f t="shared" si="62"/>
        <v>29078.452997906235</v>
      </c>
      <c r="P379" s="68">
        <f t="shared" si="63"/>
        <v>-766.7134182183072</v>
      </c>
      <c r="Q379" s="68">
        <f t="shared" si="64"/>
        <v>592.48568708458697</v>
      </c>
      <c r="R379" s="68">
        <f t="shared" si="65"/>
        <v>-766.7134182183072</v>
      </c>
      <c r="S379" s="70">
        <f t="shared" si="70"/>
        <v>-174.22773113372023</v>
      </c>
    </row>
    <row r="380" spans="4:19" x14ac:dyDescent="0.25">
      <c r="D380" s="5">
        <f>'Historical Data'!A380</f>
        <v>43035</v>
      </c>
      <c r="E380" s="71">
        <f>'Historical Data'!F380</f>
        <v>-1.0462726802780375E-2</v>
      </c>
      <c r="F380" s="71">
        <f>'Historical Data'!G380</f>
        <v>-1.3402090576331797E-4</v>
      </c>
      <c r="G380" s="71">
        <f>'Historical Data'!H380</f>
        <v>-4.9073693175409605E-5</v>
      </c>
      <c r="H380" s="71">
        <f>'Historical Data'!I380</f>
        <v>6.6119123261400292E-4</v>
      </c>
      <c r="I380" s="14">
        <f t="shared" si="66"/>
        <v>1.1155103157615918</v>
      </c>
      <c r="J380" s="17">
        <f t="shared" si="67"/>
        <v>-4.8014608344566674E-3</v>
      </c>
      <c r="K380" s="17">
        <f t="shared" si="68"/>
        <v>2.555271149874562E-2</v>
      </c>
      <c r="L380" s="17">
        <f t="shared" si="69"/>
        <v>6.3716894361902005E-2</v>
      </c>
      <c r="M380" s="24">
        <f t="shared" si="60"/>
        <v>-0.13187989603384989</v>
      </c>
      <c r="N380" s="24">
        <f t="shared" si="61"/>
        <v>-0.1955967903957519</v>
      </c>
      <c r="O380" s="68">
        <f t="shared" si="62"/>
        <v>23141.86921950262</v>
      </c>
      <c r="P380" s="68">
        <f t="shared" si="63"/>
        <v>6045.6686427457025</v>
      </c>
      <c r="Q380" s="68">
        <f t="shared" si="64"/>
        <v>-5344.0980913190288</v>
      </c>
      <c r="R380" s="68">
        <f t="shared" si="65"/>
        <v>6045.6686427457025</v>
      </c>
      <c r="S380" s="70">
        <f t="shared" si="70"/>
        <v>701.57055142667377</v>
      </c>
    </row>
    <row r="381" spans="4:19" x14ac:dyDescent="0.25">
      <c r="D381" s="5">
        <f>'Historical Data'!A381</f>
        <v>43034</v>
      </c>
      <c r="E381" s="71">
        <f>'Historical Data'!F381</f>
        <v>-9.0555781345256214E-3</v>
      </c>
      <c r="F381" s="71">
        <f>'Historical Data'!G381</f>
        <v>-6.7900246726132658E-5</v>
      </c>
      <c r="G381" s="71">
        <f>'Historical Data'!H381</f>
        <v>4.0684498622961529E-5</v>
      </c>
      <c r="H381" s="71">
        <f>'Historical Data'!I381</f>
        <v>6.1374527851419669E-4</v>
      </c>
      <c r="I381" s="14">
        <f t="shared" si="66"/>
        <v>1.1170966014910586</v>
      </c>
      <c r="J381" s="17">
        <f t="shared" si="67"/>
        <v>-4.7353401754194821E-3</v>
      </c>
      <c r="K381" s="17">
        <f t="shared" si="68"/>
        <v>2.5642469690543991E-2</v>
      </c>
      <c r="L381" s="17">
        <f t="shared" si="69"/>
        <v>6.3669448407802198E-2</v>
      </c>
      <c r="M381" s="24">
        <f t="shared" si="60"/>
        <v>-0.10933572072258047</v>
      </c>
      <c r="N381" s="24">
        <f t="shared" si="61"/>
        <v>-0.17300516913038266</v>
      </c>
      <c r="O381" s="68">
        <f t="shared" si="62"/>
        <v>23851.098893356459</v>
      </c>
      <c r="P381" s="68">
        <f t="shared" si="63"/>
        <v>5232.5771093714284</v>
      </c>
      <c r="Q381" s="68">
        <f t="shared" si="64"/>
        <v>-4634.8684174651899</v>
      </c>
      <c r="R381" s="68">
        <f t="shared" si="65"/>
        <v>5232.5771093714284</v>
      </c>
      <c r="S381" s="70">
        <f t="shared" si="70"/>
        <v>597.70869190623853</v>
      </c>
    </row>
    <row r="382" spans="4:19" x14ac:dyDescent="0.25">
      <c r="D382" s="5">
        <f>'Historical Data'!A382</f>
        <v>43033</v>
      </c>
      <c r="E382" s="71">
        <f>'Historical Data'!F382</f>
        <v>4.1064095697198599E-3</v>
      </c>
      <c r="F382" s="71">
        <f>'Historical Data'!G382</f>
        <v>2.9926815491868042E-5</v>
      </c>
      <c r="G382" s="71">
        <f>'Historical Data'!H382</f>
        <v>1.1129420827496114E-4</v>
      </c>
      <c r="H382" s="71">
        <f>'Historical Data'!I382</f>
        <v>3.1219920054410821E-4</v>
      </c>
      <c r="I382" s="14">
        <f t="shared" si="66"/>
        <v>1.131934176039993</v>
      </c>
      <c r="J382" s="17">
        <f t="shared" si="67"/>
        <v>-4.6375131132014814E-3</v>
      </c>
      <c r="K382" s="17">
        <f t="shared" si="68"/>
        <v>2.5713079400195991E-2</v>
      </c>
      <c r="L382" s="17">
        <f t="shared" si="69"/>
        <v>6.336790232983211E-2</v>
      </c>
      <c r="M382" s="24">
        <f t="shared" si="60"/>
        <v>9.7637983408211573E-2</v>
      </c>
      <c r="N382" s="24">
        <f t="shared" si="61"/>
        <v>3.4270081078379463E-2</v>
      </c>
      <c r="O382" s="68">
        <f t="shared" si="62"/>
        <v>31117.47662287423</v>
      </c>
      <c r="P382" s="68">
        <f t="shared" si="63"/>
        <v>-2372.8031934590545</v>
      </c>
      <c r="Q382" s="68">
        <f t="shared" si="64"/>
        <v>2631.5093120525817</v>
      </c>
      <c r="R382" s="68">
        <f t="shared" si="65"/>
        <v>-2372.8031934590545</v>
      </c>
      <c r="S382" s="70">
        <f t="shared" si="70"/>
        <v>258.70611859352721</v>
      </c>
    </row>
    <row r="383" spans="4:19" x14ac:dyDescent="0.25">
      <c r="D383" s="5">
        <f>'Historical Data'!A383</f>
        <v>43032</v>
      </c>
      <c r="E383" s="71">
        <f>'Historical Data'!F383</f>
        <v>1.3919928484771305E-3</v>
      </c>
      <c r="F383" s="71">
        <f>'Historical Data'!G383</f>
        <v>1.66252272798895E-5</v>
      </c>
      <c r="G383" s="71">
        <f>'Historical Data'!H383</f>
        <v>4.42444467554301E-5</v>
      </c>
      <c r="H383" s="71">
        <f>'Historical Data'!I383</f>
        <v>-9.6566266862950501E-4</v>
      </c>
      <c r="I383" s="14">
        <f t="shared" si="66"/>
        <v>1.1288742004980525</v>
      </c>
      <c r="J383" s="17">
        <f t="shared" si="67"/>
        <v>-4.6508147014134599E-3</v>
      </c>
      <c r="K383" s="17">
        <f t="shared" si="68"/>
        <v>2.564602963867646E-2</v>
      </c>
      <c r="L383" s="17">
        <f t="shared" si="69"/>
        <v>6.2090040460658497E-2</v>
      </c>
      <c r="M383" s="24">
        <f t="shared" si="60"/>
        <v>5.3893195775183381E-2</v>
      </c>
      <c r="N383" s="24">
        <f t="shared" si="61"/>
        <v>-8.1968446854751159E-3</v>
      </c>
      <c r="O383" s="68">
        <f t="shared" si="62"/>
        <v>28879.752085974153</v>
      </c>
      <c r="P383" s="68">
        <f t="shared" si="63"/>
        <v>-804.33405875880271</v>
      </c>
      <c r="Q383" s="68">
        <f t="shared" si="64"/>
        <v>393.78477515250415</v>
      </c>
      <c r="R383" s="68">
        <f t="shared" si="65"/>
        <v>-804.33405875880271</v>
      </c>
      <c r="S383" s="70">
        <f t="shared" si="70"/>
        <v>-410.54928360629856</v>
      </c>
    </row>
    <row r="384" spans="4:19" x14ac:dyDescent="0.25">
      <c r="D384" s="5">
        <f>'Historical Data'!A384</f>
        <v>43031</v>
      </c>
      <c r="E384" s="71">
        <f>'Historical Data'!F384</f>
        <v>-1.1524484226304403E-3</v>
      </c>
      <c r="F384" s="71">
        <f>'Historical Data'!G384</f>
        <v>-1.1516575120890915E-5</v>
      </c>
      <c r="G384" s="71">
        <f>'Historical Data'!H384</f>
        <v>1.0143341117758535E-6</v>
      </c>
      <c r="H384" s="71">
        <f>'Historical Data'!I384</f>
        <v>-7.2965152672831615E-5</v>
      </c>
      <c r="I384" s="14">
        <f t="shared" si="66"/>
        <v>1.1260058391309267</v>
      </c>
      <c r="J384" s="17">
        <f t="shared" si="67"/>
        <v>-4.6789565038142401E-3</v>
      </c>
      <c r="K384" s="17">
        <f t="shared" si="68"/>
        <v>2.5602799526032807E-2</v>
      </c>
      <c r="L384" s="17">
        <f t="shared" si="69"/>
        <v>6.2982737976615175E-2</v>
      </c>
      <c r="M384" s="24">
        <f t="shared" si="60"/>
        <v>1.3381929332806597E-2</v>
      </c>
      <c r="N384" s="24">
        <f t="shared" si="61"/>
        <v>-4.9600808643808579E-2</v>
      </c>
      <c r="O384" s="68">
        <f t="shared" si="62"/>
        <v>27795.899989959573</v>
      </c>
      <c r="P384" s="68">
        <f t="shared" si="63"/>
        <v>665.91830432065763</v>
      </c>
      <c r="Q384" s="68">
        <f t="shared" si="64"/>
        <v>-690.06732086207558</v>
      </c>
      <c r="R384" s="68">
        <f t="shared" si="65"/>
        <v>665.91830432065763</v>
      </c>
      <c r="S384" s="70">
        <f t="shared" si="70"/>
        <v>-24.14901654141795</v>
      </c>
    </row>
    <row r="385" spans="4:19" x14ac:dyDescent="0.25">
      <c r="D385" s="5">
        <f>'Historical Data'!A385</f>
        <v>43028</v>
      </c>
      <c r="E385" s="71">
        <f>'Historical Data'!F385</f>
        <v>-5.5390794075336203E-3</v>
      </c>
      <c r="F385" s="71">
        <f>'Historical Data'!G385</f>
        <v>-2.952216610300519E-5</v>
      </c>
      <c r="G385" s="71">
        <f>'Historical Data'!H385</f>
        <v>9.7709115417926595E-5</v>
      </c>
      <c r="H385" s="71">
        <f>'Historical Data'!I385</f>
        <v>-8.3918934839620485E-4</v>
      </c>
      <c r="I385" s="14">
        <f t="shared" si="66"/>
        <v>1.1210607680884903</v>
      </c>
      <c r="J385" s="17">
        <f t="shared" si="67"/>
        <v>-4.6969620947963546E-3</v>
      </c>
      <c r="K385" s="17">
        <f t="shared" si="68"/>
        <v>2.5699494307338956E-2</v>
      </c>
      <c r="L385" s="17">
        <f t="shared" si="69"/>
        <v>6.2216513780891797E-2</v>
      </c>
      <c r="M385" s="24">
        <f t="shared" si="60"/>
        <v>-5.6123337775191746E-2</v>
      </c>
      <c r="N385" s="24">
        <f t="shared" si="61"/>
        <v>-0.11833985155608354</v>
      </c>
      <c r="O385" s="68">
        <f t="shared" si="62"/>
        <v>25069.943587059162</v>
      </c>
      <c r="P385" s="68">
        <f t="shared" si="63"/>
        <v>3200.6416028090753</v>
      </c>
      <c r="Q385" s="68">
        <f t="shared" si="64"/>
        <v>-3416.023723762486</v>
      </c>
      <c r="R385" s="68">
        <f t="shared" si="65"/>
        <v>3200.6416028090753</v>
      </c>
      <c r="S385" s="70">
        <f t="shared" si="70"/>
        <v>-215.38212095341078</v>
      </c>
    </row>
    <row r="386" spans="4:19" x14ac:dyDescent="0.25">
      <c r="D386" s="5">
        <f>'Historical Data'!A386</f>
        <v>43027</v>
      </c>
      <c r="E386" s="71">
        <f>'Historical Data'!F386</f>
        <v>6.3810817695508781E-3</v>
      </c>
      <c r="F386" s="71">
        <f>'Historical Data'!G386</f>
        <v>-6.1367205520750263E-5</v>
      </c>
      <c r="G386" s="71">
        <f>'Historical Data'!H386</f>
        <v>-1.6527900849488616E-4</v>
      </c>
      <c r="H386" s="71">
        <f>'Historical Data'!I386</f>
        <v>1.7653902296144997E-3</v>
      </c>
      <c r="I386" s="14">
        <f t="shared" si="66"/>
        <v>1.1344984253842236</v>
      </c>
      <c r="J386" s="17">
        <f t="shared" si="67"/>
        <v>-4.7288071342140997E-3</v>
      </c>
      <c r="K386" s="17">
        <f t="shared" si="68"/>
        <v>2.5436506183426143E-2</v>
      </c>
      <c r="L386" s="17">
        <f t="shared" si="69"/>
        <v>6.4821093358902501E-2</v>
      </c>
      <c r="M386" s="24">
        <f t="shared" si="60"/>
        <v>0.12893617956258172</v>
      </c>
      <c r="N386" s="24">
        <f t="shared" si="61"/>
        <v>6.4115086203679214E-2</v>
      </c>
      <c r="O386" s="68">
        <f t="shared" si="62"/>
        <v>33071.601392616889</v>
      </c>
      <c r="P386" s="68">
        <f t="shared" si="63"/>
        <v>-3687.1751206119079</v>
      </c>
      <c r="Q386" s="68">
        <f t="shared" si="64"/>
        <v>4585.6340817952405</v>
      </c>
      <c r="R386" s="68">
        <f t="shared" si="65"/>
        <v>-3687.1751206119079</v>
      </c>
      <c r="S386" s="70">
        <f t="shared" si="70"/>
        <v>898.45896118333258</v>
      </c>
    </row>
    <row r="387" spans="4:19" x14ac:dyDescent="0.25">
      <c r="D387" s="5">
        <f>'Historical Data'!A387</f>
        <v>43026</v>
      </c>
      <c r="E387" s="71">
        <f>'Historical Data'!F387</f>
        <v>2.2296354290771703E-3</v>
      </c>
      <c r="F387" s="71">
        <f>'Historical Data'!G387</f>
        <v>-3.6689995535859818E-5</v>
      </c>
      <c r="G387" s="71">
        <f>'Historical Data'!H387</f>
        <v>7.1481296366270042E-5</v>
      </c>
      <c r="H387" s="71">
        <f>'Historical Data'!I387</f>
        <v>-2.5903585943037044E-3</v>
      </c>
      <c r="I387" s="14">
        <f t="shared" si="66"/>
        <v>1.1298184791673758</v>
      </c>
      <c r="J387" s="17">
        <f t="shared" si="67"/>
        <v>-4.7041299242292093E-3</v>
      </c>
      <c r="K387" s="17">
        <f t="shared" si="68"/>
        <v>2.56732664882873E-2</v>
      </c>
      <c r="L387" s="17">
        <f t="shared" si="69"/>
        <v>6.0465344534984297E-2</v>
      </c>
      <c r="M387" s="24">
        <f t="shared" ref="M387:M450" si="71">(LN(I387/$B$4) + ((K387 - J387) + 0.5*L387^2)*$B$8) / (L387 * SQRT($B$8))</f>
        <v>6.8855205396316593E-2</v>
      </c>
      <c r="N387" s="24">
        <f t="shared" ref="N387:N450" si="72">M387 - L387*SQRT($B$8)</f>
        <v>8.3898608613322961E-3</v>
      </c>
      <c r="O387" s="68">
        <f t="shared" ref="O387:O450" si="73">(I387*EXP(-J387*$B$8)*_xlfn.NORM.DIST(M387, 0, 1, TRUE) - $B$4*EXP(-K387*$B$8)*_xlfn.NORM.DIST(N387, 0, 1, TRUE)) * $B$2</f>
        <v>28690.400572863873</v>
      </c>
      <c r="P387" s="68">
        <f t="shared" ref="P387:P450" si="74">$B$18 + $B$17*I387</f>
        <v>-1288.3483677261975</v>
      </c>
      <c r="Q387" s="68">
        <f t="shared" ref="Q387:Q450" si="75">O387-$B$13</f>
        <v>204.43326204222467</v>
      </c>
      <c r="R387" s="68">
        <f t="shared" ref="R387:R450" si="76">P387-$B$19</f>
        <v>-1288.3483677261975</v>
      </c>
      <c r="S387" s="70">
        <f t="shared" si="70"/>
        <v>-1083.9151056839728</v>
      </c>
    </row>
    <row r="388" spans="4:19" x14ac:dyDescent="0.25">
      <c r="D388" s="5">
        <f>'Historical Data'!A388</f>
        <v>43025</v>
      </c>
      <c r="E388" s="71">
        <f>'Historical Data'!F388</f>
        <v>-3.8740304327555819E-3</v>
      </c>
      <c r="F388" s="71">
        <f>'Historical Data'!G388</f>
        <v>6.4044555016939606E-5</v>
      </c>
      <c r="G388" s="71">
        <f>'Historical Data'!H388</f>
        <v>1.4676939516962417E-4</v>
      </c>
      <c r="H388" s="71">
        <f>'Historical Data'!I388</f>
        <v>-6.8524817744559929E-4</v>
      </c>
      <c r="I388" s="14">
        <f t="shared" ref="I388:I451" si="77">$B$3 * (1 + E388)</f>
        <v>1.1229377861230025</v>
      </c>
      <c r="J388" s="17">
        <f t="shared" ref="J388:J451" si="78">$B$5 +F388</f>
        <v>-4.6033953736764098E-3</v>
      </c>
      <c r="K388" s="17">
        <f t="shared" ref="K388:K451" si="79">$B$6 + G388</f>
        <v>2.5748554587090654E-2</v>
      </c>
      <c r="L388" s="17">
        <f t="shared" ref="L388:L451" si="80">$B$7 + H388</f>
        <v>6.2370454951842402E-2</v>
      </c>
      <c r="M388" s="24">
        <f t="shared" si="71"/>
        <v>-2.9722282154177188E-2</v>
      </c>
      <c r="N388" s="24">
        <f t="shared" si="72"/>
        <v>-9.209273710601959E-2</v>
      </c>
      <c r="O388" s="68">
        <f t="shared" si="73"/>
        <v>26024.239536867499</v>
      </c>
      <c r="P388" s="68">
        <f t="shared" si="74"/>
        <v>2238.5277518790681</v>
      </c>
      <c r="Q388" s="68">
        <f t="shared" si="75"/>
        <v>-2461.7277739541496</v>
      </c>
      <c r="R388" s="68">
        <f t="shared" si="76"/>
        <v>2238.5277518790681</v>
      </c>
      <c r="S388" s="70">
        <f t="shared" ref="S388:S451" si="81">Q388+R388</f>
        <v>-223.20002207508151</v>
      </c>
    </row>
    <row r="389" spans="4:19" x14ac:dyDescent="0.25">
      <c r="D389" s="5">
        <f>'Historical Data'!A389</f>
        <v>43024</v>
      </c>
      <c r="E389" s="71">
        <f>'Historical Data'!F389</f>
        <v>-1.1166356177191676E-3</v>
      </c>
      <c r="F389" s="71">
        <f>'Historical Data'!G389</f>
        <v>-4.704857624535097E-6</v>
      </c>
      <c r="G389" s="71">
        <f>'Historical Data'!H389</f>
        <v>2.302405764851671E-5</v>
      </c>
      <c r="H389" s="71">
        <f>'Historical Data'!I389</f>
        <v>-5.0054196677562968E-4</v>
      </c>
      <c r="I389" s="14">
        <f t="shared" si="77"/>
        <v>1.1260462110849672</v>
      </c>
      <c r="J389" s="17">
        <f t="shared" si="78"/>
        <v>-4.6721447863178845E-3</v>
      </c>
      <c r="K389" s="17">
        <f t="shared" si="79"/>
        <v>2.5624809249569547E-2</v>
      </c>
      <c r="L389" s="17">
        <f t="shared" si="80"/>
        <v>6.2555161162512377E-2</v>
      </c>
      <c r="M389" s="24">
        <f t="shared" si="71"/>
        <v>1.3860462884801463E-2</v>
      </c>
      <c r="N389" s="24">
        <f t="shared" si="72"/>
        <v>-4.8694698277710911E-2</v>
      </c>
      <c r="O389" s="68">
        <f t="shared" si="73"/>
        <v>27631.52313131767</v>
      </c>
      <c r="P389" s="68">
        <f t="shared" si="74"/>
        <v>645.22462133131921</v>
      </c>
      <c r="Q389" s="68">
        <f t="shared" si="75"/>
        <v>-854.44417950397838</v>
      </c>
      <c r="R389" s="68">
        <f t="shared" si="76"/>
        <v>645.22462133131921</v>
      </c>
      <c r="S389" s="70">
        <f t="shared" si="81"/>
        <v>-209.21955817265916</v>
      </c>
    </row>
    <row r="390" spans="4:19" x14ac:dyDescent="0.25">
      <c r="D390" s="5">
        <f>'Historical Data'!A390</f>
        <v>43021</v>
      </c>
      <c r="E390" s="71">
        <f>'Historical Data'!F390</f>
        <v>-8.8632651424669362E-4</v>
      </c>
      <c r="F390" s="71">
        <f>'Historical Data'!G390</f>
        <v>-5.039243138268458E-5</v>
      </c>
      <c r="G390" s="71">
        <f>'Historical Data'!H390</f>
        <v>-6.6907678740357052E-5</v>
      </c>
      <c r="H390" s="71">
        <f>'Historical Data'!I390</f>
        <v>1.2859077004859221E-4</v>
      </c>
      <c r="I390" s="14">
        <f t="shared" si="77"/>
        <v>1.1263058396888572</v>
      </c>
      <c r="J390" s="17">
        <f t="shared" si="78"/>
        <v>-4.717832360076034E-3</v>
      </c>
      <c r="K390" s="17">
        <f t="shared" si="79"/>
        <v>2.5534877513180673E-2</v>
      </c>
      <c r="L390" s="17">
        <f t="shared" si="80"/>
        <v>6.3184293899336594E-2</v>
      </c>
      <c r="M390" s="24">
        <f t="shared" si="71"/>
        <v>1.7296904802395305E-2</v>
      </c>
      <c r="N390" s="24">
        <f t="shared" si="72"/>
        <v>-4.5887389096941289E-2</v>
      </c>
      <c r="O390" s="68">
        <f t="shared" si="73"/>
        <v>28024.682651690557</v>
      </c>
      <c r="P390" s="68">
        <f t="shared" si="74"/>
        <v>512.14530546579044</v>
      </c>
      <c r="Q390" s="68">
        <f t="shared" si="75"/>
        <v>-461.28465913109176</v>
      </c>
      <c r="R390" s="68">
        <f t="shared" si="76"/>
        <v>512.14530546579044</v>
      </c>
      <c r="S390" s="70">
        <f t="shared" si="81"/>
        <v>50.860646334698686</v>
      </c>
    </row>
    <row r="391" spans="4:19" x14ac:dyDescent="0.25">
      <c r="D391" s="5">
        <f>'Historical Data'!A391</f>
        <v>43020</v>
      </c>
      <c r="E391" s="71">
        <f>'Historical Data'!F391</f>
        <v>1.7729673140820523E-4</v>
      </c>
      <c r="F391" s="71">
        <f>'Historical Data'!G391</f>
        <v>3.0577191406524692E-5</v>
      </c>
      <c r="G391" s="71">
        <f>'Historical Data'!H391</f>
        <v>-1.7538388398543464E-5</v>
      </c>
      <c r="H391" s="71">
        <f>'Historical Data'!I391</f>
        <v>-1.1270774677412942E-3</v>
      </c>
      <c r="I391" s="14">
        <f t="shared" si="77"/>
        <v>1.1275048674918002</v>
      </c>
      <c r="J391" s="17">
        <f t="shared" si="78"/>
        <v>-4.6368627372868247E-3</v>
      </c>
      <c r="K391" s="17">
        <f t="shared" si="79"/>
        <v>2.5584246803522486E-2</v>
      </c>
      <c r="L391" s="17">
        <f t="shared" si="80"/>
        <v>6.1928625661546707E-2</v>
      </c>
      <c r="M391" s="24">
        <f t="shared" si="71"/>
        <v>3.3050027393553241E-2</v>
      </c>
      <c r="N391" s="24">
        <f t="shared" si="72"/>
        <v>-2.8878598267993466E-2</v>
      </c>
      <c r="O391" s="68">
        <f t="shared" si="73"/>
        <v>28052.473883482755</v>
      </c>
      <c r="P391" s="68">
        <f t="shared" si="74"/>
        <v>-102.44722143106628</v>
      </c>
      <c r="Q391" s="68">
        <f t="shared" si="75"/>
        <v>-433.49342733889353</v>
      </c>
      <c r="R391" s="68">
        <f t="shared" si="76"/>
        <v>-102.44722143106628</v>
      </c>
      <c r="S391" s="70">
        <f t="shared" si="81"/>
        <v>-535.94064876995981</v>
      </c>
    </row>
    <row r="392" spans="4:19" x14ac:dyDescent="0.25">
      <c r="D392" s="5">
        <f>'Historical Data'!A392</f>
        <v>43019</v>
      </c>
      <c r="E392" s="71">
        <f>'Historical Data'!F392</f>
        <v>2.3144230443759017E-3</v>
      </c>
      <c r="F392" s="71">
        <f>'Historical Data'!G392</f>
        <v>-1.2575848363947581E-6</v>
      </c>
      <c r="G392" s="71">
        <f>'Historical Data'!H392</f>
        <v>1.0044740299357952E-4</v>
      </c>
      <c r="H392" s="71">
        <f>'Historical Data'!I392</f>
        <v>7.6740592285039211E-4</v>
      </c>
      <c r="I392" s="14">
        <f t="shared" si="77"/>
        <v>1.1299140606700402</v>
      </c>
      <c r="J392" s="17">
        <f t="shared" si="78"/>
        <v>-4.6686975135297442E-3</v>
      </c>
      <c r="K392" s="17">
        <f t="shared" si="79"/>
        <v>2.5702232594914609E-2</v>
      </c>
      <c r="L392" s="17">
        <f t="shared" si="80"/>
        <v>6.3823109052138394E-2</v>
      </c>
      <c r="M392" s="24">
        <f t="shared" si="71"/>
        <v>6.9726288347704168E-2</v>
      </c>
      <c r="N392" s="24">
        <f t="shared" si="72"/>
        <v>5.9031792955657747E-3</v>
      </c>
      <c r="O392" s="68">
        <f t="shared" si="73"/>
        <v>30253.322817046625</v>
      </c>
      <c r="P392" s="68">
        <f t="shared" si="74"/>
        <v>-1337.3411242768634</v>
      </c>
      <c r="Q392" s="68">
        <f t="shared" si="75"/>
        <v>1767.3555062249761</v>
      </c>
      <c r="R392" s="68">
        <f t="shared" si="76"/>
        <v>-1337.3411242768634</v>
      </c>
      <c r="S392" s="70">
        <f t="shared" si="81"/>
        <v>430.01438194811271</v>
      </c>
    </row>
    <row r="393" spans="4:19" x14ac:dyDescent="0.25">
      <c r="D393" s="5">
        <f>'Historical Data'!A393</f>
        <v>43018</v>
      </c>
      <c r="E393" s="71">
        <f>'Historical Data'!F393</f>
        <v>6.80735773985508E-3</v>
      </c>
      <c r="F393" s="71">
        <f>'Historical Data'!G393</f>
        <v>-4.4570785130181208E-5</v>
      </c>
      <c r="G393" s="71">
        <f>'Historical Data'!H393</f>
        <v>-1.0014425098003529E-4</v>
      </c>
      <c r="H393" s="71">
        <f>'Historical Data'!I393</f>
        <v>1.4490605781704025E-3</v>
      </c>
      <c r="I393" s="14">
        <f t="shared" si="77"/>
        <v>1.1349789684169274</v>
      </c>
      <c r="J393" s="17">
        <f t="shared" si="78"/>
        <v>-4.7120107138235306E-3</v>
      </c>
      <c r="K393" s="17">
        <f t="shared" si="79"/>
        <v>2.5501640940940994E-2</v>
      </c>
      <c r="L393" s="17">
        <f t="shared" si="80"/>
        <v>6.4504763707458404E-2</v>
      </c>
      <c r="M393" s="24">
        <f t="shared" si="71"/>
        <v>0.13656589987751999</v>
      </c>
      <c r="N393" s="24">
        <f t="shared" si="72"/>
        <v>7.2061136170061588E-2</v>
      </c>
      <c r="O393" s="68">
        <f t="shared" si="73"/>
        <v>33224.193926261854</v>
      </c>
      <c r="P393" s="68">
        <f t="shared" si="74"/>
        <v>-3933.4898065826856</v>
      </c>
      <c r="Q393" s="68">
        <f t="shared" si="75"/>
        <v>4738.2266154402059</v>
      </c>
      <c r="R393" s="68">
        <f t="shared" si="76"/>
        <v>-3933.4898065826856</v>
      </c>
      <c r="S393" s="70">
        <f t="shared" si="81"/>
        <v>804.73680885752037</v>
      </c>
    </row>
    <row r="394" spans="4:19" x14ac:dyDescent="0.25">
      <c r="D394" s="5">
        <f>'Historical Data'!A394</f>
        <v>43017</v>
      </c>
      <c r="E394" s="71">
        <f>'Historical Data'!F394</f>
        <v>1.8185589625119292E-4</v>
      </c>
      <c r="F394" s="71">
        <f>'Historical Data'!G394</f>
        <v>-5.9323603753125053E-6</v>
      </c>
      <c r="G394" s="71">
        <f>'Historical Data'!H394</f>
        <v>1.2082340361511032E-5</v>
      </c>
      <c r="H394" s="71">
        <f>'Historical Data'!I394</f>
        <v>2.2529218111946858E-4</v>
      </c>
      <c r="I394" s="14">
        <f t="shared" si="77"/>
        <v>1.1275100070611235</v>
      </c>
      <c r="J394" s="17">
        <f t="shared" si="78"/>
        <v>-4.6733722890686617E-3</v>
      </c>
      <c r="K394" s="17">
        <f t="shared" si="79"/>
        <v>2.5613867532282539E-2</v>
      </c>
      <c r="L394" s="17">
        <f t="shared" si="80"/>
        <v>6.328099531040747E-2</v>
      </c>
      <c r="M394" s="24">
        <f t="shared" si="71"/>
        <v>3.4798698031614513E-2</v>
      </c>
      <c r="N394" s="24">
        <f t="shared" si="72"/>
        <v>-2.8482297278792958E-2</v>
      </c>
      <c r="O394" s="68">
        <f t="shared" si="73"/>
        <v>28703.550391419143</v>
      </c>
      <c r="P394" s="68">
        <f t="shared" si="74"/>
        <v>-105.08163982385304</v>
      </c>
      <c r="Q394" s="68">
        <f t="shared" si="75"/>
        <v>217.5830805974947</v>
      </c>
      <c r="R394" s="68">
        <f t="shared" si="76"/>
        <v>-105.08163982385304</v>
      </c>
      <c r="S394" s="70">
        <f t="shared" si="81"/>
        <v>112.50144077364166</v>
      </c>
    </row>
    <row r="395" spans="4:19" x14ac:dyDescent="0.25">
      <c r="D395" s="5">
        <f>'Historical Data'!A395</f>
        <v>43014</v>
      </c>
      <c r="E395" s="71">
        <f>'Historical Data'!F395</f>
        <v>1.4085228436795383E-3</v>
      </c>
      <c r="F395" s="71">
        <f>'Historical Data'!G395</f>
        <v>-2.8363798271603333E-5</v>
      </c>
      <c r="G395" s="71">
        <f>'Historical Data'!H395</f>
        <v>9.4052199834406686E-5</v>
      </c>
      <c r="H395" s="71">
        <f>'Historical Data'!I395</f>
        <v>-2.3943974776070853E-4</v>
      </c>
      <c r="I395" s="14">
        <f t="shared" si="77"/>
        <v>1.1288928348442941</v>
      </c>
      <c r="J395" s="17">
        <f t="shared" si="78"/>
        <v>-4.6958037269649528E-3</v>
      </c>
      <c r="K395" s="17">
        <f t="shared" si="79"/>
        <v>2.5695837391755436E-2</v>
      </c>
      <c r="L395" s="17">
        <f t="shared" si="80"/>
        <v>6.2816263381527293E-2</v>
      </c>
      <c r="M395" s="24">
        <f t="shared" si="71"/>
        <v>5.5764050391036712E-2</v>
      </c>
      <c r="N395" s="24">
        <f t="shared" si="72"/>
        <v>-7.0522129904905806E-3</v>
      </c>
      <c r="O395" s="68">
        <f t="shared" si="73"/>
        <v>29272.282301644693</v>
      </c>
      <c r="P395" s="68">
        <f t="shared" si="74"/>
        <v>-813.88557200611103</v>
      </c>
      <c r="Q395" s="68">
        <f t="shared" si="75"/>
        <v>786.31499082304435</v>
      </c>
      <c r="R395" s="68">
        <f t="shared" si="76"/>
        <v>-813.88557200611103</v>
      </c>
      <c r="S395" s="70">
        <f t="shared" si="81"/>
        <v>-27.570581183066679</v>
      </c>
    </row>
    <row r="396" spans="4:19" x14ac:dyDescent="0.25">
      <c r="D396" s="5">
        <f>'Historical Data'!A396</f>
        <v>43013</v>
      </c>
      <c r="E396" s="71">
        <f>'Historical Data'!F396</f>
        <v>-3.8097829784339288E-3</v>
      </c>
      <c r="F396" s="71">
        <f>'Historical Data'!G396</f>
        <v>-4.8794736792874549E-5</v>
      </c>
      <c r="G396" s="71">
        <f>'Historical Data'!H396</f>
        <v>1.1983375303820792E-4</v>
      </c>
      <c r="H396" s="71">
        <f>'Historical Data'!I396</f>
        <v>-1.016508414972972E-4</v>
      </c>
      <c r="I396" s="14">
        <f t="shared" si="77"/>
        <v>1.1230102125994965</v>
      </c>
      <c r="J396" s="17">
        <f t="shared" si="78"/>
        <v>-4.716234665486224E-3</v>
      </c>
      <c r="K396" s="17">
        <f t="shared" si="79"/>
        <v>2.5721618944959238E-2</v>
      </c>
      <c r="L396" s="17">
        <f t="shared" si="80"/>
        <v>6.2954052287790704E-2</v>
      </c>
      <c r="M396" s="24">
        <f t="shared" si="71"/>
        <v>-2.6476831698660327E-2</v>
      </c>
      <c r="N396" s="24">
        <f t="shared" si="72"/>
        <v>-8.9430883986451035E-2</v>
      </c>
      <c r="O396" s="68">
        <f t="shared" si="73"/>
        <v>26370.455091119573</v>
      </c>
      <c r="P396" s="68">
        <f t="shared" si="74"/>
        <v>2201.4036992979236</v>
      </c>
      <c r="Q396" s="68">
        <f t="shared" si="75"/>
        <v>-2115.5122197020755</v>
      </c>
      <c r="R396" s="68">
        <f t="shared" si="76"/>
        <v>2201.4036992979236</v>
      </c>
      <c r="S396" s="70">
        <f t="shared" si="81"/>
        <v>85.891479595848068</v>
      </c>
    </row>
    <row r="397" spans="4:19" x14ac:dyDescent="0.25">
      <c r="D397" s="5">
        <f>'Historical Data'!A397</f>
        <v>43012</v>
      </c>
      <c r="E397" s="71">
        <f>'Historical Data'!F397</f>
        <v>4.8496192623481704E-4</v>
      </c>
      <c r="F397" s="71">
        <f>'Historical Data'!G397</f>
        <v>-8.2118683761324418E-6</v>
      </c>
      <c r="G397" s="71">
        <f>'Historical Data'!H397</f>
        <v>5.6919650638444924E-5</v>
      </c>
      <c r="H397" s="71">
        <f>'Historical Data'!I397</f>
        <v>9.6740665967599837E-4</v>
      </c>
      <c r="I397" s="14">
        <f t="shared" si="77"/>
        <v>1.1278517000042541</v>
      </c>
      <c r="J397" s="17">
        <f t="shared" si="78"/>
        <v>-4.6756517970694819E-3</v>
      </c>
      <c r="K397" s="17">
        <f t="shared" si="79"/>
        <v>2.5658704842559475E-2</v>
      </c>
      <c r="L397" s="17">
        <f t="shared" si="80"/>
        <v>6.4023109788964E-2</v>
      </c>
      <c r="M397" s="24">
        <f t="shared" si="71"/>
        <v>4.0601826298550033E-2</v>
      </c>
      <c r="N397" s="24">
        <f t="shared" si="72"/>
        <v>-2.3421283490413967E-2</v>
      </c>
      <c r="O397" s="68">
        <f t="shared" si="73"/>
        <v>29241.743054013059</v>
      </c>
      <c r="P397" s="68">
        <f t="shared" si="74"/>
        <v>-280.22514260665048</v>
      </c>
      <c r="Q397" s="68">
        <f t="shared" si="75"/>
        <v>755.77574319141058</v>
      </c>
      <c r="R397" s="68">
        <f t="shared" si="76"/>
        <v>-280.22514260665048</v>
      </c>
      <c r="S397" s="70">
        <f t="shared" si="81"/>
        <v>475.5506005847601</v>
      </c>
    </row>
    <row r="398" spans="4:19" x14ac:dyDescent="0.25">
      <c r="D398" s="5">
        <f>'Historical Data'!A398</f>
        <v>43011</v>
      </c>
      <c r="E398" s="71">
        <f>'Historical Data'!F398</f>
        <v>1.5338076775592846E-3</v>
      </c>
      <c r="F398" s="71">
        <f>'Historical Data'!G398</f>
        <v>1.630521799754316E-4</v>
      </c>
      <c r="G398" s="71">
        <f>'Historical Data'!H398</f>
        <v>6.7464214044674065E-5</v>
      </c>
      <c r="H398" s="71">
        <f>'Historical Data'!I398</f>
        <v>-4.4241905539209314E-4</v>
      </c>
      <c r="I398" s="14">
        <f t="shared" si="77"/>
        <v>1.1290340690639509</v>
      </c>
      <c r="J398" s="17">
        <f t="shared" si="78"/>
        <v>-4.5043877487179178E-3</v>
      </c>
      <c r="K398" s="17">
        <f t="shared" si="79"/>
        <v>2.5669249405965704E-2</v>
      </c>
      <c r="L398" s="17">
        <f t="shared" si="80"/>
        <v>6.2613284073895908E-2</v>
      </c>
      <c r="M398" s="24">
        <f t="shared" si="71"/>
        <v>5.425775618629048E-2</v>
      </c>
      <c r="N398" s="24">
        <f t="shared" si="72"/>
        <v>-8.3555278876054281E-3</v>
      </c>
      <c r="O398" s="68">
        <f t="shared" si="73"/>
        <v>29126.360684361363</v>
      </c>
      <c r="P398" s="68">
        <f t="shared" si="74"/>
        <v>-886.27880236331839</v>
      </c>
      <c r="Q398" s="68">
        <f t="shared" si="75"/>
        <v>640.39337353971496</v>
      </c>
      <c r="R398" s="68">
        <f t="shared" si="76"/>
        <v>-886.27880236331839</v>
      </c>
      <c r="S398" s="70">
        <f t="shared" si="81"/>
        <v>-245.88542882360343</v>
      </c>
    </row>
    <row r="399" spans="4:19" x14ac:dyDescent="0.25">
      <c r="D399" s="5">
        <f>'Historical Data'!A399</f>
        <v>43010</v>
      </c>
      <c r="E399" s="71">
        <f>'Historical Data'!F399</f>
        <v>-2.4305584927153401E-3</v>
      </c>
      <c r="F399" s="71">
        <f>'Historical Data'!G399</f>
        <v>-1.2432091166911415E-5</v>
      </c>
      <c r="G399" s="71">
        <f>'Historical Data'!H399</f>
        <v>3.8793573299325187E-5</v>
      </c>
      <c r="H399" s="71">
        <f>'Historical Data'!I399</f>
        <v>4.2886710950697703E-5</v>
      </c>
      <c r="I399" s="14">
        <f t="shared" si="77"/>
        <v>1.1245650192583696</v>
      </c>
      <c r="J399" s="17">
        <f t="shared" si="78"/>
        <v>-4.6798720198602609E-3</v>
      </c>
      <c r="K399" s="17">
        <f t="shared" si="79"/>
        <v>2.5640578765220357E-2</v>
      </c>
      <c r="L399" s="17">
        <f t="shared" si="80"/>
        <v>6.3098589840238695E-2</v>
      </c>
      <c r="M399" s="24">
        <f t="shared" si="71"/>
        <v>-6.2057711849029451E-3</v>
      </c>
      <c r="N399" s="24">
        <f t="shared" si="72"/>
        <v>-6.9304361025141634E-2</v>
      </c>
      <c r="O399" s="68">
        <f t="shared" si="73"/>
        <v>27143.190929848737</v>
      </c>
      <c r="P399" s="68">
        <f t="shared" si="74"/>
        <v>1404.4475728700636</v>
      </c>
      <c r="Q399" s="68">
        <f t="shared" si="75"/>
        <v>-1342.7763809729113</v>
      </c>
      <c r="R399" s="68">
        <f t="shared" si="76"/>
        <v>1404.4475728700636</v>
      </c>
      <c r="S399" s="70">
        <f t="shared" si="81"/>
        <v>61.671191897152312</v>
      </c>
    </row>
    <row r="400" spans="4:19" x14ac:dyDescent="0.25">
      <c r="D400" s="5">
        <f>'Historical Data'!A400</f>
        <v>43007</v>
      </c>
      <c r="E400" s="71">
        <f>'Historical Data'!F400</f>
        <v>3.1566888709746443E-3</v>
      </c>
      <c r="F400" s="71">
        <f>'Historical Data'!G400</f>
        <v>4.1947341194606934E-5</v>
      </c>
      <c r="G400" s="71">
        <f>'Historical Data'!H400</f>
        <v>-6.6604314152167443E-5</v>
      </c>
      <c r="H400" s="71">
        <f>'Historical Data'!I400</f>
        <v>-9.3815000095459622E-4</v>
      </c>
      <c r="I400" s="14">
        <f t="shared" si="77"/>
        <v>1.1308635511476941</v>
      </c>
      <c r="J400" s="17">
        <f t="shared" si="78"/>
        <v>-4.6254925874987425E-3</v>
      </c>
      <c r="K400" s="17">
        <f t="shared" si="79"/>
        <v>2.5535180877768862E-2</v>
      </c>
      <c r="L400" s="17">
        <f t="shared" si="80"/>
        <v>6.2117553128333405E-2</v>
      </c>
      <c r="M400" s="24">
        <f t="shared" si="71"/>
        <v>8.004920166030545E-2</v>
      </c>
      <c r="N400" s="24">
        <f t="shared" si="72"/>
        <v>1.7931648531972044E-2</v>
      </c>
      <c r="O400" s="68">
        <f t="shared" si="73"/>
        <v>29866.687012852111</v>
      </c>
      <c r="P400" s="68">
        <f t="shared" si="74"/>
        <v>-1824.0268795974553</v>
      </c>
      <c r="Q400" s="68">
        <f t="shared" si="75"/>
        <v>1380.7197020304629</v>
      </c>
      <c r="R400" s="68">
        <f t="shared" si="76"/>
        <v>-1824.0268795974553</v>
      </c>
      <c r="S400" s="70">
        <f t="shared" si="81"/>
        <v>-443.30717756699232</v>
      </c>
    </row>
    <row r="401" spans="4:19" x14ac:dyDescent="0.25">
      <c r="D401" s="5">
        <f>'Historical Data'!A401</f>
        <v>43006</v>
      </c>
      <c r="E401" s="71">
        <f>'Historical Data'!F401</f>
        <v>4.4321329639889218E-3</v>
      </c>
      <c r="F401" s="71">
        <f>'Historical Data'!G401</f>
        <v>7.3080659437699431E-5</v>
      </c>
      <c r="G401" s="71">
        <f>'Historical Data'!H401</f>
        <v>1.48426236846258E-5</v>
      </c>
      <c r="H401" s="71">
        <f>'Historical Data'!I401</f>
        <v>2.1410534880950127E-4</v>
      </c>
      <c r="I401" s="14">
        <f t="shared" si="77"/>
        <v>1.1323013656509695</v>
      </c>
      <c r="J401" s="17">
        <f t="shared" si="78"/>
        <v>-4.59435926925565E-3</v>
      </c>
      <c r="K401" s="17">
        <f t="shared" si="79"/>
        <v>2.5616627815605655E-2</v>
      </c>
      <c r="L401" s="17">
        <f t="shared" si="80"/>
        <v>6.3269808478097503E-2</v>
      </c>
      <c r="M401" s="24">
        <f t="shared" si="71"/>
        <v>0.10061096181044776</v>
      </c>
      <c r="N401" s="24">
        <f t="shared" si="72"/>
        <v>3.734115333235026E-2</v>
      </c>
      <c r="O401" s="68">
        <f t="shared" si="73"/>
        <v>31189.539291982095</v>
      </c>
      <c r="P401" s="68">
        <f t="shared" si="74"/>
        <v>-2561.0156688548159</v>
      </c>
      <c r="Q401" s="68">
        <f t="shared" si="75"/>
        <v>2703.5719811604467</v>
      </c>
      <c r="R401" s="68">
        <f t="shared" si="76"/>
        <v>-2561.0156688548159</v>
      </c>
      <c r="S401" s="70">
        <f t="shared" si="81"/>
        <v>142.55631230563085</v>
      </c>
    </row>
    <row r="402" spans="4:19" x14ac:dyDescent="0.25">
      <c r="D402" s="5">
        <f>'Historical Data'!A402</f>
        <v>43005</v>
      </c>
      <c r="E402" s="71">
        <f>'Historical Data'!F402</f>
        <v>-2.8641362546957261E-3</v>
      </c>
      <c r="F402" s="71">
        <f>'Historical Data'!G402</f>
        <v>-3.2410925567101338E-5</v>
      </c>
      <c r="G402" s="71">
        <f>'Historical Data'!H402</f>
        <v>1.0503474249657675E-4</v>
      </c>
      <c r="H402" s="71">
        <f>'Historical Data'!I402</f>
        <v>-1.9234737607664032E-3</v>
      </c>
      <c r="I402" s="14">
        <f t="shared" si="77"/>
        <v>1.1240762448794002</v>
      </c>
      <c r="J402" s="17">
        <f t="shared" si="78"/>
        <v>-4.6998508542604508E-3</v>
      </c>
      <c r="K402" s="17">
        <f t="shared" si="79"/>
        <v>2.5706819934417605E-2</v>
      </c>
      <c r="L402" s="17">
        <f t="shared" si="80"/>
        <v>6.1132229368521598E-2</v>
      </c>
      <c r="M402" s="24">
        <f t="shared" si="71"/>
        <v>-1.4104267889914293E-2</v>
      </c>
      <c r="N402" s="24">
        <f t="shared" si="72"/>
        <v>-7.5236497258435897E-2</v>
      </c>
      <c r="O402" s="68">
        <f t="shared" si="73"/>
        <v>26060.091315116217</v>
      </c>
      <c r="P402" s="68">
        <f t="shared" si="74"/>
        <v>1654.9814469937701</v>
      </c>
      <c r="Q402" s="68">
        <f t="shared" si="75"/>
        <v>-2425.8759957054317</v>
      </c>
      <c r="R402" s="68">
        <f t="shared" si="76"/>
        <v>1654.9814469937701</v>
      </c>
      <c r="S402" s="70">
        <f t="shared" si="81"/>
        <v>-770.89454871166163</v>
      </c>
    </row>
    <row r="403" spans="4:19" x14ac:dyDescent="0.25">
      <c r="D403" s="5">
        <f>'Historical Data'!A403</f>
        <v>43004</v>
      </c>
      <c r="E403" s="71">
        <f>'Historical Data'!F403</f>
        <v>-8.431475824291601E-3</v>
      </c>
      <c r="F403" s="71">
        <f>'Historical Data'!G403</f>
        <v>1.9636429672017543E-5</v>
      </c>
      <c r="G403" s="71">
        <f>'Historical Data'!H403</f>
        <v>1.1487343526748496E-4</v>
      </c>
      <c r="H403" s="71">
        <f>'Historical Data'!I403</f>
        <v>-2.1019002629863032E-3</v>
      </c>
      <c r="I403" s="14">
        <f t="shared" si="77"/>
        <v>1.1178001551458969</v>
      </c>
      <c r="J403" s="17">
        <f t="shared" si="78"/>
        <v>-4.6478034990213319E-3</v>
      </c>
      <c r="K403" s="17">
        <f t="shared" si="79"/>
        <v>2.5716658627188513E-2</v>
      </c>
      <c r="L403" s="17">
        <f t="shared" si="80"/>
        <v>6.0953802866301698E-2</v>
      </c>
      <c r="M403" s="24">
        <f t="shared" si="71"/>
        <v>-0.10687276973725665</v>
      </c>
      <c r="N403" s="24">
        <f t="shared" si="72"/>
        <v>-0.16782657260355835</v>
      </c>
      <c r="O403" s="68">
        <f t="shared" si="73"/>
        <v>22956.282238362823</v>
      </c>
      <c r="P403" s="68">
        <f t="shared" si="74"/>
        <v>4871.9525955168065</v>
      </c>
      <c r="Q403" s="68">
        <f t="shared" si="75"/>
        <v>-5529.6850724588257</v>
      </c>
      <c r="R403" s="68">
        <f t="shared" si="76"/>
        <v>4871.9525955168065</v>
      </c>
      <c r="S403" s="70">
        <f t="shared" si="81"/>
        <v>-657.73247694201928</v>
      </c>
    </row>
    <row r="404" spans="4:19" x14ac:dyDescent="0.25">
      <c r="D404" s="5">
        <f>'Historical Data'!A404</f>
        <v>43003</v>
      </c>
      <c r="E404" s="71">
        <f>'Historical Data'!F404</f>
        <v>-2.8256612938715175E-3</v>
      </c>
      <c r="F404" s="71">
        <f>'Historical Data'!G404</f>
        <v>-2.3896467260637693E-5</v>
      </c>
      <c r="G404" s="71">
        <f>'Historical Data'!H404</f>
        <v>-2.2774884293062677E-5</v>
      </c>
      <c r="H404" s="71">
        <f>'Historical Data'!I404</f>
        <v>-1.0131335354063298E-4</v>
      </c>
      <c r="I404" s="14">
        <f t="shared" si="77"/>
        <v>1.1241196178951123</v>
      </c>
      <c r="J404" s="17">
        <f t="shared" si="78"/>
        <v>-4.6913363959539874E-3</v>
      </c>
      <c r="K404" s="17">
        <f t="shared" si="79"/>
        <v>2.5579010307627967E-2</v>
      </c>
      <c r="L404" s="17">
        <f t="shared" si="80"/>
        <v>6.2954389775747369E-2</v>
      </c>
      <c r="M404" s="24">
        <f t="shared" si="71"/>
        <v>-1.3452784390684274E-2</v>
      </c>
      <c r="N404" s="24">
        <f t="shared" si="72"/>
        <v>-7.6407174166431641E-2</v>
      </c>
      <c r="O404" s="68">
        <f t="shared" si="73"/>
        <v>26829.801428707833</v>
      </c>
      <c r="P404" s="68">
        <f t="shared" si="74"/>
        <v>1632.7494926885702</v>
      </c>
      <c r="Q404" s="68">
        <f t="shared" si="75"/>
        <v>-1656.1658821138153</v>
      </c>
      <c r="R404" s="68">
        <f t="shared" si="76"/>
        <v>1632.7494926885702</v>
      </c>
      <c r="S404" s="70">
        <f t="shared" si="81"/>
        <v>-23.416389425245143</v>
      </c>
    </row>
    <row r="405" spans="4:19" x14ac:dyDescent="0.25">
      <c r="D405" s="5">
        <f>'Historical Data'!A405</f>
        <v>43000</v>
      </c>
      <c r="E405" s="71">
        <f>'Historical Data'!F405</f>
        <v>3.8037802949921762E-3</v>
      </c>
      <c r="F405" s="71">
        <f>'Historical Data'!G405</f>
        <v>-2.6960645344906338E-4</v>
      </c>
      <c r="G405" s="71">
        <f>'Historical Data'!H405</f>
        <v>3.176829257858782E-5</v>
      </c>
      <c r="H405" s="71">
        <f>'Historical Data'!I405</f>
        <v>1.4395990510163992E-3</v>
      </c>
      <c r="I405" s="14">
        <f t="shared" si="77"/>
        <v>1.1315930205454461</v>
      </c>
      <c r="J405" s="17">
        <f t="shared" si="78"/>
        <v>-4.9370463821424128E-3</v>
      </c>
      <c r="K405" s="17">
        <f t="shared" si="79"/>
        <v>2.5633553484499617E-2</v>
      </c>
      <c r="L405" s="17">
        <f t="shared" si="80"/>
        <v>6.4495302180304401E-2</v>
      </c>
      <c r="M405" s="24">
        <f t="shared" si="71"/>
        <v>9.5786216277865363E-2</v>
      </c>
      <c r="N405" s="24">
        <f t="shared" si="72"/>
        <v>3.1290914097560962E-2</v>
      </c>
      <c r="O405" s="68">
        <f t="shared" si="73"/>
        <v>31579.188988432816</v>
      </c>
      <c r="P405" s="68">
        <f t="shared" si="74"/>
        <v>-2197.9351737654069</v>
      </c>
      <c r="Q405" s="68">
        <f t="shared" si="75"/>
        <v>3093.2216776111673</v>
      </c>
      <c r="R405" s="68">
        <f t="shared" si="76"/>
        <v>-2197.9351737654069</v>
      </c>
      <c r="S405" s="70">
        <f t="shared" si="81"/>
        <v>895.28650384576031</v>
      </c>
    </row>
    <row r="406" spans="4:19" x14ac:dyDescent="0.25">
      <c r="D406" s="5">
        <f>'Historical Data'!A406</f>
        <v>42999</v>
      </c>
      <c r="E406" s="71">
        <f>'Historical Data'!F406</f>
        <v>-6.0815486065376456E-3</v>
      </c>
      <c r="F406" s="71">
        <f>'Historical Data'!G406</f>
        <v>-1.3102301436992633E-6</v>
      </c>
      <c r="G406" s="71">
        <f>'Historical Data'!H406</f>
        <v>3.2608348747560634E-4</v>
      </c>
      <c r="H406" s="71">
        <f>'Historical Data'!I406</f>
        <v>-1.0302283452129912E-3</v>
      </c>
      <c r="I406" s="14">
        <f t="shared" si="77"/>
        <v>1.1204492398481072</v>
      </c>
      <c r="J406" s="17">
        <f t="shared" si="78"/>
        <v>-4.6687501588370487E-3</v>
      </c>
      <c r="K406" s="17">
        <f t="shared" si="79"/>
        <v>2.5927868679396636E-2</v>
      </c>
      <c r="L406" s="17">
        <f t="shared" si="80"/>
        <v>6.202547478407501E-2</v>
      </c>
      <c r="M406" s="24">
        <f t="shared" si="71"/>
        <v>-6.2057454254574103E-2</v>
      </c>
      <c r="N406" s="24">
        <f t="shared" si="72"/>
        <v>-0.12408292903864912</v>
      </c>
      <c r="O406" s="68">
        <f t="shared" si="73"/>
        <v>24793.24032799224</v>
      </c>
      <c r="P406" s="68">
        <f t="shared" si="74"/>
        <v>3514.0961245502112</v>
      </c>
      <c r="Q406" s="68">
        <f t="shared" si="75"/>
        <v>-3692.7269828294084</v>
      </c>
      <c r="R406" s="68">
        <f t="shared" si="76"/>
        <v>3514.0961245502112</v>
      </c>
      <c r="S406" s="70">
        <f t="shared" si="81"/>
        <v>-178.63085827919713</v>
      </c>
    </row>
    <row r="407" spans="4:19" x14ac:dyDescent="0.25">
      <c r="D407" s="5">
        <f>'Historical Data'!A407</f>
        <v>42998</v>
      </c>
      <c r="E407" s="71">
        <f>'Historical Data'!F407</f>
        <v>1.4777584825007573E-3</v>
      </c>
      <c r="F407" s="71">
        <f>'Historical Data'!G407</f>
        <v>-4.5625732109240077E-5</v>
      </c>
      <c r="G407" s="71">
        <f>'Historical Data'!H407</f>
        <v>-4.7025460355988591E-5</v>
      </c>
      <c r="H407" s="71">
        <f>'Historical Data'!I407</f>
        <v>8.0178473637269876E-4</v>
      </c>
      <c r="I407" s="14">
        <f t="shared" si="77"/>
        <v>1.1289708845261155</v>
      </c>
      <c r="J407" s="17">
        <f t="shared" si="78"/>
        <v>-4.7130656608025895E-3</v>
      </c>
      <c r="K407" s="17">
        <f t="shared" si="79"/>
        <v>2.5554759731565041E-2</v>
      </c>
      <c r="L407" s="17">
        <f t="shared" si="80"/>
        <v>6.38574878656607E-2</v>
      </c>
      <c r="M407" s="24">
        <f t="shared" si="71"/>
        <v>5.5031249104901009E-2</v>
      </c>
      <c r="N407" s="24">
        <f t="shared" si="72"/>
        <v>-8.8262387607596915E-3</v>
      </c>
      <c r="O407" s="68">
        <f t="shared" si="73"/>
        <v>29714.497055875367</v>
      </c>
      <c r="P407" s="68">
        <f t="shared" si="74"/>
        <v>-853.8919430479873</v>
      </c>
      <c r="Q407" s="68">
        <f t="shared" si="75"/>
        <v>1228.5297450537182</v>
      </c>
      <c r="R407" s="68">
        <f t="shared" si="76"/>
        <v>-853.8919430479873</v>
      </c>
      <c r="S407" s="70">
        <f t="shared" si="81"/>
        <v>374.63780200573092</v>
      </c>
    </row>
    <row r="408" spans="4:19" x14ac:dyDescent="0.25">
      <c r="D408" s="5">
        <f>'Historical Data'!A408</f>
        <v>42997</v>
      </c>
      <c r="E408" s="71">
        <f>'Historical Data'!F408</f>
        <v>1.861091477873833E-3</v>
      </c>
      <c r="F408" s="71">
        <f>'Historical Data'!G408</f>
        <v>-1.0671752388832691E-4</v>
      </c>
      <c r="G408" s="71">
        <f>'Historical Data'!H408</f>
        <v>1.5390890798726992E-5</v>
      </c>
      <c r="H408" s="71">
        <f>'Historical Data'!I408</f>
        <v>9.5112856865892104E-5</v>
      </c>
      <c r="I408" s="14">
        <f t="shared" si="77"/>
        <v>1.1294030177284646</v>
      </c>
      <c r="J408" s="17">
        <f t="shared" si="78"/>
        <v>-4.7741574525816764E-3</v>
      </c>
      <c r="K408" s="17">
        <f t="shared" si="79"/>
        <v>2.5617176082719757E-2</v>
      </c>
      <c r="L408" s="17">
        <f t="shared" si="80"/>
        <v>6.3150815986153894E-2</v>
      </c>
      <c r="M408" s="24">
        <f t="shared" si="71"/>
        <v>6.2952202997379206E-2</v>
      </c>
      <c r="N408" s="24">
        <f t="shared" si="72"/>
        <v>-1.9861298877468792E-4</v>
      </c>
      <c r="O408" s="68">
        <f t="shared" si="73"/>
        <v>29694.006345824309</v>
      </c>
      <c r="P408" s="68">
        <f t="shared" si="74"/>
        <v>-1075.3929258742137</v>
      </c>
      <c r="Q408" s="68">
        <f t="shared" si="75"/>
        <v>1208.039035002661</v>
      </c>
      <c r="R408" s="68">
        <f t="shared" si="76"/>
        <v>-1075.3929258742137</v>
      </c>
      <c r="S408" s="70">
        <f t="shared" si="81"/>
        <v>132.64610912844728</v>
      </c>
    </row>
    <row r="409" spans="4:19" x14ac:dyDescent="0.25">
      <c r="D409" s="5">
        <f>'Historical Data'!A409</f>
        <v>42996</v>
      </c>
      <c r="E409" s="71">
        <f>'Historical Data'!F409</f>
        <v>-2.1454952262730162E-4</v>
      </c>
      <c r="F409" s="71">
        <f>'Historical Data'!G409</f>
        <v>-1.0671824578132339E-5</v>
      </c>
      <c r="G409" s="71">
        <f>'Historical Data'!H409</f>
        <v>5.9561577673537119E-5</v>
      </c>
      <c r="H409" s="71">
        <f>'Historical Data'!I409</f>
        <v>3.4657797681335777E-5</v>
      </c>
      <c r="I409" s="14">
        <f t="shared" si="77"/>
        <v>1.1270631372503945</v>
      </c>
      <c r="J409" s="17">
        <f t="shared" si="78"/>
        <v>-4.6781117532714821E-3</v>
      </c>
      <c r="K409" s="17">
        <f t="shared" si="79"/>
        <v>2.5661346769594567E-2</v>
      </c>
      <c r="L409" s="17">
        <f t="shared" si="80"/>
        <v>6.3090360926969333E-2</v>
      </c>
      <c r="M409" s="24">
        <f t="shared" si="71"/>
        <v>2.9257364427938585E-2</v>
      </c>
      <c r="N409" s="24">
        <f t="shared" si="72"/>
        <v>-3.3832996499030751E-2</v>
      </c>
      <c r="O409" s="68">
        <f t="shared" si="73"/>
        <v>28416.21244275838</v>
      </c>
      <c r="P409" s="68">
        <f t="shared" si="74"/>
        <v>123.97297049942426</v>
      </c>
      <c r="Q409" s="68">
        <f t="shared" si="75"/>
        <v>-69.754868063268077</v>
      </c>
      <c r="R409" s="68">
        <f t="shared" si="76"/>
        <v>123.97297049942426</v>
      </c>
      <c r="S409" s="70">
        <f t="shared" si="81"/>
        <v>54.218102436156187</v>
      </c>
    </row>
    <row r="410" spans="4:19" x14ac:dyDescent="0.25">
      <c r="D410" s="5">
        <f>'Historical Data'!A410</f>
        <v>42993</v>
      </c>
      <c r="E410" s="71">
        <f>'Historical Data'!F410</f>
        <v>7.5717059078677096E-3</v>
      </c>
      <c r="F410" s="71">
        <f>'Historical Data'!G410</f>
        <v>6.8559217000924329E-5</v>
      </c>
      <c r="G410" s="71">
        <f>'Historical Data'!H410</f>
        <v>6.615022758931291E-5</v>
      </c>
      <c r="H410" s="71">
        <f>'Historical Data'!I410</f>
        <v>-4.6660977868320797E-4</v>
      </c>
      <c r="I410" s="14">
        <f t="shared" si="77"/>
        <v>1.1358406219284689</v>
      </c>
      <c r="J410" s="17">
        <f t="shared" si="78"/>
        <v>-4.5988807116924251E-3</v>
      </c>
      <c r="K410" s="17">
        <f t="shared" si="79"/>
        <v>2.5667935419510342E-2</v>
      </c>
      <c r="L410" s="17">
        <f t="shared" si="80"/>
        <v>6.2589093350604794E-2</v>
      </c>
      <c r="M410" s="24">
        <f t="shared" si="71"/>
        <v>0.1517752091994222</v>
      </c>
      <c r="N410" s="24">
        <f t="shared" si="72"/>
        <v>8.9186115848817402E-2</v>
      </c>
      <c r="O410" s="68">
        <f t="shared" si="73"/>
        <v>32872.15647513864</v>
      </c>
      <c r="P410" s="68">
        <f t="shared" si="74"/>
        <v>-4375.1524666710757</v>
      </c>
      <c r="Q410" s="68">
        <f t="shared" si="75"/>
        <v>4386.1891643169911</v>
      </c>
      <c r="R410" s="68">
        <f t="shared" si="76"/>
        <v>-4375.1524666710757</v>
      </c>
      <c r="S410" s="70">
        <f t="shared" si="81"/>
        <v>11.03669764591541</v>
      </c>
    </row>
    <row r="411" spans="4:19" x14ac:dyDescent="0.25">
      <c r="D411" s="5">
        <f>'Historical Data'!A411</f>
        <v>42992</v>
      </c>
      <c r="E411" s="71">
        <f>'Historical Data'!F411</f>
        <v>-3.6210904391464904E-3</v>
      </c>
      <c r="F411" s="71">
        <f>'Historical Data'!G411</f>
        <v>5.5124654624142365E-5</v>
      </c>
      <c r="G411" s="71">
        <f>'Historical Data'!H411</f>
        <v>2.2852767807328943E-4</v>
      </c>
      <c r="H411" s="71">
        <f>'Historical Data'!I411</f>
        <v>-7.0153595056687834E-5</v>
      </c>
      <c r="I411" s="14">
        <f t="shared" si="77"/>
        <v>1.123222926642498</v>
      </c>
      <c r="J411" s="17">
        <f t="shared" si="78"/>
        <v>-4.6123152740692071E-3</v>
      </c>
      <c r="K411" s="17">
        <f t="shared" si="79"/>
        <v>2.5830312869994321E-2</v>
      </c>
      <c r="L411" s="17">
        <f t="shared" si="80"/>
        <v>6.2985549534231314E-2</v>
      </c>
      <c r="M411" s="24">
        <f t="shared" si="71"/>
        <v>-2.3349319320650812E-2</v>
      </c>
      <c r="N411" s="24">
        <f t="shared" si="72"/>
        <v>-8.6334868854882119E-2</v>
      </c>
      <c r="O411" s="68">
        <f t="shared" si="73"/>
        <v>26489.127179419425</v>
      </c>
      <c r="P411" s="68">
        <f t="shared" si="74"/>
        <v>2092.3716477693524</v>
      </c>
      <c r="Q411" s="68">
        <f t="shared" si="75"/>
        <v>-1996.8401314022231</v>
      </c>
      <c r="R411" s="68">
        <f t="shared" si="76"/>
        <v>2092.3716477693524</v>
      </c>
      <c r="S411" s="70">
        <f t="shared" si="81"/>
        <v>95.53151636712937</v>
      </c>
    </row>
    <row r="412" spans="4:19" x14ac:dyDescent="0.25">
      <c r="D412" s="5">
        <f>'Historical Data'!A412</f>
        <v>42991</v>
      </c>
      <c r="E412" s="71">
        <f>'Historical Data'!F412</f>
        <v>-3.1287383822582449E-3</v>
      </c>
      <c r="F412" s="71">
        <f>'Historical Data'!G412</f>
        <v>9.3048098733165829E-5</v>
      </c>
      <c r="G412" s="71">
        <f>'Historical Data'!H412</f>
        <v>1.4236746364195731E-4</v>
      </c>
      <c r="H412" s="71">
        <f>'Historical Data'!I412</f>
        <v>-2.5016342154861315E-4</v>
      </c>
      <c r="I412" s="14">
        <f t="shared" si="77"/>
        <v>1.1237779575779883</v>
      </c>
      <c r="J412" s="17">
        <f t="shared" si="78"/>
        <v>-4.5743918299601836E-3</v>
      </c>
      <c r="K412" s="17">
        <f t="shared" si="79"/>
        <v>2.5744152655562985E-2</v>
      </c>
      <c r="L412" s="17">
        <f t="shared" si="80"/>
        <v>6.2805539707739388E-2</v>
      </c>
      <c r="M412" s="24">
        <f t="shared" si="71"/>
        <v>-1.7706333685851727E-2</v>
      </c>
      <c r="N412" s="24">
        <f t="shared" si="72"/>
        <v>-8.0511873393591116E-2</v>
      </c>
      <c r="O412" s="68">
        <f t="shared" si="73"/>
        <v>26615.726773439263</v>
      </c>
      <c r="P412" s="68">
        <f t="shared" si="74"/>
        <v>1807.8762721728999</v>
      </c>
      <c r="Q412" s="68">
        <f t="shared" si="75"/>
        <v>-1870.2405373823858</v>
      </c>
      <c r="R412" s="68">
        <f t="shared" si="76"/>
        <v>1807.8762721728999</v>
      </c>
      <c r="S412" s="70">
        <f t="shared" si="81"/>
        <v>-62.364265209485893</v>
      </c>
    </row>
    <row r="413" spans="4:19" x14ac:dyDescent="0.25">
      <c r="D413" s="5">
        <f>'Historical Data'!A413</f>
        <v>42990</v>
      </c>
      <c r="E413" s="71">
        <f>'Historical Data'!F413</f>
        <v>-2.4284808225122356E-3</v>
      </c>
      <c r="F413" s="71">
        <f>'Historical Data'!G413</f>
        <v>3.1292995939901334E-5</v>
      </c>
      <c r="G413" s="71">
        <f>'Historical Data'!H413</f>
        <v>1.4959450175483155E-4</v>
      </c>
      <c r="H413" s="71">
        <f>'Historical Data'!I413</f>
        <v>-6.9095939075809742E-4</v>
      </c>
      <c r="I413" s="14">
        <f t="shared" si="77"/>
        <v>1.1245673614263778</v>
      </c>
      <c r="J413" s="17">
        <f t="shared" si="78"/>
        <v>-4.6361469327534481E-3</v>
      </c>
      <c r="K413" s="17">
        <f t="shared" si="79"/>
        <v>2.5751379693675861E-2</v>
      </c>
      <c r="L413" s="17">
        <f t="shared" si="80"/>
        <v>6.2364743738529904E-2</v>
      </c>
      <c r="M413" s="24">
        <f t="shared" si="71"/>
        <v>-5.9080212006423537E-3</v>
      </c>
      <c r="N413" s="24">
        <f t="shared" si="72"/>
        <v>-6.8272764939172254E-2</v>
      </c>
      <c r="O413" s="68">
        <f t="shared" si="73"/>
        <v>26848.317605026485</v>
      </c>
      <c r="P413" s="68">
        <f t="shared" si="74"/>
        <v>1403.2470344413305</v>
      </c>
      <c r="Q413" s="68">
        <f t="shared" si="75"/>
        <v>-1637.6497057951638</v>
      </c>
      <c r="R413" s="68">
        <f t="shared" si="76"/>
        <v>1403.2470344413305</v>
      </c>
      <c r="S413" s="70">
        <f t="shared" si="81"/>
        <v>-234.40267135383328</v>
      </c>
    </row>
    <row r="414" spans="4:19" x14ac:dyDescent="0.25">
      <c r="D414" s="5">
        <f>'Historical Data'!A414</f>
        <v>42989</v>
      </c>
      <c r="E414" s="71">
        <f>'Historical Data'!F414</f>
        <v>-9.4589009367359222E-4</v>
      </c>
      <c r="F414" s="71">
        <f>'Historical Data'!G414</f>
        <v>3.3830030293962102E-6</v>
      </c>
      <c r="G414" s="71">
        <f>'Historical Data'!H414</f>
        <v>5.5023782727330974E-5</v>
      </c>
      <c r="H414" s="71">
        <f>'Historical Data'!I414</f>
        <v>-4.7130098498923229E-4</v>
      </c>
      <c r="I414" s="14">
        <f t="shared" si="77"/>
        <v>1.1262386933679513</v>
      </c>
      <c r="J414" s="17">
        <f t="shared" si="78"/>
        <v>-4.6640569256639532E-3</v>
      </c>
      <c r="K414" s="17">
        <f t="shared" si="79"/>
        <v>2.5656808974648362E-2</v>
      </c>
      <c r="L414" s="17">
        <f t="shared" si="80"/>
        <v>6.2584402144298765E-2</v>
      </c>
      <c r="M414" s="24">
        <f t="shared" si="71"/>
        <v>1.6996355467582609E-2</v>
      </c>
      <c r="N414" s="24">
        <f t="shared" si="72"/>
        <v>-4.5588046676716155E-2</v>
      </c>
      <c r="O414" s="68">
        <f t="shared" si="73"/>
        <v>27755.409122066641</v>
      </c>
      <c r="P414" s="68">
        <f t="shared" si="74"/>
        <v>546.56287854956463</v>
      </c>
      <c r="Q414" s="68">
        <f t="shared" si="75"/>
        <v>-730.558188755007</v>
      </c>
      <c r="R414" s="68">
        <f t="shared" si="76"/>
        <v>546.56287854956463</v>
      </c>
      <c r="S414" s="70">
        <f t="shared" si="81"/>
        <v>-183.99531020544237</v>
      </c>
    </row>
    <row r="415" spans="4:19" x14ac:dyDescent="0.25">
      <c r="D415" s="5">
        <f>'Historical Data'!A415</f>
        <v>42986</v>
      </c>
      <c r="E415" s="71">
        <f>'Historical Data'!F415</f>
        <v>4.9954624549353177E-4</v>
      </c>
      <c r="F415" s="71">
        <f>'Historical Data'!G415</f>
        <v>3.1285972351686835E-5</v>
      </c>
      <c r="G415" s="71">
        <f>'Historical Data'!H415</f>
        <v>2.5464259260293137E-5</v>
      </c>
      <c r="H415" s="71">
        <f>'Historical Data'!I415</f>
        <v>1.0041123660887996E-3</v>
      </c>
      <c r="I415" s="14">
        <f t="shared" si="77"/>
        <v>1.127868140980276</v>
      </c>
      <c r="J415" s="17">
        <f t="shared" si="78"/>
        <v>-4.6361539563416626E-3</v>
      </c>
      <c r="K415" s="17">
        <f t="shared" si="79"/>
        <v>2.5627249451181323E-2</v>
      </c>
      <c r="L415" s="17">
        <f t="shared" si="80"/>
        <v>6.4059815495376801E-2</v>
      </c>
      <c r="M415" s="24">
        <f t="shared" si="71"/>
        <v>3.973520313290204E-2</v>
      </c>
      <c r="N415" s="24">
        <f t="shared" si="72"/>
        <v>-2.4324612362474761E-2</v>
      </c>
      <c r="O415" s="68">
        <f t="shared" si="73"/>
        <v>29226.278141305851</v>
      </c>
      <c r="P415" s="68">
        <f t="shared" si="74"/>
        <v>-288.65238755720202</v>
      </c>
      <c r="Q415" s="68">
        <f t="shared" si="75"/>
        <v>740.3108304842026</v>
      </c>
      <c r="R415" s="68">
        <f t="shared" si="76"/>
        <v>-288.65238755720202</v>
      </c>
      <c r="S415" s="70">
        <f t="shared" si="81"/>
        <v>451.65844292700058</v>
      </c>
    </row>
    <row r="416" spans="4:19" x14ac:dyDescent="0.25">
      <c r="D416" s="5">
        <f>'Historical Data'!A416</f>
        <v>42985</v>
      </c>
      <c r="E416" s="71">
        <f>'Historical Data'!F416</f>
        <v>5.9548736159733551E-3</v>
      </c>
      <c r="F416" s="71">
        <f>'Historical Data'!G416</f>
        <v>1.2971919729202509E-4</v>
      </c>
      <c r="G416" s="71">
        <f>'Historical Data'!H416</f>
        <v>-1.4332965889796503E-4</v>
      </c>
      <c r="H416" s="71">
        <f>'Historical Data'!I416</f>
        <v>-3.2425622996649917E-4</v>
      </c>
      <c r="I416" s="14">
        <f t="shared" si="77"/>
        <v>1.1340179588016548</v>
      </c>
      <c r="J416" s="17">
        <f t="shared" si="78"/>
        <v>-4.5377207314013243E-3</v>
      </c>
      <c r="K416" s="17">
        <f t="shared" si="79"/>
        <v>2.5458455533023065E-2</v>
      </c>
      <c r="L416" s="17">
        <f t="shared" si="80"/>
        <v>6.2731446899321502E-2</v>
      </c>
      <c r="M416" s="24">
        <f t="shared" si="71"/>
        <v>0.12165799079922018</v>
      </c>
      <c r="N416" s="24">
        <f t="shared" si="72"/>
        <v>5.8926543899898681E-2</v>
      </c>
      <c r="O416" s="68">
        <f t="shared" si="73"/>
        <v>31756.959682981535</v>
      </c>
      <c r="P416" s="68">
        <f t="shared" si="74"/>
        <v>-3440.899621123448</v>
      </c>
      <c r="Q416" s="68">
        <f t="shared" si="75"/>
        <v>3270.9923721598861</v>
      </c>
      <c r="R416" s="68">
        <f t="shared" si="76"/>
        <v>-3440.899621123448</v>
      </c>
      <c r="S416" s="70">
        <f t="shared" si="81"/>
        <v>-169.90724896356187</v>
      </c>
    </row>
    <row r="417" spans="4:19" x14ac:dyDescent="0.25">
      <c r="D417" s="5">
        <f>'Historical Data'!A417</f>
        <v>42984</v>
      </c>
      <c r="E417" s="71">
        <f>'Historical Data'!F417</f>
        <v>1.7913403169036446E-3</v>
      </c>
      <c r="F417" s="71">
        <f>'Historical Data'!G417</f>
        <v>6.7983887391835987E-5</v>
      </c>
      <c r="G417" s="71">
        <f>'Historical Data'!H417</f>
        <v>-2.8138213721464606E-6</v>
      </c>
      <c r="H417" s="71">
        <f>'Historical Data'!I417</f>
        <v>-1.7777288159430416E-4</v>
      </c>
      <c r="I417" s="14">
        <f t="shared" si="77"/>
        <v>1.1293243868959471</v>
      </c>
      <c r="J417" s="17">
        <f t="shared" si="78"/>
        <v>-4.5994560413015135E-3</v>
      </c>
      <c r="K417" s="17">
        <f t="shared" si="79"/>
        <v>2.5598971370548881E-2</v>
      </c>
      <c r="L417" s="17">
        <f t="shared" si="80"/>
        <v>6.2877930247693697E-2</v>
      </c>
      <c r="M417" s="24">
        <f t="shared" si="71"/>
        <v>5.8776698169601745E-2</v>
      </c>
      <c r="N417" s="24">
        <f t="shared" si="72"/>
        <v>-4.1012320780919528E-3</v>
      </c>
      <c r="O417" s="68">
        <f t="shared" si="73"/>
        <v>29415.075179386353</v>
      </c>
      <c r="P417" s="68">
        <f t="shared" si="74"/>
        <v>-1035.0886711018393</v>
      </c>
      <c r="Q417" s="68">
        <f t="shared" si="75"/>
        <v>929.1078685647044</v>
      </c>
      <c r="R417" s="68">
        <f t="shared" si="76"/>
        <v>-1035.0886711018393</v>
      </c>
      <c r="S417" s="70">
        <f t="shared" si="81"/>
        <v>-105.98080253713488</v>
      </c>
    </row>
    <row r="418" spans="4:19" x14ac:dyDescent="0.25">
      <c r="D418" s="5">
        <f>'Historical Data'!A418</f>
        <v>42983</v>
      </c>
      <c r="E418" s="71">
        <f>'Historical Data'!F418</f>
        <v>5.036747268614139E-4</v>
      </c>
      <c r="F418" s="71">
        <f>'Historical Data'!G418</f>
        <v>-8.7742624531371091E-5</v>
      </c>
      <c r="G418" s="71">
        <f>'Historical Data'!H418</f>
        <v>-6.8134568513060489E-5</v>
      </c>
      <c r="H418" s="71">
        <f>'Historical Data'!I418</f>
        <v>1.1047661141429105E-3</v>
      </c>
      <c r="I418" s="14">
        <f t="shared" si="77"/>
        <v>1.1278727950379646</v>
      </c>
      <c r="J418" s="17">
        <f t="shared" si="78"/>
        <v>-4.7551825532247205E-3</v>
      </c>
      <c r="K418" s="17">
        <f t="shared" si="79"/>
        <v>2.5533650623407969E-2</v>
      </c>
      <c r="L418" s="17">
        <f t="shared" si="80"/>
        <v>6.4160469243430912E-2</v>
      </c>
      <c r="M418" s="24">
        <f t="shared" si="71"/>
        <v>4.0234102377197656E-2</v>
      </c>
      <c r="N418" s="24">
        <f t="shared" si="72"/>
        <v>-2.3926366866233256E-2</v>
      </c>
      <c r="O418" s="68">
        <f t="shared" si="73"/>
        <v>29291.763573461303</v>
      </c>
      <c r="P418" s="68">
        <f t="shared" si="74"/>
        <v>-291.0379444793798</v>
      </c>
      <c r="Q418" s="68">
        <f t="shared" si="75"/>
        <v>805.79626263965474</v>
      </c>
      <c r="R418" s="68">
        <f t="shared" si="76"/>
        <v>-291.0379444793798</v>
      </c>
      <c r="S418" s="70">
        <f t="shared" si="81"/>
        <v>514.75831816027494</v>
      </c>
    </row>
    <row r="419" spans="4:19" x14ac:dyDescent="0.25">
      <c r="D419" s="5">
        <f>'Historical Data'!A419</f>
        <v>42982</v>
      </c>
      <c r="E419" s="71">
        <f>'Historical Data'!F419</f>
        <v>9.5410877120616355E-4</v>
      </c>
      <c r="F419" s="71">
        <f>'Historical Data'!G419</f>
        <v>-1.7882705139624668E-6</v>
      </c>
      <c r="G419" s="71">
        <f>'Historical Data'!H419</f>
        <v>-3.4079322039584171E-5</v>
      </c>
      <c r="H419" s="71">
        <f>'Historical Data'!I419</f>
        <v>3.6670918455236623E-4</v>
      </c>
      <c r="I419" s="14">
        <f t="shared" si="77"/>
        <v>1.1283805715883246</v>
      </c>
      <c r="J419" s="17">
        <f t="shared" si="78"/>
        <v>-4.6692281992073122E-3</v>
      </c>
      <c r="K419" s="17">
        <f t="shared" si="79"/>
        <v>2.5567705869881444E-2</v>
      </c>
      <c r="L419" s="17">
        <f t="shared" si="80"/>
        <v>6.3422412313840368E-2</v>
      </c>
      <c r="M419" s="24">
        <f t="shared" si="71"/>
        <v>4.6238607647997788E-2</v>
      </c>
      <c r="N419" s="24">
        <f t="shared" si="72"/>
        <v>-1.7183804665842579E-2</v>
      </c>
      <c r="O419" s="68">
        <f t="shared" si="73"/>
        <v>29190.798386001916</v>
      </c>
      <c r="P419" s="68">
        <f t="shared" si="74"/>
        <v>-551.31187008705456</v>
      </c>
      <c r="Q419" s="68">
        <f t="shared" si="75"/>
        <v>704.83107518026736</v>
      </c>
      <c r="R419" s="68">
        <f t="shared" si="76"/>
        <v>-551.31187008705456</v>
      </c>
      <c r="S419" s="70">
        <f t="shared" si="81"/>
        <v>153.5192050932128</v>
      </c>
    </row>
    <row r="420" spans="4:19" x14ac:dyDescent="0.25">
      <c r="D420" s="5">
        <f>'Historical Data'!A420</f>
        <v>42979</v>
      </c>
      <c r="E420" s="71">
        <f>'Historical Data'!F420</f>
        <v>-9.5880099412515296E-4</v>
      </c>
      <c r="F420" s="71">
        <f>'Historical Data'!G420</f>
        <v>8.3065388741808931E-5</v>
      </c>
      <c r="G420" s="71">
        <f>'Historical Data'!H420</f>
        <v>1.1455264188331774E-4</v>
      </c>
      <c r="H420" s="71">
        <f>'Historical Data'!I420</f>
        <v>-5.3313164648940981E-4</v>
      </c>
      <c r="I420" s="14">
        <f t="shared" si="77"/>
        <v>1.1262241388453178</v>
      </c>
      <c r="J420" s="17">
        <f t="shared" si="78"/>
        <v>-4.5843745399515405E-3</v>
      </c>
      <c r="K420" s="17">
        <f t="shared" si="79"/>
        <v>2.5716337833804347E-2</v>
      </c>
      <c r="L420" s="17">
        <f t="shared" si="80"/>
        <v>6.2522571482798592E-2</v>
      </c>
      <c r="M420" s="24">
        <f t="shared" si="71"/>
        <v>1.6422265805506327E-2</v>
      </c>
      <c r="N420" s="24">
        <f t="shared" si="72"/>
        <v>-4.6100305677292265E-2</v>
      </c>
      <c r="O420" s="68">
        <f t="shared" si="73"/>
        <v>27706.891031579416</v>
      </c>
      <c r="P420" s="68">
        <f t="shared" si="74"/>
        <v>554.02317331603263</v>
      </c>
      <c r="Q420" s="68">
        <f t="shared" si="75"/>
        <v>-779.07627924223198</v>
      </c>
      <c r="R420" s="68">
        <f t="shared" si="76"/>
        <v>554.02317331603263</v>
      </c>
      <c r="S420" s="70">
        <f t="shared" si="81"/>
        <v>-225.05310592619935</v>
      </c>
    </row>
    <row r="421" spans="4:19" x14ac:dyDescent="0.25">
      <c r="D421" s="5">
        <f>'Historical Data'!A421</f>
        <v>42978</v>
      </c>
      <c r="E421" s="71">
        <f>'Historical Data'!F421</f>
        <v>-1.9851429051076508E-3</v>
      </c>
      <c r="F421" s="71">
        <f>'Historical Data'!G421</f>
        <v>-5.3505390061013569E-6</v>
      </c>
      <c r="G421" s="71">
        <f>'Historical Data'!H421</f>
        <v>-6.7072061849460934E-5</v>
      </c>
      <c r="H421" s="71">
        <f>'Historical Data'!I421</f>
        <v>-1.3912396833050955E-3</v>
      </c>
      <c r="I421" s="14">
        <f t="shared" si="77"/>
        <v>1.1250671384773576</v>
      </c>
      <c r="J421" s="17">
        <f t="shared" si="78"/>
        <v>-4.6727904676994508E-3</v>
      </c>
      <c r="K421" s="17">
        <f t="shared" si="79"/>
        <v>2.5534713130071569E-2</v>
      </c>
      <c r="L421" s="17">
        <f t="shared" si="80"/>
        <v>6.1664463445982906E-2</v>
      </c>
      <c r="M421" s="24">
        <f t="shared" si="71"/>
        <v>-2.3933462063433727E-3</v>
      </c>
      <c r="N421" s="24">
        <f t="shared" si="72"/>
        <v>-6.4057809652326284E-2</v>
      </c>
      <c r="O421" s="68">
        <f t="shared" si="73"/>
        <v>26687.252426336516</v>
      </c>
      <c r="P421" s="68">
        <f t="shared" si="74"/>
        <v>1147.0734579047421</v>
      </c>
      <c r="Q421" s="68">
        <f t="shared" si="75"/>
        <v>-1798.7148844851326</v>
      </c>
      <c r="R421" s="68">
        <f t="shared" si="76"/>
        <v>1147.0734579047421</v>
      </c>
      <c r="S421" s="70">
        <f t="shared" si="81"/>
        <v>-651.64142658039054</v>
      </c>
    </row>
    <row r="422" spans="4:19" x14ac:dyDescent="0.25">
      <c r="D422" s="5">
        <f>'Historical Data'!A422</f>
        <v>42977</v>
      </c>
      <c r="E422" s="71">
        <f>'Historical Data'!F422</f>
        <v>-9.346493817510626E-3</v>
      </c>
      <c r="F422" s="71">
        <f>'Historical Data'!G422</f>
        <v>5.5695535975868425E-5</v>
      </c>
      <c r="G422" s="71">
        <f>'Historical Data'!H422</f>
        <v>8.6011762606493999E-5</v>
      </c>
      <c r="H422" s="71">
        <f>'Historical Data'!I422</f>
        <v>3.5429162203939879E-4</v>
      </c>
      <c r="I422" s="14">
        <f t="shared" si="77"/>
        <v>1.1167686507870511</v>
      </c>
      <c r="J422" s="17">
        <f t="shared" si="78"/>
        <v>-4.611744392717481E-3</v>
      </c>
      <c r="K422" s="17">
        <f t="shared" si="79"/>
        <v>2.5687796954527525E-2</v>
      </c>
      <c r="L422" s="17">
        <f t="shared" si="80"/>
        <v>6.34099947513274E-2</v>
      </c>
      <c r="M422" s="24">
        <f t="shared" si="71"/>
        <v>-0.11590785424971813</v>
      </c>
      <c r="N422" s="24">
        <f t="shared" si="72"/>
        <v>-0.17931784900104553</v>
      </c>
      <c r="O422" s="68">
        <f t="shared" si="73"/>
        <v>23544.658161930078</v>
      </c>
      <c r="P422" s="68">
        <f t="shared" si="74"/>
        <v>5400.6766741846222</v>
      </c>
      <c r="Q422" s="68">
        <f t="shared" si="75"/>
        <v>-4941.3091488915707</v>
      </c>
      <c r="R422" s="68">
        <f t="shared" si="76"/>
        <v>5400.6766741846222</v>
      </c>
      <c r="S422" s="70">
        <f t="shared" si="81"/>
        <v>459.36752529305159</v>
      </c>
    </row>
    <row r="423" spans="4:19" x14ac:dyDescent="0.25">
      <c r="D423" s="5">
        <f>'Historical Data'!A423</f>
        <v>42976</v>
      </c>
      <c r="E423" s="71">
        <f>'Historical Data'!F423</f>
        <v>5.9221587439670653E-3</v>
      </c>
      <c r="F423" s="71">
        <f>'Historical Data'!G423</f>
        <v>-1.4793316217272343E-4</v>
      </c>
      <c r="G423" s="71">
        <f>'Historical Data'!H423</f>
        <v>-1.3313711246596902E-4</v>
      </c>
      <c r="H423" s="71">
        <f>'Historical Data'!I423</f>
        <v>2.036023629992903E-3</v>
      </c>
      <c r="I423" s="14">
        <f t="shared" si="77"/>
        <v>1.1339810791628677</v>
      </c>
      <c r="J423" s="17">
        <f t="shared" si="78"/>
        <v>-4.8153730908660729E-3</v>
      </c>
      <c r="K423" s="17">
        <f t="shared" si="79"/>
        <v>2.5468648079455061E-2</v>
      </c>
      <c r="L423" s="17">
        <f t="shared" si="80"/>
        <v>6.5091726759280905E-2</v>
      </c>
      <c r="M423" s="24">
        <f t="shared" si="71"/>
        <v>0.12348657173298822</v>
      </c>
      <c r="N423" s="24">
        <f t="shared" si="72"/>
        <v>5.8394844973707311E-2</v>
      </c>
      <c r="O423" s="68">
        <f t="shared" si="73"/>
        <v>32981.033349610669</v>
      </c>
      <c r="P423" s="68">
        <f t="shared" si="74"/>
        <v>-3421.996014103177</v>
      </c>
      <c r="Q423" s="68">
        <f t="shared" si="75"/>
        <v>4495.0660387890202</v>
      </c>
      <c r="R423" s="68">
        <f t="shared" si="76"/>
        <v>-3421.996014103177</v>
      </c>
      <c r="S423" s="70">
        <f t="shared" si="81"/>
        <v>1073.0700246858432</v>
      </c>
    </row>
    <row r="424" spans="4:19" x14ac:dyDescent="0.25">
      <c r="D424" s="5">
        <f>'Historical Data'!A424</f>
        <v>42975</v>
      </c>
      <c r="E424" s="71">
        <f>'Historical Data'!F424</f>
        <v>2.3614972060764425E-3</v>
      </c>
      <c r="F424" s="71">
        <f>'Historical Data'!G424</f>
        <v>-5.2605827518077339E-6</v>
      </c>
      <c r="G424" s="71">
        <f>'Historical Data'!H424</f>
        <v>-2.0044554884571474E-5</v>
      </c>
      <c r="H424" s="71">
        <f>'Historical Data'!I424</f>
        <v>3.4859753080832001E-5</v>
      </c>
      <c r="I424" s="14">
        <f t="shared" si="77"/>
        <v>1.129967127607896</v>
      </c>
      <c r="J424" s="17">
        <f t="shared" si="78"/>
        <v>-4.6727005114451572E-3</v>
      </c>
      <c r="K424" s="17">
        <f t="shared" si="79"/>
        <v>2.5581740637036457E-2</v>
      </c>
      <c r="L424" s="17">
        <f t="shared" si="80"/>
        <v>6.3090562882368834E-2</v>
      </c>
      <c r="M424" s="24">
        <f t="shared" si="71"/>
        <v>6.8697102162603566E-2</v>
      </c>
      <c r="N424" s="24">
        <f t="shared" si="72"/>
        <v>5.6065392802347319E-3</v>
      </c>
      <c r="O424" s="68">
        <f t="shared" si="73"/>
        <v>29884.334871159048</v>
      </c>
      <c r="P424" s="68">
        <f t="shared" si="74"/>
        <v>-1364.5419476034585</v>
      </c>
      <c r="Q424" s="68">
        <f t="shared" si="75"/>
        <v>1398.3675603373995</v>
      </c>
      <c r="R424" s="68">
        <f t="shared" si="76"/>
        <v>-1364.5419476034585</v>
      </c>
      <c r="S424" s="70">
        <f t="shared" si="81"/>
        <v>33.825612733940943</v>
      </c>
    </row>
    <row r="425" spans="4:19" x14ac:dyDescent="0.25">
      <c r="D425" s="5">
        <f>'Historical Data'!A425</f>
        <v>42972</v>
      </c>
      <c r="E425" s="71">
        <f>'Historical Data'!F425</f>
        <v>5.6930818888834001E-3</v>
      </c>
      <c r="F425" s="71">
        <f>'Historical Data'!G425</f>
        <v>-6.022986979376671E-5</v>
      </c>
      <c r="G425" s="71">
        <f>'Historical Data'!H425</f>
        <v>1.4975081386401495E-6</v>
      </c>
      <c r="H425" s="71">
        <f>'Historical Data'!I425</f>
        <v>5.5269448138270394E-4</v>
      </c>
      <c r="I425" s="14">
        <f t="shared" si="77"/>
        <v>1.1337228396787478</v>
      </c>
      <c r="J425" s="17">
        <f t="shared" si="78"/>
        <v>-4.7276697984871162E-3</v>
      </c>
      <c r="K425" s="17">
        <f t="shared" si="79"/>
        <v>2.5603282700059668E-2</v>
      </c>
      <c r="L425" s="17">
        <f t="shared" si="80"/>
        <v>6.3608397610670706E-2</v>
      </c>
      <c r="M425" s="24">
        <f t="shared" si="71"/>
        <v>0.12202286704339485</v>
      </c>
      <c r="N425" s="24">
        <f t="shared" si="72"/>
        <v>5.8414469432724145E-2</v>
      </c>
      <c r="O425" s="68">
        <f t="shared" si="73"/>
        <v>32194.459125968409</v>
      </c>
      <c r="P425" s="68">
        <f t="shared" si="74"/>
        <v>-3289.6287272893824</v>
      </c>
      <c r="Q425" s="68">
        <f t="shared" si="75"/>
        <v>3708.4918151467609</v>
      </c>
      <c r="R425" s="68">
        <f t="shared" si="76"/>
        <v>-3289.6287272893824</v>
      </c>
      <c r="S425" s="70">
        <f t="shared" si="81"/>
        <v>418.86308785737856</v>
      </c>
    </row>
    <row r="426" spans="4:19" x14ac:dyDescent="0.25">
      <c r="D426" s="5">
        <f>'Historical Data'!A426</f>
        <v>42971</v>
      </c>
      <c r="E426" s="71">
        <f>'Historical Data'!F426</f>
        <v>-1.0113619533250739E-3</v>
      </c>
      <c r="F426" s="71">
        <f>'Historical Data'!G426</f>
        <v>-1.2095200267435609E-4</v>
      </c>
      <c r="G426" s="71">
        <f>'Historical Data'!H426</f>
        <v>5.6197832524704575E-5</v>
      </c>
      <c r="H426" s="71">
        <f>'Historical Data'!I426</f>
        <v>-2.3595330481179788E-4</v>
      </c>
      <c r="I426" s="14">
        <f t="shared" si="77"/>
        <v>1.1261648866132068</v>
      </c>
      <c r="J426" s="17">
        <f t="shared" si="78"/>
        <v>-4.7883919313677055E-3</v>
      </c>
      <c r="K426" s="17">
        <f t="shared" si="79"/>
        <v>2.5657983024445732E-2</v>
      </c>
      <c r="L426" s="17">
        <f t="shared" si="80"/>
        <v>6.2819749824476204E-2</v>
      </c>
      <c r="M426" s="24">
        <f t="shared" si="71"/>
        <v>1.8122272015931359E-2</v>
      </c>
      <c r="N426" s="24">
        <f t="shared" si="72"/>
        <v>-4.4697477808544842E-2</v>
      </c>
      <c r="O426" s="68">
        <f t="shared" si="73"/>
        <v>27896.006488690284</v>
      </c>
      <c r="P426" s="68">
        <f t="shared" si="74"/>
        <v>584.39442823443096</v>
      </c>
      <c r="Q426" s="68">
        <f t="shared" si="75"/>
        <v>-589.96082213136469</v>
      </c>
      <c r="R426" s="68">
        <f t="shared" si="76"/>
        <v>584.39442823443096</v>
      </c>
      <c r="S426" s="70">
        <f t="shared" si="81"/>
        <v>-5.5663938969337323</v>
      </c>
    </row>
    <row r="427" spans="4:19" x14ac:dyDescent="0.25">
      <c r="D427" s="5">
        <f>'Historical Data'!A427</f>
        <v>42970</v>
      </c>
      <c r="E427" s="71">
        <f>'Historical Data'!F427</f>
        <v>4.484400238034647E-3</v>
      </c>
      <c r="F427" s="71">
        <f>'Historical Data'!G427</f>
        <v>1.5226575747400405E-5</v>
      </c>
      <c r="G427" s="71">
        <f>'Historical Data'!H427</f>
        <v>-8.0140293320089817E-5</v>
      </c>
      <c r="H427" s="71">
        <f>'Historical Data'!I427</f>
        <v>-8.1423662929708263E-5</v>
      </c>
      <c r="I427" s="14">
        <f t="shared" si="77"/>
        <v>1.1323602868103377</v>
      </c>
      <c r="J427" s="17">
        <f t="shared" si="78"/>
        <v>-4.652213352945949E-3</v>
      </c>
      <c r="K427" s="17">
        <f t="shared" si="79"/>
        <v>2.552164489860094E-2</v>
      </c>
      <c r="L427" s="17">
        <f t="shared" si="80"/>
        <v>6.2974279466358293E-2</v>
      </c>
      <c r="M427" s="24">
        <f t="shared" si="71"/>
        <v>0.10102359878893742</v>
      </c>
      <c r="N427" s="24">
        <f t="shared" si="72"/>
        <v>3.8049319322579128E-2</v>
      </c>
      <c r="O427" s="68">
        <f t="shared" si="73"/>
        <v>31068.216035308738</v>
      </c>
      <c r="P427" s="68">
        <f t="shared" si="74"/>
        <v>-2591.2172239271458</v>
      </c>
      <c r="Q427" s="68">
        <f t="shared" si="75"/>
        <v>2582.2487244870899</v>
      </c>
      <c r="R427" s="68">
        <f t="shared" si="76"/>
        <v>-2591.2172239271458</v>
      </c>
      <c r="S427" s="70">
        <f t="shared" si="81"/>
        <v>-8.9684994400558935</v>
      </c>
    </row>
    <row r="428" spans="4:19" x14ac:dyDescent="0.25">
      <c r="D428" s="5">
        <f>'Historical Data'!A428</f>
        <v>42969</v>
      </c>
      <c r="E428" s="71">
        <f>'Historical Data'!F428</f>
        <v>-4.3759045934302909E-3</v>
      </c>
      <c r="F428" s="71">
        <f>'Historical Data'!G428</f>
        <v>-4.8923499062821646E-6</v>
      </c>
      <c r="G428" s="71">
        <f>'Historical Data'!H428</f>
        <v>2.6193546503509857E-5</v>
      </c>
      <c r="H428" s="71">
        <f>'Historical Data'!I428</f>
        <v>1.9270794990849938E-4</v>
      </c>
      <c r="I428" s="14">
        <f t="shared" si="77"/>
        <v>1.1223720208723031</v>
      </c>
      <c r="J428" s="17">
        <f t="shared" si="78"/>
        <v>-4.6723322785996316E-3</v>
      </c>
      <c r="K428" s="17">
        <f t="shared" si="79"/>
        <v>2.5627978738424539E-2</v>
      </c>
      <c r="L428" s="17">
        <f t="shared" si="80"/>
        <v>6.3248411079196501E-2</v>
      </c>
      <c r="M428" s="24">
        <f t="shared" si="71"/>
        <v>-3.7222124604438626E-2</v>
      </c>
      <c r="N428" s="24">
        <f t="shared" si="72"/>
        <v>-0.10047053568363512</v>
      </c>
      <c r="O428" s="68">
        <f t="shared" si="73"/>
        <v>26117.254701049307</v>
      </c>
      <c r="P428" s="68">
        <f t="shared" si="74"/>
        <v>2528.5252767106285</v>
      </c>
      <c r="Q428" s="68">
        <f t="shared" si="75"/>
        <v>-2368.7126097723412</v>
      </c>
      <c r="R428" s="68">
        <f t="shared" si="76"/>
        <v>2528.5252767106285</v>
      </c>
      <c r="S428" s="70">
        <f t="shared" si="81"/>
        <v>159.81266693828729</v>
      </c>
    </row>
    <row r="429" spans="4:19" x14ac:dyDescent="0.25">
      <c r="D429" s="5">
        <f>'Historical Data'!A429</f>
        <v>42968</v>
      </c>
      <c r="E429" s="71">
        <f>'Historical Data'!F429</f>
        <v>1.841166090770378E-3</v>
      </c>
      <c r="F429" s="71">
        <f>'Historical Data'!G429</f>
        <v>-8.0649765254089036E-6</v>
      </c>
      <c r="G429" s="71">
        <f>'Historical Data'!H429</f>
        <v>2.9259441468396791E-6</v>
      </c>
      <c r="H429" s="71">
        <f>'Historical Data'!I429</f>
        <v>1.9929374097347554E-6</v>
      </c>
      <c r="I429" s="14">
        <f t="shared" si="77"/>
        <v>1.1293805557399559</v>
      </c>
      <c r="J429" s="17">
        <f t="shared" si="78"/>
        <v>-4.6755049052187581E-3</v>
      </c>
      <c r="K429" s="17">
        <f t="shared" si="79"/>
        <v>2.5604711136067868E-2</v>
      </c>
      <c r="L429" s="17">
        <f t="shared" si="80"/>
        <v>6.3057696066697741E-2</v>
      </c>
      <c r="M429" s="24">
        <f t="shared" si="71"/>
        <v>6.0874419758353962E-2</v>
      </c>
      <c r="N429" s="24">
        <f t="shared" si="72"/>
        <v>-2.1832763083437789E-3</v>
      </c>
      <c r="O429" s="68">
        <f t="shared" si="73"/>
        <v>29574.302983755741</v>
      </c>
      <c r="P429" s="68">
        <f t="shared" si="74"/>
        <v>-1063.879456175724</v>
      </c>
      <c r="Q429" s="68">
        <f t="shared" si="75"/>
        <v>1088.3356729340921</v>
      </c>
      <c r="R429" s="68">
        <f t="shared" si="76"/>
        <v>-1063.879456175724</v>
      </c>
      <c r="S429" s="70">
        <f t="shared" si="81"/>
        <v>24.4562167583681</v>
      </c>
    </row>
    <row r="430" spans="4:19" x14ac:dyDescent="0.25">
      <c r="D430" s="5">
        <f>'Historical Data'!A430</f>
        <v>42965</v>
      </c>
      <c r="E430" s="71">
        <f>'Historical Data'!F430</f>
        <v>3.7887334136477158E-4</v>
      </c>
      <c r="F430" s="71">
        <f>'Historical Data'!G430</f>
        <v>1.59956598509833E-5</v>
      </c>
      <c r="G430" s="71">
        <f>'Historical Data'!H430</f>
        <v>-1.3917309794623731E-4</v>
      </c>
      <c r="H430" s="71">
        <f>'Historical Data'!I430</f>
        <v>8.5366740000000774E-4</v>
      </c>
      <c r="I430" s="14">
        <f t="shared" si="77"/>
        <v>1.1277321058120873</v>
      </c>
      <c r="J430" s="17">
        <f t="shared" si="78"/>
        <v>-4.6514442688423661E-3</v>
      </c>
      <c r="K430" s="17">
        <f t="shared" si="79"/>
        <v>2.5462612093974792E-2</v>
      </c>
      <c r="L430" s="17">
        <f t="shared" si="80"/>
        <v>6.3909370529288009E-2</v>
      </c>
      <c r="M430" s="24">
        <f t="shared" si="71"/>
        <v>3.545390341269343E-2</v>
      </c>
      <c r="N430" s="24">
        <f t="shared" si="72"/>
        <v>-2.8455467116594579E-2</v>
      </c>
      <c r="O430" s="68">
        <f t="shared" si="73"/>
        <v>29005.585660789369</v>
      </c>
      <c r="P430" s="68">
        <f t="shared" si="74"/>
        <v>-218.92406469536945</v>
      </c>
      <c r="Q430" s="68">
        <f t="shared" si="75"/>
        <v>519.61834996772086</v>
      </c>
      <c r="R430" s="68">
        <f t="shared" si="76"/>
        <v>-218.92406469536945</v>
      </c>
      <c r="S430" s="70">
        <f t="shared" si="81"/>
        <v>300.69428527235141</v>
      </c>
    </row>
    <row r="431" spans="4:19" x14ac:dyDescent="0.25">
      <c r="D431" s="5">
        <f>'Historical Data'!A431</f>
        <v>42964</v>
      </c>
      <c r="E431" s="71">
        <f>'Historical Data'!F431</f>
        <v>3.6015790553012295E-3</v>
      </c>
      <c r="F431" s="71">
        <f>'Historical Data'!G431</f>
        <v>-6.8369363064989946E-6</v>
      </c>
      <c r="G431" s="71">
        <f>'Historical Data'!H431</f>
        <v>-9.1532287486423627E-5</v>
      </c>
      <c r="H431" s="71">
        <f>'Historical Data'!I431</f>
        <v>3.008122000000002E-4</v>
      </c>
      <c r="I431" s="14">
        <f t="shared" si="77"/>
        <v>1.1313650780769364</v>
      </c>
      <c r="J431" s="17">
        <f t="shared" si="78"/>
        <v>-4.6742768649998484E-3</v>
      </c>
      <c r="K431" s="17">
        <f t="shared" si="79"/>
        <v>2.5510252904434608E-2</v>
      </c>
      <c r="L431" s="17">
        <f t="shared" si="80"/>
        <v>6.3356515329288002E-2</v>
      </c>
      <c r="M431" s="24">
        <f t="shared" si="71"/>
        <v>8.7085559195684656E-2</v>
      </c>
      <c r="N431" s="24">
        <f t="shared" si="72"/>
        <v>2.3729043866396654E-2</v>
      </c>
      <c r="O431" s="68">
        <f t="shared" si="73"/>
        <v>30710.341614710869</v>
      </c>
      <c r="P431" s="68">
        <f t="shared" si="74"/>
        <v>-2081.0974012261722</v>
      </c>
      <c r="Q431" s="68">
        <f t="shared" si="75"/>
        <v>2224.3743038892208</v>
      </c>
      <c r="R431" s="68">
        <f t="shared" si="76"/>
        <v>-2081.0974012261722</v>
      </c>
      <c r="S431" s="70">
        <f t="shared" si="81"/>
        <v>143.27690266304853</v>
      </c>
    </row>
    <row r="432" spans="4:19" x14ac:dyDescent="0.25">
      <c r="D432" s="5">
        <f>'Historical Data'!A432</f>
        <v>42963</v>
      </c>
      <c r="E432" s="71">
        <f>'Historical Data'!F432</f>
        <v>-1.3524987093663787E-3</v>
      </c>
      <c r="F432" s="71">
        <f>'Historical Data'!G432</f>
        <v>9.0809739535590607E-5</v>
      </c>
      <c r="G432" s="71">
        <f>'Historical Data'!H432</f>
        <v>4.5396624710009048E-5</v>
      </c>
      <c r="H432" s="71">
        <f>'Historical Data'!I432</f>
        <v>-4.2283469999999934E-4</v>
      </c>
      <c r="I432" s="14">
        <f t="shared" si="77"/>
        <v>1.1257803214424378</v>
      </c>
      <c r="J432" s="17">
        <f t="shared" si="78"/>
        <v>-4.5766301891577588E-3</v>
      </c>
      <c r="K432" s="17">
        <f t="shared" si="79"/>
        <v>2.5647181816631039E-2</v>
      </c>
      <c r="L432" s="17">
        <f t="shared" si="80"/>
        <v>6.2632868429288002E-2</v>
      </c>
      <c r="M432" s="24">
        <f t="shared" si="71"/>
        <v>8.9826770169295096E-3</v>
      </c>
      <c r="N432" s="24">
        <f t="shared" si="72"/>
        <v>-5.3650191412358494E-2</v>
      </c>
      <c r="O432" s="68">
        <f t="shared" si="73"/>
        <v>27489.448460238709</v>
      </c>
      <c r="P432" s="68">
        <f t="shared" si="74"/>
        <v>781.51319352013525</v>
      </c>
      <c r="Q432" s="68">
        <f t="shared" si="75"/>
        <v>-996.51885058293919</v>
      </c>
      <c r="R432" s="68">
        <f t="shared" si="76"/>
        <v>781.51319352013525</v>
      </c>
      <c r="S432" s="70">
        <f t="shared" si="81"/>
        <v>-215.00565706280395</v>
      </c>
    </row>
    <row r="433" spans="4:19" x14ac:dyDescent="0.25">
      <c r="D433" s="5">
        <f>'Historical Data'!A433</f>
        <v>42962</v>
      </c>
      <c r="E433" s="71">
        <f>'Historical Data'!F433</f>
        <v>-5.380884281282805E-3</v>
      </c>
      <c r="F433" s="71">
        <f>'Historical Data'!G433</f>
        <v>8.9587869463003678E-5</v>
      </c>
      <c r="G433" s="71">
        <f>'Historical Data'!H433</f>
        <v>2.399608748950427E-4</v>
      </c>
      <c r="H433" s="71">
        <f>'Historical Data'!I433</f>
        <v>-6.6553900000000665E-4</v>
      </c>
      <c r="I433" s="14">
        <f t="shared" si="77"/>
        <v>1.1212391022452886</v>
      </c>
      <c r="J433" s="17">
        <f t="shared" si="78"/>
        <v>-4.5778520592303458E-3</v>
      </c>
      <c r="K433" s="17">
        <f t="shared" si="79"/>
        <v>2.5841746066816072E-2</v>
      </c>
      <c r="L433" s="17">
        <f t="shared" si="80"/>
        <v>6.2390164129287995E-2</v>
      </c>
      <c r="M433" s="24">
        <f t="shared" si="71"/>
        <v>-5.2873303552215027E-2</v>
      </c>
      <c r="N433" s="24">
        <f t="shared" si="72"/>
        <v>-0.11526346768150303</v>
      </c>
      <c r="O433" s="68">
        <f t="shared" si="73"/>
        <v>25242.434403238036</v>
      </c>
      <c r="P433" s="68">
        <f t="shared" si="74"/>
        <v>3109.2318458462832</v>
      </c>
      <c r="Q433" s="68">
        <f t="shared" si="75"/>
        <v>-3243.5329075836125</v>
      </c>
      <c r="R433" s="68">
        <f t="shared" si="76"/>
        <v>3109.2318458462832</v>
      </c>
      <c r="S433" s="70">
        <f t="shared" si="81"/>
        <v>-134.30106173732929</v>
      </c>
    </row>
    <row r="434" spans="4:19" x14ac:dyDescent="0.25">
      <c r="D434" s="5">
        <f>'Historical Data'!A434</f>
        <v>42961</v>
      </c>
      <c r="E434" s="71">
        <f>'Historical Data'!F434</f>
        <v>-2.7843027512305013E-4</v>
      </c>
      <c r="F434" s="71">
        <f>'Historical Data'!G434</f>
        <v>-2.024034008555094E-5</v>
      </c>
      <c r="G434" s="71">
        <f>'Historical Data'!H434</f>
        <v>7.0064623316756314E-7</v>
      </c>
      <c r="H434" s="71">
        <f>'Historical Data'!I434</f>
        <v>-3.0794309999999936E-4</v>
      </c>
      <c r="I434" s="14">
        <f t="shared" si="77"/>
        <v>1.1269911241587023</v>
      </c>
      <c r="J434" s="17">
        <f t="shared" si="78"/>
        <v>-4.6876802687789007E-3</v>
      </c>
      <c r="K434" s="17">
        <f t="shared" si="79"/>
        <v>2.5602485838154197E-2</v>
      </c>
      <c r="L434" s="17">
        <f t="shared" si="80"/>
        <v>6.2747760029288002E-2</v>
      </c>
      <c r="M434" s="24">
        <f t="shared" si="71"/>
        <v>2.726970071661472E-2</v>
      </c>
      <c r="N434" s="24">
        <f t="shared" si="72"/>
        <v>-3.5478059312673282E-2</v>
      </c>
      <c r="O434" s="68">
        <f t="shared" si="73"/>
        <v>28197.649699686855</v>
      </c>
      <c r="P434" s="68">
        <f t="shared" si="74"/>
        <v>160.88513207237702</v>
      </c>
      <c r="Q434" s="68">
        <f t="shared" si="75"/>
        <v>-288.31761113479297</v>
      </c>
      <c r="R434" s="68">
        <f t="shared" si="76"/>
        <v>160.88513207237702</v>
      </c>
      <c r="S434" s="70">
        <f t="shared" si="81"/>
        <v>-127.43247906241595</v>
      </c>
    </row>
    <row r="435" spans="4:19" x14ac:dyDescent="0.25">
      <c r="D435" s="5">
        <f>'Historical Data'!A435</f>
        <v>42958</v>
      </c>
      <c r="E435" s="71">
        <f>'Historical Data'!F435</f>
        <v>3.5786472628243082E-3</v>
      </c>
      <c r="F435" s="71">
        <f>'Historical Data'!G435</f>
        <v>-1.8946328127910066E-4</v>
      </c>
      <c r="G435" s="71">
        <f>'Historical Data'!H435</f>
        <v>-1.6998042662266268E-4</v>
      </c>
      <c r="H435" s="71">
        <f>'Historical Data'!I435</f>
        <v>2.5376800000000144E-4</v>
      </c>
      <c r="I435" s="14">
        <f t="shared" si="77"/>
        <v>1.1313392269526181</v>
      </c>
      <c r="J435" s="17">
        <f t="shared" si="78"/>
        <v>-4.8569032099724501E-3</v>
      </c>
      <c r="K435" s="17">
        <f t="shared" si="79"/>
        <v>2.5431804765298369E-2</v>
      </c>
      <c r="L435" s="17">
        <f t="shared" si="80"/>
        <v>6.3309471129288003E-2</v>
      </c>
      <c r="M435" s="24">
        <f t="shared" si="71"/>
        <v>8.8387826701208164E-2</v>
      </c>
      <c r="N435" s="24">
        <f t="shared" si="72"/>
        <v>2.5078355571920161E-2</v>
      </c>
      <c r="O435" s="68">
        <f t="shared" si="73"/>
        <v>30740.95650162789</v>
      </c>
      <c r="P435" s="68">
        <f t="shared" si="74"/>
        <v>-2067.8467428353615</v>
      </c>
      <c r="Q435" s="68">
        <f t="shared" si="75"/>
        <v>2254.9891908062418</v>
      </c>
      <c r="R435" s="68">
        <f t="shared" si="76"/>
        <v>-2067.8467428353615</v>
      </c>
      <c r="S435" s="70">
        <f t="shared" si="81"/>
        <v>187.14244797088031</v>
      </c>
    </row>
    <row r="436" spans="4:19" x14ac:dyDescent="0.25">
      <c r="D436" s="5">
        <f>'Historical Data'!A436</f>
        <v>42957</v>
      </c>
      <c r="E436" s="71">
        <f>'Historical Data'!F436</f>
        <v>5.151479027944994E-4</v>
      </c>
      <c r="F436" s="71">
        <f>'Historical Data'!G436</f>
        <v>-9.5839000166185115E-5</v>
      </c>
      <c r="G436" s="71">
        <f>'Historical Data'!H436</f>
        <v>1.8226153521103475E-5</v>
      </c>
      <c r="H436" s="71">
        <f>'Historical Data'!I436</f>
        <v>2.7831800000002738E-5</v>
      </c>
      <c r="I436" s="14">
        <f t="shared" si="77"/>
        <v>1.1278857288065598</v>
      </c>
      <c r="J436" s="17">
        <f t="shared" si="78"/>
        <v>-4.7632789288595346E-3</v>
      </c>
      <c r="K436" s="17">
        <f t="shared" si="79"/>
        <v>2.5620011345442131E-2</v>
      </c>
      <c r="L436" s="17">
        <f t="shared" si="80"/>
        <v>6.3083534929288004E-2</v>
      </c>
      <c r="M436" s="24">
        <f t="shared" si="71"/>
        <v>4.1513948225567102E-2</v>
      </c>
      <c r="N436" s="24">
        <f t="shared" si="72"/>
        <v>-2.1569586703720903E-2</v>
      </c>
      <c r="O436" s="68">
        <f t="shared" si="73"/>
        <v>28864.747719388961</v>
      </c>
      <c r="P436" s="68">
        <f t="shared" si="74"/>
        <v>-297.66748009459116</v>
      </c>
      <c r="Q436" s="68">
        <f t="shared" si="75"/>
        <v>378.78040856731241</v>
      </c>
      <c r="R436" s="68">
        <f t="shared" si="76"/>
        <v>-297.66748009459116</v>
      </c>
      <c r="S436" s="70">
        <f t="shared" si="81"/>
        <v>81.112928472721251</v>
      </c>
    </row>
    <row r="437" spans="4:19" x14ac:dyDescent="0.25">
      <c r="D437" s="5">
        <f>'Historical Data'!A437</f>
        <v>42956</v>
      </c>
      <c r="E437" s="71">
        <f>'Historical Data'!F437</f>
        <v>4.9410481837397491E-4</v>
      </c>
      <c r="F437" s="71">
        <f>'Historical Data'!G437</f>
        <v>-6.1994709411245137E-5</v>
      </c>
      <c r="G437" s="71">
        <f>'Historical Data'!H437</f>
        <v>-1.221683916482353E-4</v>
      </c>
      <c r="H437" s="71">
        <f>'Historical Data'!I437</f>
        <v>1.8644698999999987E-3</v>
      </c>
      <c r="I437" s="14">
        <f t="shared" si="77"/>
        <v>1.1278620068322771</v>
      </c>
      <c r="J437" s="17">
        <f t="shared" si="78"/>
        <v>-4.7294346381045946E-3</v>
      </c>
      <c r="K437" s="17">
        <f t="shared" si="79"/>
        <v>2.5479616800272796E-2</v>
      </c>
      <c r="L437" s="17">
        <f t="shared" si="80"/>
        <v>6.4920173029288E-2</v>
      </c>
      <c r="M437" s="24">
        <f t="shared" si="71"/>
        <v>3.9142279218456096E-2</v>
      </c>
      <c r="N437" s="24">
        <f t="shared" si="72"/>
        <v>-2.5777893810831905E-2</v>
      </c>
      <c r="O437" s="68">
        <f t="shared" si="73"/>
        <v>29584.312709731053</v>
      </c>
      <c r="P437" s="68">
        <f t="shared" si="74"/>
        <v>-285.50817229400855</v>
      </c>
      <c r="Q437" s="68">
        <f t="shared" si="75"/>
        <v>1098.345398909405</v>
      </c>
      <c r="R437" s="68">
        <f t="shared" si="76"/>
        <v>-285.50817229400855</v>
      </c>
      <c r="S437" s="70">
        <f t="shared" si="81"/>
        <v>812.8372266153965</v>
      </c>
    </row>
    <row r="438" spans="4:19" x14ac:dyDescent="0.25">
      <c r="D438" s="5">
        <f>'Historical Data'!A438</f>
        <v>42955</v>
      </c>
      <c r="E438" s="71">
        <f>'Historical Data'!F438</f>
        <v>-4.7817682368501702E-3</v>
      </c>
      <c r="F438" s="71">
        <f>'Historical Data'!G438</f>
        <v>-2.4406854536512985E-5</v>
      </c>
      <c r="G438" s="71">
        <f>'Historical Data'!H438</f>
        <v>3.6534329855597222E-5</v>
      </c>
      <c r="H438" s="71">
        <f>'Historical Data'!I438</f>
        <v>6.3369089999999739E-4</v>
      </c>
      <c r="I438" s="14">
        <f t="shared" si="77"/>
        <v>1.1219144887577577</v>
      </c>
      <c r="J438" s="17">
        <f t="shared" si="78"/>
        <v>-4.6918467832298624E-3</v>
      </c>
      <c r="K438" s="17">
        <f t="shared" si="79"/>
        <v>2.5638319521776629E-2</v>
      </c>
      <c r="L438" s="17">
        <f t="shared" si="80"/>
        <v>6.3689394029287999E-2</v>
      </c>
      <c r="M438" s="24">
        <f t="shared" si="71"/>
        <v>-4.2458039807731551E-2</v>
      </c>
      <c r="N438" s="24">
        <f t="shared" si="72"/>
        <v>-0.10614743383701955</v>
      </c>
      <c r="O438" s="68">
        <f t="shared" si="73"/>
        <v>26108.928802626273</v>
      </c>
      <c r="P438" s="68">
        <f t="shared" si="74"/>
        <v>2763.0451249782927</v>
      </c>
      <c r="Q438" s="68">
        <f t="shared" si="75"/>
        <v>-2377.0385081953755</v>
      </c>
      <c r="R438" s="68">
        <f t="shared" si="76"/>
        <v>2763.0451249782927</v>
      </c>
      <c r="S438" s="70">
        <f t="shared" si="81"/>
        <v>386.00661678291726</v>
      </c>
    </row>
    <row r="439" spans="4:19" x14ac:dyDescent="0.25">
      <c r="D439" s="5">
        <f>'Historical Data'!A439</f>
        <v>42954</v>
      </c>
      <c r="E439" s="71">
        <f>'Historical Data'!F439</f>
        <v>1.256684112732831E-3</v>
      </c>
      <c r="F439" s="71">
        <f>'Historical Data'!G439</f>
        <v>-5.2125068320963558E-6</v>
      </c>
      <c r="G439" s="71">
        <f>'Historical Data'!H439</f>
        <v>2.7674351410685951E-6</v>
      </c>
      <c r="H439" s="71">
        <f>'Historical Data'!I439</f>
        <v>-6.6729150000000015E-4</v>
      </c>
      <c r="I439" s="14">
        <f t="shared" si="77"/>
        <v>1.1287216662837043</v>
      </c>
      <c r="J439" s="17">
        <f t="shared" si="78"/>
        <v>-4.6726524355254458E-3</v>
      </c>
      <c r="K439" s="17">
        <f t="shared" si="79"/>
        <v>2.5604552627062099E-2</v>
      </c>
      <c r="L439" s="17">
        <f t="shared" si="80"/>
        <v>6.2388411629288001E-2</v>
      </c>
      <c r="M439" s="24">
        <f t="shared" si="71"/>
        <v>5.145237644503256E-2</v>
      </c>
      <c r="N439" s="24">
        <f t="shared" si="72"/>
        <v>-1.0936035184255441E-2</v>
      </c>
      <c r="O439" s="68">
        <f t="shared" si="73"/>
        <v>28924.309534001157</v>
      </c>
      <c r="P439" s="68">
        <f t="shared" si="74"/>
        <v>-726.14872560440563</v>
      </c>
      <c r="Q439" s="68">
        <f t="shared" si="75"/>
        <v>438.34222317950844</v>
      </c>
      <c r="R439" s="68">
        <f t="shared" si="76"/>
        <v>-726.14872560440563</v>
      </c>
      <c r="S439" s="70">
        <f t="shared" si="81"/>
        <v>-287.80650242489719</v>
      </c>
    </row>
    <row r="440" spans="4:19" x14ac:dyDescent="0.25">
      <c r="D440" s="5">
        <f>'Historical Data'!A440</f>
        <v>42951</v>
      </c>
      <c r="E440" s="71">
        <f>'Historical Data'!F440</f>
        <v>-1.0821572432138993E-2</v>
      </c>
      <c r="F440" s="71">
        <f>'Historical Data'!G440</f>
        <v>-7.6224913033839242E-7</v>
      </c>
      <c r="G440" s="71">
        <f>'Historical Data'!H440</f>
        <v>9.4058564812633458E-5</v>
      </c>
      <c r="H440" s="71">
        <f>'Historical Data'!I440</f>
        <v>-1.8832540000000009E-3</v>
      </c>
      <c r="I440" s="14">
        <f t="shared" si="77"/>
        <v>1.1151057872893875</v>
      </c>
      <c r="J440" s="17">
        <f t="shared" si="78"/>
        <v>-4.6682021778236878E-3</v>
      </c>
      <c r="K440" s="17">
        <f t="shared" si="79"/>
        <v>2.5695843756733665E-2</v>
      </c>
      <c r="L440" s="17">
        <f t="shared" si="80"/>
        <v>6.1172449129288001E-2</v>
      </c>
      <c r="M440" s="24">
        <f t="shared" si="71"/>
        <v>-0.14573057932889749</v>
      </c>
      <c r="N440" s="24">
        <f t="shared" si="72"/>
        <v>-0.20690302845818548</v>
      </c>
      <c r="O440" s="68">
        <f t="shared" si="73"/>
        <v>21836.162415067083</v>
      </c>
      <c r="P440" s="68">
        <f t="shared" si="74"/>
        <v>6253.0201114302035</v>
      </c>
      <c r="Q440" s="68">
        <f t="shared" si="75"/>
        <v>-6649.8048957545652</v>
      </c>
      <c r="R440" s="68">
        <f t="shared" si="76"/>
        <v>6253.0201114302035</v>
      </c>
      <c r="S440" s="70">
        <f t="shared" si="81"/>
        <v>-396.78478432436168</v>
      </c>
    </row>
    <row r="441" spans="4:19" x14ac:dyDescent="0.25">
      <c r="D441" s="5">
        <f>'Historical Data'!A441</f>
        <v>42950</v>
      </c>
      <c r="E441" s="71">
        <f>'Historical Data'!F441</f>
        <v>1.8934601825144615E-3</v>
      </c>
      <c r="F441" s="71">
        <f>'Historical Data'!G441</f>
        <v>7.0695904233494464E-5</v>
      </c>
      <c r="G441" s="71">
        <f>'Historical Data'!H441</f>
        <v>4.8614146074902817E-5</v>
      </c>
      <c r="H441" s="71">
        <f>'Historical Data'!I441</f>
        <v>1.8145128999999954E-3</v>
      </c>
      <c r="I441" s="14">
        <f t="shared" si="77"/>
        <v>1.1294395071310495</v>
      </c>
      <c r="J441" s="17">
        <f t="shared" si="78"/>
        <v>-4.596744024459855E-3</v>
      </c>
      <c r="K441" s="17">
        <f t="shared" si="79"/>
        <v>2.5650399337995934E-2</v>
      </c>
      <c r="L441" s="17">
        <f t="shared" si="80"/>
        <v>6.4870216029287997E-2</v>
      </c>
      <c r="M441" s="24">
        <f t="shared" si="71"/>
        <v>6.1255546771585637E-2</v>
      </c>
      <c r="N441" s="24">
        <f t="shared" si="72"/>
        <v>-3.6146692577023604E-3</v>
      </c>
      <c r="O441" s="68">
        <f t="shared" si="73"/>
        <v>30403.243527956314</v>
      </c>
      <c r="P441" s="68">
        <f t="shared" si="74"/>
        <v>-1094.096507296199</v>
      </c>
      <c r="Q441" s="68">
        <f t="shared" si="75"/>
        <v>1917.2762171346658</v>
      </c>
      <c r="R441" s="68">
        <f t="shared" si="76"/>
        <v>-1094.096507296199</v>
      </c>
      <c r="S441" s="70">
        <f t="shared" si="81"/>
        <v>823.17970983846681</v>
      </c>
    </row>
    <row r="442" spans="4:19" x14ac:dyDescent="0.25">
      <c r="D442" s="5">
        <f>'Historical Data'!A442</f>
        <v>42949</v>
      </c>
      <c r="E442" s="71">
        <f>'Historical Data'!F442</f>
        <v>3.9543095199789935E-3</v>
      </c>
      <c r="F442" s="71">
        <f>'Historical Data'!G442</f>
        <v>-1.157991704256716E-5</v>
      </c>
      <c r="G442" s="71">
        <f>'Historical Data'!H442</f>
        <v>1.688426954584224E-5</v>
      </c>
      <c r="H442" s="71">
        <f>'Historical Data'!I442</f>
        <v>1.1415059000000061E-3</v>
      </c>
      <c r="I442" s="14">
        <f t="shared" si="77"/>
        <v>1.13176271289342</v>
      </c>
      <c r="J442" s="17">
        <f t="shared" si="78"/>
        <v>-4.6790198457359166E-3</v>
      </c>
      <c r="K442" s="17">
        <f t="shared" si="79"/>
        <v>2.5618669461466872E-2</v>
      </c>
      <c r="L442" s="17">
        <f t="shared" si="80"/>
        <v>6.4197209029288008E-2</v>
      </c>
      <c r="M442" s="24">
        <f t="shared" si="71"/>
        <v>9.4016809907898832E-2</v>
      </c>
      <c r="N442" s="24">
        <f t="shared" si="72"/>
        <v>2.9819600878610825E-2</v>
      </c>
      <c r="O442" s="68">
        <f t="shared" si="73"/>
        <v>31369.83657284065</v>
      </c>
      <c r="P442" s="68">
        <f t="shared" si="74"/>
        <v>-2284.9153494379716</v>
      </c>
      <c r="Q442" s="68">
        <f t="shared" si="75"/>
        <v>2883.8692620190013</v>
      </c>
      <c r="R442" s="68">
        <f t="shared" si="76"/>
        <v>-2284.9153494379716</v>
      </c>
      <c r="S442" s="70">
        <f t="shared" si="81"/>
        <v>598.95391258102973</v>
      </c>
    </row>
    <row r="443" spans="4:19" x14ac:dyDescent="0.25">
      <c r="D443" s="5">
        <f>'Historical Data'!A443</f>
        <v>42948</v>
      </c>
      <c r="E443" s="71">
        <f>'Historical Data'!F443</f>
        <v>1.7261048979817506E-3</v>
      </c>
      <c r="F443" s="71">
        <f>'Historical Data'!G443</f>
        <v>3.1435131143813487E-5</v>
      </c>
      <c r="G443" s="71">
        <f>'Historical Data'!H443</f>
        <v>-1.8558492102188975E-5</v>
      </c>
      <c r="H443" s="71">
        <f>'Historical Data'!I443</f>
        <v>-4.1322330000000129E-4</v>
      </c>
      <c r="I443" s="14">
        <f t="shared" si="77"/>
        <v>1.1292508466820192</v>
      </c>
      <c r="J443" s="17">
        <f t="shared" si="78"/>
        <v>-4.636004797549536E-3</v>
      </c>
      <c r="K443" s="17">
        <f t="shared" si="79"/>
        <v>2.5583226699818842E-2</v>
      </c>
      <c r="L443" s="17">
        <f t="shared" si="80"/>
        <v>6.2642479829288E-2</v>
      </c>
      <c r="M443" s="24">
        <f t="shared" si="71"/>
        <v>5.8054269518484275E-2</v>
      </c>
      <c r="N443" s="24">
        <f t="shared" si="72"/>
        <v>-4.5882103108037253E-3</v>
      </c>
      <c r="O443" s="68">
        <f t="shared" si="73"/>
        <v>29282.842654130171</v>
      </c>
      <c r="P443" s="68">
        <f t="shared" si="74"/>
        <v>-997.39374376530759</v>
      </c>
      <c r="Q443" s="68">
        <f t="shared" si="75"/>
        <v>796.87534330852213</v>
      </c>
      <c r="R443" s="68">
        <f t="shared" si="76"/>
        <v>-997.39374376530759</v>
      </c>
      <c r="S443" s="70">
        <f t="shared" si="81"/>
        <v>-200.51840045678546</v>
      </c>
    </row>
    <row r="444" spans="4:19" x14ac:dyDescent="0.25">
      <c r="D444" s="5">
        <f>'Historical Data'!A444</f>
        <v>42947</v>
      </c>
      <c r="E444" s="71">
        <f>'Historical Data'!F444</f>
        <v>1.1988570423274354E-3</v>
      </c>
      <c r="F444" s="71">
        <f>'Historical Data'!G444</f>
        <v>-4.7757461699296398E-6</v>
      </c>
      <c r="G444" s="71">
        <f>'Historical Data'!H444</f>
        <v>-7.5318647027577496E-6</v>
      </c>
      <c r="H444" s="71">
        <f>'Historical Data'!I444</f>
        <v>3.7887400000000127E-4</v>
      </c>
      <c r="I444" s="14">
        <f t="shared" si="77"/>
        <v>1.1286564775381009</v>
      </c>
      <c r="J444" s="17">
        <f t="shared" si="78"/>
        <v>-4.6722156748632794E-3</v>
      </c>
      <c r="K444" s="17">
        <f t="shared" si="79"/>
        <v>2.5594253327218271E-2</v>
      </c>
      <c r="L444" s="17">
        <f t="shared" si="80"/>
        <v>6.3434577129288003E-2</v>
      </c>
      <c r="M444" s="24">
        <f t="shared" si="71"/>
        <v>5.0561630603751712E-2</v>
      </c>
      <c r="N444" s="24">
        <f t="shared" si="72"/>
        <v>-1.2872946525536291E-2</v>
      </c>
      <c r="O444" s="68">
        <f t="shared" si="73"/>
        <v>29356.856048270209</v>
      </c>
      <c r="P444" s="68">
        <f t="shared" si="74"/>
        <v>-692.73455807031132</v>
      </c>
      <c r="Q444" s="68">
        <f t="shared" si="75"/>
        <v>870.88873744856028</v>
      </c>
      <c r="R444" s="68">
        <f t="shared" si="76"/>
        <v>-692.73455807031132</v>
      </c>
      <c r="S444" s="70">
        <f t="shared" si="81"/>
        <v>178.15417937824895</v>
      </c>
    </row>
    <row r="445" spans="4:19" x14ac:dyDescent="0.25">
      <c r="D445" s="5">
        <f>'Historical Data'!A445</f>
        <v>42944</v>
      </c>
      <c r="E445" s="71">
        <f>'Historical Data'!F445</f>
        <v>7.0078136050164552E-3</v>
      </c>
      <c r="F445" s="71">
        <f>'Historical Data'!G445</f>
        <v>6.1238228447169953E-5</v>
      </c>
      <c r="G445" s="71">
        <f>'Historical Data'!H445</f>
        <v>-4.1007215287587259E-5</v>
      </c>
      <c r="H445" s="71">
        <f>'Historical Data'!I445</f>
        <v>2.4336070000000043E-4</v>
      </c>
      <c r="I445" s="14">
        <f t="shared" si="77"/>
        <v>1.135204943316003</v>
      </c>
      <c r="J445" s="17">
        <f t="shared" si="78"/>
        <v>-4.6062017002461795E-3</v>
      </c>
      <c r="K445" s="17">
        <f t="shared" si="79"/>
        <v>2.5560777976633441E-2</v>
      </c>
      <c r="L445" s="17">
        <f t="shared" si="80"/>
        <v>6.3299063829288002E-2</v>
      </c>
      <c r="M445" s="24">
        <f t="shared" si="71"/>
        <v>0.14035773605383337</v>
      </c>
      <c r="N445" s="24">
        <f t="shared" si="72"/>
        <v>7.7058672224545363E-2</v>
      </c>
      <c r="O445" s="68">
        <f t="shared" si="73"/>
        <v>32775.412582576879</v>
      </c>
      <c r="P445" s="68">
        <f t="shared" si="74"/>
        <v>-4049.3190508229891</v>
      </c>
      <c r="Q445" s="68">
        <f t="shared" si="75"/>
        <v>4289.4452717552304</v>
      </c>
      <c r="R445" s="68">
        <f t="shared" si="76"/>
        <v>-4049.3190508229891</v>
      </c>
      <c r="S445" s="70">
        <f t="shared" si="81"/>
        <v>240.12622093224127</v>
      </c>
    </row>
    <row r="446" spans="4:19" x14ac:dyDescent="0.25">
      <c r="D446" s="5">
        <f>'Historical Data'!A446</f>
        <v>42943</v>
      </c>
      <c r="E446" s="71">
        <f>'Historical Data'!F446</f>
        <v>3.0481251236016416E-3</v>
      </c>
      <c r="F446" s="71">
        <f>'Historical Data'!G446</f>
        <v>3.1706111591369227E-5</v>
      </c>
      <c r="G446" s="71">
        <f>'Historical Data'!H446</f>
        <v>-6.0644923729131703E-5</v>
      </c>
      <c r="H446" s="71">
        <f>'Historical Data'!I446</f>
        <v>8.9350349999998968E-4</v>
      </c>
      <c r="I446" s="14">
        <f t="shared" si="77"/>
        <v>1.1307411666924618</v>
      </c>
      <c r="J446" s="17">
        <f t="shared" si="78"/>
        <v>-4.6357338171019802E-3</v>
      </c>
      <c r="K446" s="17">
        <f t="shared" si="79"/>
        <v>2.5541140268191896E-2</v>
      </c>
      <c r="L446" s="17">
        <f t="shared" si="80"/>
        <v>6.3949206629287991E-2</v>
      </c>
      <c r="M446" s="24">
        <f t="shared" si="71"/>
        <v>7.8122759469062567E-2</v>
      </c>
      <c r="N446" s="24">
        <f t="shared" si="72"/>
        <v>1.4173552839774575E-2</v>
      </c>
      <c r="O446" s="68">
        <f t="shared" si="73"/>
        <v>30638.486649981365</v>
      </c>
      <c r="P446" s="68">
        <f t="shared" si="74"/>
        <v>-1761.2955806155223</v>
      </c>
      <c r="Q446" s="68">
        <f t="shared" si="75"/>
        <v>2152.5193391597168</v>
      </c>
      <c r="R446" s="68">
        <f t="shared" si="76"/>
        <v>-1761.2955806155223</v>
      </c>
      <c r="S446" s="70">
        <f t="shared" si="81"/>
        <v>391.22375854419442</v>
      </c>
    </row>
    <row r="447" spans="4:19" x14ac:dyDescent="0.25">
      <c r="D447" s="5">
        <f>'Historical Data'!A447</f>
        <v>42942</v>
      </c>
      <c r="E447" s="71">
        <f>'Historical Data'!F447</f>
        <v>-2.6584112991054898E-3</v>
      </c>
      <c r="F447" s="71">
        <f>'Historical Data'!G447</f>
        <v>-5.9808194962784368E-5</v>
      </c>
      <c r="G447" s="71">
        <f>'Historical Data'!H447</f>
        <v>-3.6817786751072029E-5</v>
      </c>
      <c r="H447" s="71">
        <f>'Historical Data'!I447</f>
        <v>-9.4497589999999188E-4</v>
      </c>
      <c r="I447" s="14">
        <f t="shared" si="77"/>
        <v>1.1243081596504618</v>
      </c>
      <c r="J447" s="17">
        <f t="shared" si="78"/>
        <v>-4.7272481236561338E-3</v>
      </c>
      <c r="K447" s="17">
        <f t="shared" si="79"/>
        <v>2.5564967405169958E-2</v>
      </c>
      <c r="L447" s="17">
        <f t="shared" si="80"/>
        <v>6.211072722928801E-2</v>
      </c>
      <c r="M447" s="24">
        <f t="shared" si="71"/>
        <v>-1.1432639004398146E-2</v>
      </c>
      <c r="N447" s="24">
        <f t="shared" si="72"/>
        <v>-7.3543366233686153E-2</v>
      </c>
      <c r="O447" s="68">
        <f t="shared" si="73"/>
        <v>26556.043171436006</v>
      </c>
      <c r="P447" s="68">
        <f t="shared" si="74"/>
        <v>1536.1075686552795</v>
      </c>
      <c r="Q447" s="68">
        <f t="shared" si="75"/>
        <v>-1929.9241393856428</v>
      </c>
      <c r="R447" s="68">
        <f t="shared" si="76"/>
        <v>1536.1075686552795</v>
      </c>
      <c r="S447" s="70">
        <f t="shared" si="81"/>
        <v>-393.81657073036331</v>
      </c>
    </row>
    <row r="448" spans="4:19" x14ac:dyDescent="0.25">
      <c r="D448" s="5">
        <f>'Historical Data'!A448</f>
        <v>42941</v>
      </c>
      <c r="E448" s="71">
        <f>'Historical Data'!F448</f>
        <v>1.4771683027163807E-3</v>
      </c>
      <c r="F448" s="71">
        <f>'Historical Data'!G448</f>
        <v>6.1966305067899866E-6</v>
      </c>
      <c r="G448" s="71">
        <f>'Historical Data'!H448</f>
        <v>1.4744756366070685E-4</v>
      </c>
      <c r="H448" s="71">
        <f>'Historical Data'!I448</f>
        <v>1.5494556999999937E-3</v>
      </c>
      <c r="I448" s="14">
        <f t="shared" si="77"/>
        <v>1.1289702192134936</v>
      </c>
      <c r="J448" s="17">
        <f t="shared" si="78"/>
        <v>-4.6612432981865595E-3</v>
      </c>
      <c r="K448" s="17">
        <f t="shared" si="79"/>
        <v>2.5749232755581736E-2</v>
      </c>
      <c r="L448" s="17">
        <f t="shared" si="80"/>
        <v>6.4605158829287995E-2</v>
      </c>
      <c r="M448" s="24">
        <f t="shared" si="71"/>
        <v>5.7336637457350348E-2</v>
      </c>
      <c r="N448" s="24">
        <f t="shared" si="72"/>
        <v>-7.2685213719376474E-3</v>
      </c>
      <c r="O448" s="68">
        <f t="shared" si="73"/>
        <v>30130.651250334096</v>
      </c>
      <c r="P448" s="68">
        <f t="shared" si="74"/>
        <v>-853.55091995873954</v>
      </c>
      <c r="Q448" s="68">
        <f t="shared" si="75"/>
        <v>1644.683939512448</v>
      </c>
      <c r="R448" s="68">
        <f t="shared" si="76"/>
        <v>-853.55091995873954</v>
      </c>
      <c r="S448" s="70">
        <f t="shared" si="81"/>
        <v>791.13301955370844</v>
      </c>
    </row>
    <row r="449" spans="4:19" x14ac:dyDescent="0.25">
      <c r="D449" s="5">
        <f>'Historical Data'!A449</f>
        <v>42940</v>
      </c>
      <c r="E449" s="71">
        <f>'Historical Data'!F449</f>
        <v>-3.303175767559452E-4</v>
      </c>
      <c r="F449" s="71">
        <f>'Historical Data'!G449</f>
        <v>-3.2948407322188366E-6</v>
      </c>
      <c r="G449" s="71">
        <f>'Historical Data'!H449</f>
        <v>3.7460185376795665E-6</v>
      </c>
      <c r="H449" s="71">
        <f>'Historical Data'!I449</f>
        <v>8.4177300000001787E-5</v>
      </c>
      <c r="I449" s="14">
        <f t="shared" si="77"/>
        <v>1.1269326313441352</v>
      </c>
      <c r="J449" s="17">
        <f t="shared" si="78"/>
        <v>-4.6707347694255686E-3</v>
      </c>
      <c r="K449" s="17">
        <f t="shared" si="79"/>
        <v>2.560553121045871E-2</v>
      </c>
      <c r="L449" s="17">
        <f t="shared" si="80"/>
        <v>6.3139880429288003E-2</v>
      </c>
      <c r="M449" s="24">
        <f t="shared" si="71"/>
        <v>2.6449067603626055E-2</v>
      </c>
      <c r="N449" s="24">
        <f t="shared" si="72"/>
        <v>-3.6690812825661945E-2</v>
      </c>
      <c r="O449" s="68">
        <f t="shared" si="73"/>
        <v>28336.570078979606</v>
      </c>
      <c r="P449" s="68">
        <f t="shared" si="74"/>
        <v>190.86712800431997</v>
      </c>
      <c r="Q449" s="68">
        <f t="shared" si="75"/>
        <v>-149.39723184204195</v>
      </c>
      <c r="R449" s="68">
        <f t="shared" si="76"/>
        <v>190.86712800431997</v>
      </c>
      <c r="S449" s="70">
        <f t="shared" si="81"/>
        <v>41.469896162278019</v>
      </c>
    </row>
    <row r="450" spans="4:19" x14ac:dyDescent="0.25">
      <c r="D450" s="5">
        <f>'Historical Data'!A450</f>
        <v>42937</v>
      </c>
      <c r="E450" s="71">
        <f>'Historical Data'!F450</f>
        <v>1.7877632760763262E-3</v>
      </c>
      <c r="F450" s="71">
        <f>'Historical Data'!G450</f>
        <v>-4.8107225168311438E-5</v>
      </c>
      <c r="G450" s="71">
        <f>'Historical Data'!H450</f>
        <v>7.8776938520937201E-6</v>
      </c>
      <c r="H450" s="71">
        <f>'Historical Data'!I450</f>
        <v>-2.4946472000000053E-3</v>
      </c>
      <c r="I450" s="14">
        <f t="shared" si="77"/>
        <v>1.1293203544799373</v>
      </c>
      <c r="J450" s="17">
        <f t="shared" si="78"/>
        <v>-4.7155471538616609E-3</v>
      </c>
      <c r="K450" s="17">
        <f t="shared" si="79"/>
        <v>2.5609662885773123E-2</v>
      </c>
      <c r="L450" s="17">
        <f t="shared" si="80"/>
        <v>6.0561055929287996E-2</v>
      </c>
      <c r="M450" s="24">
        <f t="shared" si="71"/>
        <v>6.0698624547271721E-2</v>
      </c>
      <c r="N450" s="24">
        <f t="shared" si="72"/>
        <v>1.3756861798372433E-4</v>
      </c>
      <c r="O450" s="68">
        <f t="shared" si="73"/>
        <v>28441.156067095741</v>
      </c>
      <c r="P450" s="68">
        <f t="shared" si="74"/>
        <v>-1033.0217526042834</v>
      </c>
      <c r="Q450" s="68">
        <f t="shared" si="75"/>
        <v>-44.811243725907843</v>
      </c>
      <c r="R450" s="68">
        <f t="shared" si="76"/>
        <v>-1033.0217526042834</v>
      </c>
      <c r="S450" s="70">
        <f t="shared" si="81"/>
        <v>-1077.8329963301912</v>
      </c>
    </row>
    <row r="451" spans="4:19" x14ac:dyDescent="0.25">
      <c r="D451" s="5">
        <f>'Historical Data'!A451</f>
        <v>42936</v>
      </c>
      <c r="E451" s="71">
        <f>'Historical Data'!F451</f>
        <v>1.0145166611679191E-2</v>
      </c>
      <c r="F451" s="71">
        <f>'Historical Data'!G451</f>
        <v>4.1019640558250317E-5</v>
      </c>
      <c r="G451" s="71">
        <f>'Historical Data'!H451</f>
        <v>1.0544912613672658E-4</v>
      </c>
      <c r="H451" s="71">
        <f>'Historical Data'!I451</f>
        <v>1.3548029000000072E-3</v>
      </c>
      <c r="I451" s="14">
        <f t="shared" si="77"/>
        <v>1.1387416970471791</v>
      </c>
      <c r="J451" s="17">
        <f t="shared" si="78"/>
        <v>-4.6264202881350991E-3</v>
      </c>
      <c r="K451" s="17">
        <f t="shared" si="79"/>
        <v>2.5707234318057756E-2</v>
      </c>
      <c r="L451" s="17">
        <f t="shared" si="80"/>
        <v>6.4410506029288009E-2</v>
      </c>
      <c r="M451" s="24">
        <f t="shared" ref="M451:M514" si="82">(LN(I451/$B$4) + ((K451 - J451) + 0.5*L451^2)*$B$8) / (L451 * SQRT($B$8))</f>
        <v>0.18991988616087183</v>
      </c>
      <c r="N451" s="24">
        <f t="shared" ref="N451:N514" si="83">M451 - L451*SQRT($B$8)</f>
        <v>0.1255093801315838</v>
      </c>
      <c r="O451" s="68">
        <f t="shared" ref="O451:O514" si="84">(I451*EXP(-J451*$B$8)*_xlfn.NORM.DIST(M451, 0, 1, TRUE) - $B$4*EXP(-K451*$B$8)*_xlfn.NORM.DIST(N451, 0, 1, TRUE)) * $B$2</f>
        <v>35387.430285075294</v>
      </c>
      <c r="P451" s="68">
        <f t="shared" ref="P451:P502" si="85">$B$18 + $B$17*I451</f>
        <v>-5862.1731041818857</v>
      </c>
      <c r="Q451" s="68">
        <f t="shared" ref="Q451:Q502" si="86">O451-$B$13</f>
        <v>6901.4629742536454</v>
      </c>
      <c r="R451" s="68">
        <f t="shared" ref="R451:R502" si="87">P451-$B$19</f>
        <v>-5862.1731041818857</v>
      </c>
      <c r="S451" s="70">
        <f t="shared" si="81"/>
        <v>1039.2898700717597</v>
      </c>
    </row>
    <row r="452" spans="4:19" x14ac:dyDescent="0.25">
      <c r="D452" s="5">
        <f>'Historical Data'!A452</f>
        <v>42935</v>
      </c>
      <c r="E452" s="71">
        <f>'Historical Data'!F452</f>
        <v>-5.4400386847195392E-3</v>
      </c>
      <c r="F452" s="71">
        <f>'Historical Data'!G452</f>
        <v>6.6164973256261674E-5</v>
      </c>
      <c r="G452" s="71">
        <f>'Historical Data'!H452</f>
        <v>8.5293917486871373E-5</v>
      </c>
      <c r="H452" s="71">
        <f>'Historical Data'!I452</f>
        <v>-9.4619030000001048E-4</v>
      </c>
      <c r="I452" s="14">
        <f t="shared" ref="I452:I502" si="88">$B$3 * (1 + E452)</f>
        <v>1.1211724171905222</v>
      </c>
      <c r="J452" s="17">
        <f t="shared" ref="J452:J502" si="89">$B$5 +F452</f>
        <v>-4.6012749554370878E-3</v>
      </c>
      <c r="K452" s="17">
        <f t="shared" ref="K452:K502" si="90">$B$6 + G452</f>
        <v>2.5687079109407901E-2</v>
      </c>
      <c r="L452" s="17">
        <f t="shared" ref="L452:L502" si="91">$B$7 + H452</f>
        <v>6.2109512829287991E-2</v>
      </c>
      <c r="M452" s="24">
        <f t="shared" si="82"/>
        <v>-5.6464214310339746E-2</v>
      </c>
      <c r="N452" s="24">
        <f t="shared" si="83"/>
        <v>-0.11857372713962774</v>
      </c>
      <c r="O452" s="68">
        <f t="shared" si="84"/>
        <v>25017.670209346754</v>
      </c>
      <c r="P452" s="68">
        <f t="shared" si="85"/>
        <v>3143.4129851114703</v>
      </c>
      <c r="Q452" s="68">
        <f t="shared" si="86"/>
        <v>-3468.2971014748946</v>
      </c>
      <c r="R452" s="68">
        <f t="shared" si="87"/>
        <v>3143.4129851114703</v>
      </c>
      <c r="S452" s="70">
        <f t="shared" ref="S452:S502" si="92">Q452+R452</f>
        <v>-324.88411636342425</v>
      </c>
    </row>
    <row r="453" spans="4:19" x14ac:dyDescent="0.25">
      <c r="D453" s="5">
        <f>'Historical Data'!A453</f>
        <v>42934</v>
      </c>
      <c r="E453" s="71">
        <f>'Historical Data'!F453</f>
        <v>9.5983680159013041E-3</v>
      </c>
      <c r="F453" s="71">
        <f>'Historical Data'!G453</f>
        <v>-1.0377433467851759E-4</v>
      </c>
      <c r="G453" s="71">
        <f>'Historical Data'!H453</f>
        <v>-8.4087733581905341E-5</v>
      </c>
      <c r="H453" s="71">
        <f>'Historical Data'!I453</f>
        <v>2.7560167000000024E-3</v>
      </c>
      <c r="I453" s="14">
        <f t="shared" si="88"/>
        <v>1.1381252882561657</v>
      </c>
      <c r="J453" s="17">
        <f t="shared" si="89"/>
        <v>-4.771214263371867E-3</v>
      </c>
      <c r="K453" s="17">
        <f t="shared" si="90"/>
        <v>2.5517697458339123E-2</v>
      </c>
      <c r="L453" s="17">
        <f t="shared" si="91"/>
        <v>6.5811719829288004E-2</v>
      </c>
      <c r="M453" s="24">
        <f t="shared" si="82"/>
        <v>0.17835537807656121</v>
      </c>
      <c r="N453" s="24">
        <f t="shared" si="83"/>
        <v>0.11254365824727321</v>
      </c>
      <c r="O453" s="68">
        <f t="shared" si="84"/>
        <v>35638.590100477093</v>
      </c>
      <c r="P453" s="68">
        <f t="shared" si="85"/>
        <v>-5546.216930738301</v>
      </c>
      <c r="Q453" s="68">
        <f t="shared" si="86"/>
        <v>7152.6227896554446</v>
      </c>
      <c r="R453" s="68">
        <f t="shared" si="87"/>
        <v>-5546.216930738301</v>
      </c>
      <c r="S453" s="70">
        <f t="shared" si="92"/>
        <v>1606.4058589171436</v>
      </c>
    </row>
    <row r="454" spans="4:19" x14ac:dyDescent="0.25">
      <c r="D454" s="5">
        <f>'Historical Data'!A454</f>
        <v>42933</v>
      </c>
      <c r="E454" s="71">
        <f>'Historical Data'!F454</f>
        <v>7.6602239232004266E-4</v>
      </c>
      <c r="F454" s="71">
        <f>'Historical Data'!G454</f>
        <v>-3.578670622639684E-5</v>
      </c>
      <c r="G454" s="71">
        <f>'Historical Data'!H454</f>
        <v>1.584928229228973E-5</v>
      </c>
      <c r="H454" s="71">
        <f>'Historical Data'!I454</f>
        <v>2.8604953333333238E-4</v>
      </c>
      <c r="I454" s="14">
        <f t="shared" si="88"/>
        <v>1.1281685408729742</v>
      </c>
      <c r="J454" s="17">
        <f t="shared" si="89"/>
        <v>-4.7032266349197466E-3</v>
      </c>
      <c r="K454" s="17">
        <f t="shared" si="90"/>
        <v>2.5617634474213318E-2</v>
      </c>
      <c r="L454" s="17">
        <f t="shared" si="91"/>
        <v>6.3341752662621334E-2</v>
      </c>
      <c r="M454" s="24">
        <f t="shared" si="82"/>
        <v>4.4574926204779E-2</v>
      </c>
      <c r="N454" s="24">
        <f t="shared" si="83"/>
        <v>-1.8766826457842334E-2</v>
      </c>
      <c r="O454" s="68">
        <f t="shared" si="84"/>
        <v>29091.824843563762</v>
      </c>
      <c r="P454" s="68">
        <f t="shared" si="85"/>
        <v>-442.63007571408525</v>
      </c>
      <c r="Q454" s="68">
        <f t="shared" si="86"/>
        <v>605.85753274211311</v>
      </c>
      <c r="R454" s="68">
        <f t="shared" si="87"/>
        <v>-442.63007571408525</v>
      </c>
      <c r="S454" s="70">
        <f t="shared" si="92"/>
        <v>163.22745702802786</v>
      </c>
    </row>
    <row r="455" spans="4:19" x14ac:dyDescent="0.25">
      <c r="D455" s="5">
        <f>'Historical Data'!A455</f>
        <v>42930</v>
      </c>
      <c r="E455" s="71">
        <f>'Historical Data'!F455</f>
        <v>3.5426166257452874E-3</v>
      </c>
      <c r="F455" s="71">
        <f>'Historical Data'!G455</f>
        <v>-3.1849071398351234E-5</v>
      </c>
      <c r="G455" s="71">
        <f>'Historical Data'!H455</f>
        <v>-1.0259193082590157E-4</v>
      </c>
      <c r="H455" s="71">
        <f>'Historical Data'!I455</f>
        <v>-1.1262310999999997E-3</v>
      </c>
      <c r="I455" s="14">
        <f t="shared" si="88"/>
        <v>1.1312986094352857</v>
      </c>
      <c r="J455" s="17">
        <f t="shared" si="89"/>
        <v>-4.6992890000917007E-3</v>
      </c>
      <c r="K455" s="17">
        <f t="shared" si="90"/>
        <v>2.5499193261095128E-2</v>
      </c>
      <c r="L455" s="17">
        <f t="shared" si="91"/>
        <v>6.1929472029288002E-2</v>
      </c>
      <c r="M455" s="24">
        <f t="shared" si="82"/>
        <v>8.6925385561885532E-2</v>
      </c>
      <c r="N455" s="24">
        <f t="shared" si="83"/>
        <v>2.499591353259753E-2</v>
      </c>
      <c r="O455" s="68">
        <f t="shared" si="84"/>
        <v>30038.794012033577</v>
      </c>
      <c r="P455" s="68">
        <f t="shared" si="85"/>
        <v>-2047.0271900673397</v>
      </c>
      <c r="Q455" s="68">
        <f t="shared" si="86"/>
        <v>1552.8267012119286</v>
      </c>
      <c r="R455" s="68">
        <f t="shared" si="87"/>
        <v>-2047.0271900673397</v>
      </c>
      <c r="S455" s="70">
        <f t="shared" si="92"/>
        <v>-494.20048885541109</v>
      </c>
    </row>
    <row r="456" spans="4:19" x14ac:dyDescent="0.25">
      <c r="D456" s="5">
        <f>'Historical Data'!A456</f>
        <v>42929</v>
      </c>
      <c r="E456" s="71">
        <f>'Historical Data'!F456</f>
        <v>-1.2654957546777146E-3</v>
      </c>
      <c r="F456" s="71">
        <f>'Historical Data'!G456</f>
        <v>-9.1568402856949394E-6</v>
      </c>
      <c r="G456" s="71">
        <f>'Historical Data'!H456</f>
        <v>8.5112627224999404E-5</v>
      </c>
      <c r="H456" s="71">
        <f>'Historical Data'!I456</f>
        <v>3.6859330000001134E-4</v>
      </c>
      <c r="I456" s="14">
        <f t="shared" si="88"/>
        <v>1.1258784003082731</v>
      </c>
      <c r="J456" s="17">
        <f t="shared" si="89"/>
        <v>-4.6765967689790444E-3</v>
      </c>
      <c r="K456" s="17">
        <f t="shared" si="90"/>
        <v>2.5686897819146029E-2</v>
      </c>
      <c r="L456" s="17">
        <f t="shared" si="91"/>
        <v>6.3424296429288013E-2</v>
      </c>
      <c r="M456" s="24">
        <f t="shared" si="82"/>
        <v>1.3232988506137338E-2</v>
      </c>
      <c r="N456" s="24">
        <f t="shared" si="83"/>
        <v>-5.0191307923150671E-2</v>
      </c>
      <c r="O456" s="68">
        <f t="shared" si="84"/>
        <v>27974.834236091818</v>
      </c>
      <c r="P456" s="68">
        <f t="shared" si="85"/>
        <v>731.24034927005414</v>
      </c>
      <c r="Q456" s="68">
        <f t="shared" si="86"/>
        <v>-511.1330747298307</v>
      </c>
      <c r="R456" s="68">
        <f t="shared" si="87"/>
        <v>731.24034927005414</v>
      </c>
      <c r="S456" s="70">
        <f t="shared" si="92"/>
        <v>220.10727454022344</v>
      </c>
    </row>
    <row r="457" spans="4:19" x14ac:dyDescent="0.25">
      <c r="D457" s="5">
        <f>'Historical Data'!A457</f>
        <v>42928</v>
      </c>
      <c r="E457" s="71">
        <f>'Historical Data'!F457</f>
        <v>-1.138378686047492E-4</v>
      </c>
      <c r="F457" s="71">
        <f>'Historical Data'!G457</f>
        <v>3.2103345502954711E-6</v>
      </c>
      <c r="G457" s="71">
        <f>'Historical Data'!H457</f>
        <v>-2.0285816404037524E-4</v>
      </c>
      <c r="H457" s="71">
        <f>'Historical Data'!I457</f>
        <v>9.9333379999999583E-4</v>
      </c>
      <c r="I457" s="14">
        <f t="shared" si="88"/>
        <v>1.1271766700015324</v>
      </c>
      <c r="J457" s="17">
        <f t="shared" si="89"/>
        <v>-4.664229594143054E-3</v>
      </c>
      <c r="K457" s="17">
        <f t="shared" si="90"/>
        <v>2.5398927027880654E-2</v>
      </c>
      <c r="L457" s="17">
        <f t="shared" si="91"/>
        <v>6.4049036929287997E-2</v>
      </c>
      <c r="M457" s="24">
        <f t="shared" si="82"/>
        <v>2.7029707261306008E-2</v>
      </c>
      <c r="N457" s="24">
        <f t="shared" si="83"/>
        <v>-3.7019329667981993E-2</v>
      </c>
      <c r="O457" s="68">
        <f t="shared" si="84"/>
        <v>28754.993891726976</v>
      </c>
      <c r="P457" s="68">
        <f t="shared" si="85"/>
        <v>65.778840024606325</v>
      </c>
      <c r="Q457" s="68">
        <f t="shared" si="86"/>
        <v>269.02658090532714</v>
      </c>
      <c r="R457" s="68">
        <f t="shared" si="87"/>
        <v>65.778840024606325</v>
      </c>
      <c r="S457" s="70">
        <f t="shared" si="92"/>
        <v>334.80542092993346</v>
      </c>
    </row>
    <row r="458" spans="4:19" x14ac:dyDescent="0.25">
      <c r="D458" s="5">
        <f>'Historical Data'!A458</f>
        <v>42927</v>
      </c>
      <c r="E458" s="71">
        <f>'Historical Data'!F458</f>
        <v>2.7704114785480627E-3</v>
      </c>
      <c r="F458" s="71">
        <f>'Historical Data'!G458</f>
        <v>1.2385296846518026E-6</v>
      </c>
      <c r="G458" s="71">
        <f>'Historical Data'!H458</f>
        <v>1.4852635158124974E-5</v>
      </c>
      <c r="H458" s="71">
        <f>'Historical Data'!I458</f>
        <v>4.2603569999999369E-4</v>
      </c>
      <c r="I458" s="14">
        <f t="shared" si="88"/>
        <v>1.1304280987118247</v>
      </c>
      <c r="J458" s="17">
        <f t="shared" si="89"/>
        <v>-4.6662013990086976E-3</v>
      </c>
      <c r="K458" s="17">
        <f t="shared" si="90"/>
        <v>2.5616637827079153E-2</v>
      </c>
      <c r="L458" s="17">
        <f t="shared" si="91"/>
        <v>6.3481738829287995E-2</v>
      </c>
      <c r="M458" s="24">
        <f t="shared" si="82"/>
        <v>7.5536063410908627E-2</v>
      </c>
      <c r="N458" s="24">
        <f t="shared" si="83"/>
        <v>1.2054324581620632E-2</v>
      </c>
      <c r="O458" s="68">
        <f t="shared" si="84"/>
        <v>30321.952309295575</v>
      </c>
      <c r="P458" s="68">
        <f t="shared" si="85"/>
        <v>-1600.8245382944588</v>
      </c>
      <c r="Q458" s="68">
        <f t="shared" si="86"/>
        <v>1835.9849984739267</v>
      </c>
      <c r="R458" s="68">
        <f t="shared" si="87"/>
        <v>-1600.8245382944588</v>
      </c>
      <c r="S458" s="70">
        <f t="shared" si="92"/>
        <v>235.16046017946792</v>
      </c>
    </row>
    <row r="459" spans="4:19" x14ac:dyDescent="0.25">
      <c r="D459" s="5">
        <f>'Historical Data'!A459</f>
        <v>42926</v>
      </c>
      <c r="E459" s="71">
        <f>'Historical Data'!F459</f>
        <v>-1.1411416683493325E-4</v>
      </c>
      <c r="F459" s="71">
        <f>'Historical Data'!G459</f>
        <v>-9.6830738992650933E-7</v>
      </c>
      <c r="G459" s="71">
        <f>'Historical Data'!H459</f>
        <v>-3.541998072089346E-5</v>
      </c>
      <c r="H459" s="71">
        <f>'Historical Data'!I459</f>
        <v>-2.1319213333333142E-4</v>
      </c>
      <c r="I459" s="14">
        <f t="shared" si="88"/>
        <v>1.1271763585291561</v>
      </c>
      <c r="J459" s="17">
        <f t="shared" si="89"/>
        <v>-4.668408236083276E-3</v>
      </c>
      <c r="K459" s="17">
        <f t="shared" si="90"/>
        <v>2.5566365211200134E-2</v>
      </c>
      <c r="L459" s="17">
        <f t="shared" si="91"/>
        <v>6.284251099595467E-2</v>
      </c>
      <c r="M459" s="24">
        <f t="shared" si="82"/>
        <v>2.9057054110600979E-2</v>
      </c>
      <c r="N459" s="24">
        <f t="shared" si="83"/>
        <v>-3.3785456885353692E-2</v>
      </c>
      <c r="O459" s="68">
        <f t="shared" si="84"/>
        <v>28304.531964300273</v>
      </c>
      <c r="P459" s="68">
        <f t="shared" si="85"/>
        <v>65.938493198831566</v>
      </c>
      <c r="Q459" s="68">
        <f t="shared" si="86"/>
        <v>-181.43534652137532</v>
      </c>
      <c r="R459" s="68">
        <f t="shared" si="87"/>
        <v>65.938493198831566</v>
      </c>
      <c r="S459" s="70">
        <f t="shared" si="92"/>
        <v>-115.49685332254376</v>
      </c>
    </row>
    <row r="460" spans="4:19" x14ac:dyDescent="0.25">
      <c r="D460" s="5">
        <f>'Historical Data'!A460</f>
        <v>42923</v>
      </c>
      <c r="E460" s="71">
        <f>'Historical Data'!F460</f>
        <v>-1.1529777953135367E-3</v>
      </c>
      <c r="F460" s="71">
        <f>'Historical Data'!G460</f>
        <v>2.7958084983767222E-5</v>
      </c>
      <c r="G460" s="71">
        <f>'Historical Data'!H460</f>
        <v>-7.8454274456893347E-5</v>
      </c>
      <c r="H460" s="71">
        <f>'Historical Data'!I460</f>
        <v>-1.092159199999998E-3</v>
      </c>
      <c r="I460" s="14">
        <f t="shared" si="88"/>
        <v>1.1260052423664542</v>
      </c>
      <c r="J460" s="17">
        <f t="shared" si="89"/>
        <v>-4.6394818437095822E-3</v>
      </c>
      <c r="K460" s="17">
        <f t="shared" si="90"/>
        <v>2.5523330917464136E-2</v>
      </c>
      <c r="L460" s="17">
        <f t="shared" si="91"/>
        <v>6.1963543929288004E-2</v>
      </c>
      <c r="M460" s="24">
        <f t="shared" si="82"/>
        <v>1.0646341401809541E-2</v>
      </c>
      <c r="N460" s="24">
        <f t="shared" si="83"/>
        <v>-5.1317202527478463E-2</v>
      </c>
      <c r="O460" s="68">
        <f t="shared" si="84"/>
        <v>27269.92383480542</v>
      </c>
      <c r="P460" s="68">
        <f t="shared" si="85"/>
        <v>666.22419129358605</v>
      </c>
      <c r="Q460" s="68">
        <f t="shared" si="86"/>
        <v>-1216.0434760162279</v>
      </c>
      <c r="R460" s="68">
        <f t="shared" si="87"/>
        <v>666.22419129358605</v>
      </c>
      <c r="S460" s="70">
        <f t="shared" si="92"/>
        <v>-549.8192847226419</v>
      </c>
    </row>
    <row r="461" spans="4:19" x14ac:dyDescent="0.25">
      <c r="D461" s="5">
        <f>'Historical Data'!A461</f>
        <v>42922</v>
      </c>
      <c r="E461" s="71">
        <f>'Historical Data'!F461</f>
        <v>6.7038563724148847E-3</v>
      </c>
      <c r="F461" s="71">
        <f>'Historical Data'!G461</f>
        <v>2.7034143437916491E-5</v>
      </c>
      <c r="G461" s="71">
        <f>'Historical Data'!H461</f>
        <v>1.0212927805938743E-4</v>
      </c>
      <c r="H461" s="71">
        <f>'Historical Data'!I461</f>
        <v>7.2280040000000101E-4</v>
      </c>
      <c r="I461" s="14">
        <f t="shared" si="88"/>
        <v>1.1348622908079051</v>
      </c>
      <c r="J461" s="17">
        <f t="shared" si="89"/>
        <v>-4.640405785255433E-3</v>
      </c>
      <c r="K461" s="17">
        <f t="shared" si="90"/>
        <v>2.5703914469980417E-2</v>
      </c>
      <c r="L461" s="17">
        <f t="shared" si="91"/>
        <v>6.3778503529288003E-2</v>
      </c>
      <c r="M461" s="24">
        <f t="shared" si="82"/>
        <v>0.13782746312612948</v>
      </c>
      <c r="N461" s="24">
        <f t="shared" si="83"/>
        <v>7.4048959596841477E-2</v>
      </c>
      <c r="O461" s="68">
        <f t="shared" si="84"/>
        <v>32907.849495013688</v>
      </c>
      <c r="P461" s="68">
        <f t="shared" si="85"/>
        <v>-3873.6836983462563</v>
      </c>
      <c r="Q461" s="68">
        <f t="shared" si="86"/>
        <v>4421.8821841920399</v>
      </c>
      <c r="R461" s="68">
        <f t="shared" si="87"/>
        <v>-3873.6836983462563</v>
      </c>
      <c r="S461" s="70">
        <f t="shared" si="92"/>
        <v>548.19848584578358</v>
      </c>
    </row>
    <row r="462" spans="4:19" x14ac:dyDescent="0.25">
      <c r="D462" s="5">
        <f>'Historical Data'!A462</f>
        <v>42921</v>
      </c>
      <c r="E462" s="71">
        <f>'Historical Data'!F462</f>
        <v>-1.9908561562380633E-3</v>
      </c>
      <c r="F462" s="71">
        <f>'Historical Data'!G462</f>
        <v>-5.1571503224001787E-5</v>
      </c>
      <c r="G462" s="71">
        <f>'Historical Data'!H462</f>
        <v>3.7918228174543128E-6</v>
      </c>
      <c r="H462" s="71">
        <f>'Historical Data'!I462</f>
        <v>6.3095999999998598E-5</v>
      </c>
      <c r="I462" s="14">
        <f t="shared" si="88"/>
        <v>1.125060697900792</v>
      </c>
      <c r="J462" s="17">
        <f t="shared" si="89"/>
        <v>-4.7190114319173512E-3</v>
      </c>
      <c r="K462" s="17">
        <f t="shared" si="90"/>
        <v>2.5605577014738486E-2</v>
      </c>
      <c r="L462" s="17">
        <f t="shared" si="91"/>
        <v>6.3118799129288E-2</v>
      </c>
      <c r="M462" s="24">
        <f t="shared" si="82"/>
        <v>8.6367586214791052E-4</v>
      </c>
      <c r="N462" s="24">
        <f t="shared" si="83"/>
        <v>-6.225512326714009E-2</v>
      </c>
      <c r="O462" s="68">
        <f t="shared" si="84"/>
        <v>27404.06608893564</v>
      </c>
      <c r="P462" s="68">
        <f t="shared" si="85"/>
        <v>1150.3747410080396</v>
      </c>
      <c r="Q462" s="68">
        <f t="shared" si="86"/>
        <v>-1081.901221886008</v>
      </c>
      <c r="R462" s="68">
        <f t="shared" si="87"/>
        <v>1150.3747410080396</v>
      </c>
      <c r="S462" s="70">
        <f t="shared" si="92"/>
        <v>68.473519122031576</v>
      </c>
    </row>
    <row r="463" spans="4:19" x14ac:dyDescent="0.25">
      <c r="D463" s="5">
        <f>'Historical Data'!A463</f>
        <v>42920</v>
      </c>
      <c r="E463" s="71">
        <f>'Historical Data'!F463</f>
        <v>-1.4118640564042551E-3</v>
      </c>
      <c r="F463" s="71">
        <f>'Historical Data'!G463</f>
        <v>-1.9538039157253329E-5</v>
      </c>
      <c r="G463" s="71">
        <f>'Historical Data'!H463</f>
        <v>2.2521453771309763E-5</v>
      </c>
      <c r="H463" s="71">
        <f>'Historical Data'!I463</f>
        <v>4.8358760000000167E-4</v>
      </c>
      <c r="I463" s="14">
        <f t="shared" si="88"/>
        <v>1.1257133985898953</v>
      </c>
      <c r="J463" s="17">
        <f t="shared" si="89"/>
        <v>-4.6869779678506028E-3</v>
      </c>
      <c r="K463" s="17">
        <f t="shared" si="90"/>
        <v>2.5624306645692339E-2</v>
      </c>
      <c r="L463" s="17">
        <f t="shared" si="91"/>
        <v>6.3539290729288003E-2</v>
      </c>
      <c r="M463" s="24">
        <f t="shared" si="82"/>
        <v>1.0195558419210439E-2</v>
      </c>
      <c r="N463" s="24">
        <f t="shared" si="83"/>
        <v>-5.3343732310077566E-2</v>
      </c>
      <c r="O463" s="68">
        <f t="shared" si="84"/>
        <v>27915.0038256476</v>
      </c>
      <c r="P463" s="68">
        <f t="shared" si="85"/>
        <v>815.81622214906383</v>
      </c>
      <c r="Q463" s="68">
        <f t="shared" si="86"/>
        <v>-570.9634851740484</v>
      </c>
      <c r="R463" s="68">
        <f t="shared" si="87"/>
        <v>815.81622214906383</v>
      </c>
      <c r="S463" s="70">
        <f t="shared" si="92"/>
        <v>244.85273697501543</v>
      </c>
    </row>
    <row r="464" spans="4:19" x14ac:dyDescent="0.25">
      <c r="D464" s="5">
        <f>'Historical Data'!A464</f>
        <v>42919</v>
      </c>
      <c r="E464" s="71">
        <f>'Historical Data'!F464</f>
        <v>-1.0566375251005826E-3</v>
      </c>
      <c r="F464" s="71">
        <f>'Historical Data'!G464</f>
        <v>1.1236836010702911E-5</v>
      </c>
      <c r="G464" s="71">
        <f>'Historical Data'!H464</f>
        <v>6.1795537173029339E-5</v>
      </c>
      <c r="H464" s="71">
        <f>'Historical Data'!I464</f>
        <v>-5.3433530000000318E-4</v>
      </c>
      <c r="I464" s="14">
        <f t="shared" si="88"/>
        <v>1.1261138472347665</v>
      </c>
      <c r="J464" s="17">
        <f t="shared" si="89"/>
        <v>-4.6562030926826465E-3</v>
      </c>
      <c r="K464" s="17">
        <f t="shared" si="90"/>
        <v>2.5663580729094058E-2</v>
      </c>
      <c r="L464" s="17">
        <f t="shared" si="91"/>
        <v>6.2521367829287994E-2</v>
      </c>
      <c r="M464" s="24">
        <f t="shared" si="82"/>
        <v>1.515998916228877E-2</v>
      </c>
      <c r="N464" s="24">
        <f t="shared" si="83"/>
        <v>-4.7361378666999222E-2</v>
      </c>
      <c r="O464" s="68">
        <f t="shared" si="84"/>
        <v>27662.633699952697</v>
      </c>
      <c r="P464" s="68">
        <f t="shared" si="85"/>
        <v>610.55597385484725</v>
      </c>
      <c r="Q464" s="68">
        <f t="shared" si="86"/>
        <v>-823.33361086895093</v>
      </c>
      <c r="R464" s="68">
        <f t="shared" si="87"/>
        <v>610.55597385484725</v>
      </c>
      <c r="S464" s="70">
        <f t="shared" si="92"/>
        <v>-212.77763701410368</v>
      </c>
    </row>
    <row r="465" spans="4:19" x14ac:dyDescent="0.25">
      <c r="D465" s="5">
        <f>'Historical Data'!A465</f>
        <v>42916</v>
      </c>
      <c r="E465" s="71">
        <f>'Historical Data'!F465</f>
        <v>-1.7725297281684371E-3</v>
      </c>
      <c r="F465" s="71">
        <f>'Historical Data'!G465</f>
        <v>8.6816891553135114E-5</v>
      </c>
      <c r="G465" s="71">
        <f>'Historical Data'!H465</f>
        <v>2.2712211070065325E-5</v>
      </c>
      <c r="H465" s="71">
        <f>'Historical Data'!I465</f>
        <v>-2.1382364999999875E-3</v>
      </c>
      <c r="I465" s="14">
        <f t="shared" si="88"/>
        <v>1.1253068183747872</v>
      </c>
      <c r="J465" s="17">
        <f t="shared" si="89"/>
        <v>-4.5806230371402143E-3</v>
      </c>
      <c r="K465" s="17">
        <f t="shared" si="90"/>
        <v>2.5624497402991095E-2</v>
      </c>
      <c r="L465" s="17">
        <f t="shared" si="91"/>
        <v>6.0917466629288014E-2</v>
      </c>
      <c r="M465" s="24">
        <f t="shared" si="82"/>
        <v>2.833616191095183E-4</v>
      </c>
      <c r="N465" s="24">
        <f t="shared" si="83"/>
        <v>-6.0634105010178498E-2</v>
      </c>
      <c r="O465" s="68">
        <f t="shared" si="84"/>
        <v>26466.944037033201</v>
      </c>
      <c r="P465" s="68">
        <f t="shared" si="85"/>
        <v>1024.2193644082872</v>
      </c>
      <c r="Q465" s="68">
        <f t="shared" si="86"/>
        <v>-2019.0232737884471</v>
      </c>
      <c r="R465" s="68">
        <f t="shared" si="87"/>
        <v>1024.2193644082872</v>
      </c>
      <c r="S465" s="70">
        <f t="shared" si="92"/>
        <v>-994.80390938015989</v>
      </c>
    </row>
    <row r="466" spans="4:19" x14ac:dyDescent="0.25">
      <c r="D466" s="5">
        <f>'Historical Data'!A466</f>
        <v>42915</v>
      </c>
      <c r="E466" s="71">
        <f>'Historical Data'!F466</f>
        <v>5.3814066460153853E-3</v>
      </c>
      <c r="F466" s="71">
        <f>'Historical Data'!G466</f>
        <v>2.0333576870984992E-4</v>
      </c>
      <c r="G466" s="71">
        <f>'Historical Data'!H466</f>
        <v>1.271874896407784E-4</v>
      </c>
      <c r="H466" s="71">
        <f>'Historical Data'!I466</f>
        <v>1.3128099999999698E-4</v>
      </c>
      <c r="I466" s="14">
        <f t="shared" si="88"/>
        <v>1.1333714866190863</v>
      </c>
      <c r="J466" s="17">
        <f t="shared" si="89"/>
        <v>-4.4641041599834995E-3</v>
      </c>
      <c r="K466" s="17">
        <f t="shared" si="90"/>
        <v>2.572897268156181E-2</v>
      </c>
      <c r="L466" s="17">
        <f t="shared" si="91"/>
        <v>6.3186984129287999E-2</v>
      </c>
      <c r="M466" s="24">
        <f t="shared" si="82"/>
        <v>0.11532640652520852</v>
      </c>
      <c r="N466" s="24">
        <f t="shared" si="83"/>
        <v>5.2139422395920523E-2</v>
      </c>
      <c r="O466" s="68">
        <f t="shared" si="84"/>
        <v>31721.257269748061</v>
      </c>
      <c r="P466" s="68">
        <f t="shared" si="85"/>
        <v>-3109.5336834212067</v>
      </c>
      <c r="Q466" s="68">
        <f t="shared" si="86"/>
        <v>3235.2899589264125</v>
      </c>
      <c r="R466" s="68">
        <f t="shared" si="87"/>
        <v>-3109.5336834212067</v>
      </c>
      <c r="S466" s="70">
        <f t="shared" si="92"/>
        <v>125.75627550520585</v>
      </c>
    </row>
    <row r="467" spans="4:19" x14ac:dyDescent="0.25">
      <c r="D467" s="5">
        <f>'Historical Data'!A467</f>
        <v>42914</v>
      </c>
      <c r="E467" s="71">
        <f>'Historical Data'!F467</f>
        <v>6.8180307896776871E-3</v>
      </c>
      <c r="F467" s="71">
        <f>'Historical Data'!G467</f>
        <v>1.5447518620552957E-4</v>
      </c>
      <c r="G467" s="71">
        <f>'Historical Data'!H467</f>
        <v>-1.2979713721590277E-5</v>
      </c>
      <c r="H467" s="71">
        <f>'Historical Data'!I467</f>
        <v>7.3379519999999809E-4</v>
      </c>
      <c r="I467" s="14">
        <f t="shared" si="88"/>
        <v>1.1349910001993575</v>
      </c>
      <c r="J467" s="17">
        <f t="shared" si="89"/>
        <v>-4.5129647424878199E-3</v>
      </c>
      <c r="K467" s="17">
        <f t="shared" si="90"/>
        <v>2.5588805478199438E-2</v>
      </c>
      <c r="L467" s="17">
        <f t="shared" si="91"/>
        <v>6.3789498329288E-2</v>
      </c>
      <c r="M467" s="24">
        <f t="shared" si="82"/>
        <v>0.13579019278360988</v>
      </c>
      <c r="N467" s="24">
        <f t="shared" si="83"/>
        <v>7.2000694454321876E-2</v>
      </c>
      <c r="O467" s="68">
        <f t="shared" si="84"/>
        <v>32834.956788771466</v>
      </c>
      <c r="P467" s="68">
        <f t="shared" si="85"/>
        <v>-3939.6570059992373</v>
      </c>
      <c r="Q467" s="68">
        <f t="shared" si="86"/>
        <v>4348.9894779498172</v>
      </c>
      <c r="R467" s="68">
        <f t="shared" si="87"/>
        <v>-3939.6570059992373</v>
      </c>
      <c r="S467" s="70">
        <f t="shared" si="92"/>
        <v>409.33247195057993</v>
      </c>
    </row>
    <row r="468" spans="4:19" x14ac:dyDescent="0.25">
      <c r="D468" s="5">
        <f>'Historical Data'!A468</f>
        <v>42913</v>
      </c>
      <c r="E468" s="71">
        <f>'Historical Data'!F468</f>
        <v>7.413060554127382E-3</v>
      </c>
      <c r="F468" s="71">
        <f>'Historical Data'!G468</f>
        <v>5.4877951319198814E-5</v>
      </c>
      <c r="G468" s="71">
        <f>'Historical Data'!H468</f>
        <v>1.3937963195436581E-4</v>
      </c>
      <c r="H468" s="71">
        <f>'Historical Data'!I468</f>
        <v>2.0079098999999934E-3</v>
      </c>
      <c r="I468" s="14">
        <f t="shared" si="88"/>
        <v>1.1356617802279705</v>
      </c>
      <c r="J468" s="17">
        <f t="shared" si="89"/>
        <v>-4.6125619773741506E-3</v>
      </c>
      <c r="K468" s="17">
        <f t="shared" si="90"/>
        <v>2.5741164823875395E-2</v>
      </c>
      <c r="L468" s="17">
        <f t="shared" si="91"/>
        <v>6.5063613029287995E-2</v>
      </c>
      <c r="M468" s="24">
        <f t="shared" si="82"/>
        <v>0.14734591219018942</v>
      </c>
      <c r="N468" s="24">
        <f t="shared" si="83"/>
        <v>8.228229916090142E-2</v>
      </c>
      <c r="O468" s="68">
        <f t="shared" si="84"/>
        <v>33938.531039320987</v>
      </c>
      <c r="P468" s="68">
        <f t="shared" si="85"/>
        <v>-4283.4825551359681</v>
      </c>
      <c r="Q468" s="68">
        <f t="shared" si="86"/>
        <v>5452.563728499339</v>
      </c>
      <c r="R468" s="68">
        <f t="shared" si="87"/>
        <v>-4283.4825551359681</v>
      </c>
      <c r="S468" s="70">
        <f t="shared" si="92"/>
        <v>1169.0811733633709</v>
      </c>
    </row>
    <row r="469" spans="4:19" x14ac:dyDescent="0.25">
      <c r="D469" s="5">
        <f>'Historical Data'!A469</f>
        <v>42912</v>
      </c>
      <c r="E469" s="71">
        <f>'Historical Data'!F469</f>
        <v>9.0772593819436295E-5</v>
      </c>
      <c r="F469" s="71">
        <f>'Historical Data'!G469</f>
        <v>-1.2156655733651262E-5</v>
      </c>
      <c r="G469" s="71">
        <f>'Historical Data'!H469</f>
        <v>1.2613266242648738E-5</v>
      </c>
      <c r="H469" s="71">
        <f>'Historical Data'!I469</f>
        <v>-6.382153333333214E-5</v>
      </c>
      <c r="I469" s="14">
        <f t="shared" si="88"/>
        <v>1.1274073283988757</v>
      </c>
      <c r="J469" s="17">
        <f t="shared" si="89"/>
        <v>-4.679596584427001E-3</v>
      </c>
      <c r="K469" s="17">
        <f t="shared" si="90"/>
        <v>2.5614398458163677E-2</v>
      </c>
      <c r="L469" s="17">
        <f t="shared" si="91"/>
        <v>6.2991881595954674E-2</v>
      </c>
      <c r="M469" s="24">
        <f t="shared" si="82"/>
        <v>3.3330119953861773E-2</v>
      </c>
      <c r="N469" s="24">
        <f t="shared" si="83"/>
        <v>-2.9661761642092901E-2</v>
      </c>
      <c r="O469" s="68">
        <f t="shared" si="84"/>
        <v>28523.908980896962</v>
      </c>
      <c r="P469" s="68">
        <f t="shared" si="85"/>
        <v>-52.451051663723774</v>
      </c>
      <c r="Q469" s="68">
        <f t="shared" si="86"/>
        <v>37.941670075313596</v>
      </c>
      <c r="R469" s="68">
        <f t="shared" si="87"/>
        <v>-52.451051663723774</v>
      </c>
      <c r="S469" s="70">
        <f t="shared" si="92"/>
        <v>-14.509381588410179</v>
      </c>
    </row>
    <row r="470" spans="4:19" x14ac:dyDescent="0.25">
      <c r="D470" s="5">
        <f>'Historical Data'!A470</f>
        <v>42909</v>
      </c>
      <c r="E470" s="71">
        <f>'Historical Data'!F470</f>
        <v>3.8675271130232947E-3</v>
      </c>
      <c r="F470" s="71">
        <f>'Historical Data'!G470</f>
        <v>7.9174852835213472E-7</v>
      </c>
      <c r="G470" s="71">
        <f>'Historical Data'!H470</f>
        <v>-1.2960047117489826E-5</v>
      </c>
      <c r="H470" s="71">
        <f>'Historical Data'!I470</f>
        <v>-3.0359469999999278E-4</v>
      </c>
      <c r="I470" s="14">
        <f t="shared" si="88"/>
        <v>1.1316648826521467</v>
      </c>
      <c r="J470" s="17">
        <f t="shared" si="89"/>
        <v>-4.6666481801649973E-3</v>
      </c>
      <c r="K470" s="17">
        <f t="shared" si="90"/>
        <v>2.558882514480354E-2</v>
      </c>
      <c r="L470" s="17">
        <f t="shared" si="91"/>
        <v>6.2752108429288009E-2</v>
      </c>
      <c r="M470" s="24">
        <f t="shared" si="82"/>
        <v>9.2669861834733247E-2</v>
      </c>
      <c r="N470" s="24">
        <f t="shared" si="83"/>
        <v>2.9917753405445238E-2</v>
      </c>
      <c r="O470" s="68">
        <f t="shared" si="84"/>
        <v>30639.52523042024</v>
      </c>
      <c r="P470" s="68">
        <f t="shared" si="85"/>
        <v>-2234.7699440991273</v>
      </c>
      <c r="Q470" s="68">
        <f t="shared" si="86"/>
        <v>2153.557919598592</v>
      </c>
      <c r="R470" s="68">
        <f t="shared" si="87"/>
        <v>-2234.7699440991273</v>
      </c>
      <c r="S470" s="70">
        <f t="shared" si="92"/>
        <v>-81.212024500535335</v>
      </c>
    </row>
    <row r="471" spans="4:19" x14ac:dyDescent="0.25">
      <c r="D471" s="5">
        <f>'Historical Data'!A471</f>
        <v>42908</v>
      </c>
      <c r="E471" s="71">
        <f>'Historical Data'!F471</f>
        <v>1.3372703529854757E-3</v>
      </c>
      <c r="F471" s="71">
        <f>'Historical Data'!G471</f>
        <v>-5.6035144392202474E-6</v>
      </c>
      <c r="G471" s="71">
        <f>'Historical Data'!H471</f>
        <v>-1.6020788385261858E-5</v>
      </c>
      <c r="H471" s="71">
        <f>'Historical Data'!I471</f>
        <v>1.4043219999999995E-3</v>
      </c>
      <c r="I471" s="14">
        <f t="shared" si="88"/>
        <v>1.1288125115552723</v>
      </c>
      <c r="J471" s="17">
        <f t="shared" si="89"/>
        <v>-4.6730434431325697E-3</v>
      </c>
      <c r="K471" s="17">
        <f t="shared" si="90"/>
        <v>2.5585764403535768E-2</v>
      </c>
      <c r="L471" s="17">
        <f t="shared" si="91"/>
        <v>6.4460025129288001E-2</v>
      </c>
      <c r="M471" s="24">
        <f t="shared" si="82"/>
        <v>5.280027648753411E-2</v>
      </c>
      <c r="N471" s="24">
        <f t="shared" si="83"/>
        <v>-1.1659748641753891E-2</v>
      </c>
      <c r="O471" s="68">
        <f t="shared" si="84"/>
        <v>29897.500403460508</v>
      </c>
      <c r="P471" s="68">
        <f t="shared" si="85"/>
        <v>-772.71380514011253</v>
      </c>
      <c r="Q471" s="68">
        <f t="shared" si="86"/>
        <v>1411.5330926388597</v>
      </c>
      <c r="R471" s="68">
        <f t="shared" si="87"/>
        <v>-772.71380514011253</v>
      </c>
      <c r="S471" s="70">
        <f t="shared" si="92"/>
        <v>638.81928749874714</v>
      </c>
    </row>
    <row r="472" spans="4:19" x14ac:dyDescent="0.25">
      <c r="D472" s="5">
        <f>'Historical Data'!A472</f>
        <v>42907</v>
      </c>
      <c r="E472" s="71">
        <f>'Historical Data'!F472</f>
        <v>1.3930580770404877E-3</v>
      </c>
      <c r="F472" s="71">
        <f>'Historical Data'!G472</f>
        <v>1.1835271549845514E-4</v>
      </c>
      <c r="G472" s="71">
        <f>'Historical Data'!H472</f>
        <v>2.3601290839380187E-5</v>
      </c>
      <c r="H472" s="71">
        <f>'Historical Data'!I472</f>
        <v>-1.1989000000003913E-5</v>
      </c>
      <c r="I472" s="14">
        <f t="shared" si="88"/>
        <v>1.1288754013355382</v>
      </c>
      <c r="J472" s="17">
        <f t="shared" si="89"/>
        <v>-4.5490872131948943E-3</v>
      </c>
      <c r="K472" s="17">
        <f t="shared" si="90"/>
        <v>2.5625386482760408E-2</v>
      </c>
      <c r="L472" s="17">
        <f t="shared" si="91"/>
        <v>6.3043714129287998E-2</v>
      </c>
      <c r="M472" s="24">
        <f t="shared" si="82"/>
        <v>5.2100232959588384E-2</v>
      </c>
      <c r="N472" s="24">
        <f t="shared" si="83"/>
        <v>-1.0943481169699613E-2</v>
      </c>
      <c r="O472" s="68">
        <f t="shared" si="84"/>
        <v>29239.526501473767</v>
      </c>
      <c r="P472" s="68">
        <f t="shared" si="85"/>
        <v>-804.94957888510544</v>
      </c>
      <c r="Q472" s="68">
        <f t="shared" si="86"/>
        <v>753.55919065211856</v>
      </c>
      <c r="R472" s="68">
        <f t="shared" si="87"/>
        <v>-804.94957888510544</v>
      </c>
      <c r="S472" s="70">
        <f t="shared" si="92"/>
        <v>-51.390388232986879</v>
      </c>
    </row>
    <row r="473" spans="4:19" x14ac:dyDescent="0.25">
      <c r="D473" s="5">
        <f>'Historical Data'!A473</f>
        <v>42906</v>
      </c>
      <c r="E473" s="71">
        <f>'Historical Data'!F473</f>
        <v>-3.5865725172724572E-3</v>
      </c>
      <c r="F473" s="71">
        <f>'Historical Data'!G473</f>
        <v>-4.3520835353052373E-5</v>
      </c>
      <c r="G473" s="71">
        <f>'Historical Data'!H473</f>
        <v>1.074151339408233E-5</v>
      </c>
      <c r="H473" s="71">
        <f>'Historical Data'!I473</f>
        <v>7.2908870000000514E-4</v>
      </c>
      <c r="I473" s="14">
        <f t="shared" si="88"/>
        <v>1.1232618388684161</v>
      </c>
      <c r="J473" s="17">
        <f t="shared" si="89"/>
        <v>-4.7109607640464018E-3</v>
      </c>
      <c r="K473" s="17">
        <f t="shared" si="90"/>
        <v>2.5612526705315112E-2</v>
      </c>
      <c r="L473" s="17">
        <f t="shared" si="91"/>
        <v>6.3784791829288007E-2</v>
      </c>
      <c r="M473" s="24">
        <f t="shared" si="82"/>
        <v>-2.358724489568877E-2</v>
      </c>
      <c r="N473" s="24">
        <f t="shared" si="83"/>
        <v>-8.7372036724976773E-2</v>
      </c>
      <c r="O473" s="68">
        <f t="shared" si="84"/>
        <v>26807.867962393651</v>
      </c>
      <c r="P473" s="68">
        <f t="shared" si="85"/>
        <v>2072.4261859580874</v>
      </c>
      <c r="Q473" s="68">
        <f t="shared" si="86"/>
        <v>-1678.099348427997</v>
      </c>
      <c r="R473" s="68">
        <f t="shared" si="87"/>
        <v>2072.4261859580874</v>
      </c>
      <c r="S473" s="70">
        <f t="shared" si="92"/>
        <v>394.32683753009042</v>
      </c>
    </row>
    <row r="474" spans="4:19" x14ac:dyDescent="0.25">
      <c r="D474" s="5">
        <f>'Historical Data'!A474</f>
        <v>42905</v>
      </c>
      <c r="E474" s="71">
        <f>'Historical Data'!F474</f>
        <v>-9.4952769182917362E-4</v>
      </c>
      <c r="F474" s="71">
        <f>'Historical Data'!G474</f>
        <v>-4.1726993651733267E-6</v>
      </c>
      <c r="G474" s="71">
        <f>'Historical Data'!H474</f>
        <v>7.3394810968169702E-5</v>
      </c>
      <c r="H474" s="71">
        <f>'Historical Data'!I474</f>
        <v>-3.0207016666666808E-4</v>
      </c>
      <c r="I474" s="14">
        <f t="shared" si="88"/>
        <v>1.1262345926853625</v>
      </c>
      <c r="J474" s="17">
        <f t="shared" si="89"/>
        <v>-4.6716126280585231E-3</v>
      </c>
      <c r="K474" s="17">
        <f t="shared" si="90"/>
        <v>2.5675180002889198E-2</v>
      </c>
      <c r="L474" s="17">
        <f t="shared" si="91"/>
        <v>6.2753632962621334E-2</v>
      </c>
      <c r="M474" s="24">
        <f t="shared" si="82"/>
        <v>1.7474652936401536E-2</v>
      </c>
      <c r="N474" s="24">
        <f t="shared" si="83"/>
        <v>-4.5278980026219801E-2</v>
      </c>
      <c r="O474" s="68">
        <f t="shared" si="84"/>
        <v>27844.060375155743</v>
      </c>
      <c r="P474" s="68">
        <f t="shared" si="85"/>
        <v>548.66478883731179</v>
      </c>
      <c r="Q474" s="68">
        <f t="shared" si="86"/>
        <v>-641.90693566590562</v>
      </c>
      <c r="R474" s="68">
        <f t="shared" si="87"/>
        <v>548.66478883731179</v>
      </c>
      <c r="S474" s="70">
        <f t="shared" si="92"/>
        <v>-93.242146828593832</v>
      </c>
    </row>
    <row r="475" spans="4:19" x14ac:dyDescent="0.25">
      <c r="D475" s="5">
        <f>'Historical Data'!A475</f>
        <v>42902</v>
      </c>
      <c r="E475" s="71">
        <f>'Historical Data'!F475</f>
        <v>4.3902920284135671E-3</v>
      </c>
      <c r="F475" s="71">
        <f>'Historical Data'!G475</f>
        <v>6.3171279702361853E-5</v>
      </c>
      <c r="G475" s="71">
        <f>'Historical Data'!H475</f>
        <v>-5.3128151417830907E-5</v>
      </c>
      <c r="H475" s="71">
        <f>'Historical Data'!I475</f>
        <v>-9.3999429999999662E-4</v>
      </c>
      <c r="I475" s="14">
        <f t="shared" si="88"/>
        <v>1.1322541981550907</v>
      </c>
      <c r="J475" s="17">
        <f t="shared" si="89"/>
        <v>-4.6042686489909876E-3</v>
      </c>
      <c r="K475" s="17">
        <f t="shared" si="90"/>
        <v>2.55486570405032E-2</v>
      </c>
      <c r="L475" s="17">
        <f t="shared" si="91"/>
        <v>6.2115708829288005E-2</v>
      </c>
      <c r="M475" s="24">
        <f t="shared" si="82"/>
        <v>9.9710107768900519E-2</v>
      </c>
      <c r="N475" s="24">
        <f t="shared" si="83"/>
        <v>3.7594398939612514E-2</v>
      </c>
      <c r="O475" s="68">
        <f t="shared" si="84"/>
        <v>30609.294725299053</v>
      </c>
      <c r="P475" s="68">
        <f t="shared" si="85"/>
        <v>-2536.8387561857235</v>
      </c>
      <c r="Q475" s="68">
        <f t="shared" si="86"/>
        <v>2123.3274144774041</v>
      </c>
      <c r="R475" s="68">
        <f t="shared" si="87"/>
        <v>-2536.8387561857235</v>
      </c>
      <c r="S475" s="70">
        <f t="shared" si="92"/>
        <v>-413.51134170831938</v>
      </c>
    </row>
    <row r="476" spans="4:19" x14ac:dyDescent="0.25">
      <c r="D476" s="5">
        <f>'Historical Data'!A476</f>
        <v>42901</v>
      </c>
      <c r="E476" s="71">
        <f>'Historical Data'!F476</f>
        <v>-1.1520849679286904E-2</v>
      </c>
      <c r="F476" s="71">
        <f>'Historical Data'!G476</f>
        <v>1.0606586137678047E-4</v>
      </c>
      <c r="G476" s="71">
        <f>'Historical Data'!H476</f>
        <v>3.6650767640169536E-4</v>
      </c>
      <c r="H476" s="71">
        <f>'Historical Data'!I476</f>
        <v>-7.0477409999999963E-4</v>
      </c>
      <c r="I476" s="14">
        <f t="shared" si="88"/>
        <v>1.1143174885522915</v>
      </c>
      <c r="J476" s="17">
        <f t="shared" si="89"/>
        <v>-4.561374067316569E-3</v>
      </c>
      <c r="K476" s="17">
        <f t="shared" si="90"/>
        <v>2.5968292868322723E-2</v>
      </c>
      <c r="L476" s="17">
        <f t="shared" si="91"/>
        <v>6.2350929029288002E-2</v>
      </c>
      <c r="M476" s="24">
        <f t="shared" si="82"/>
        <v>-0.15049443512087879</v>
      </c>
      <c r="N476" s="24">
        <f t="shared" si="83"/>
        <v>-0.2128453641501668</v>
      </c>
      <c r="O476" s="68">
        <f t="shared" si="84"/>
        <v>22083.408039856255</v>
      </c>
      <c r="P476" s="68">
        <f t="shared" si="85"/>
        <v>6657.082895956235</v>
      </c>
      <c r="Q476" s="68">
        <f t="shared" si="86"/>
        <v>-6402.5592709653938</v>
      </c>
      <c r="R476" s="68">
        <f t="shared" si="87"/>
        <v>6657.082895956235</v>
      </c>
      <c r="S476" s="70">
        <f t="shared" si="92"/>
        <v>254.5236249908412</v>
      </c>
    </row>
    <row r="477" spans="4:19" x14ac:dyDescent="0.25">
      <c r="D477" s="5">
        <f>'Historical Data'!A477</f>
        <v>42900</v>
      </c>
      <c r="E477" s="71">
        <f>'Historical Data'!F477</f>
        <v>6.5005755485556538E-3</v>
      </c>
      <c r="F477" s="71">
        <f>'Historical Data'!G477</f>
        <v>5.9383087834802457E-5</v>
      </c>
      <c r="G477" s="71">
        <f>'Historical Data'!H477</f>
        <v>-3.817389896130681E-4</v>
      </c>
      <c r="H477" s="71">
        <f>'Historical Data'!I477</f>
        <v>1.4211104999999891E-3</v>
      </c>
      <c r="I477" s="14">
        <f t="shared" si="88"/>
        <v>1.1346331313187645</v>
      </c>
      <c r="J477" s="17">
        <f t="shared" si="89"/>
        <v>-4.608056840858547E-3</v>
      </c>
      <c r="K477" s="17">
        <f t="shared" si="90"/>
        <v>2.5220046202307961E-2</v>
      </c>
      <c r="L477" s="17">
        <f t="shared" si="91"/>
        <v>6.4476813629287991E-2</v>
      </c>
      <c r="M477" s="24">
        <f t="shared" si="82"/>
        <v>0.1258909233063211</v>
      </c>
      <c r="N477" s="24">
        <f t="shared" si="83"/>
        <v>6.1414109677033105E-2</v>
      </c>
      <c r="O477" s="68">
        <f t="shared" si="84"/>
        <v>32786.290114743322</v>
      </c>
      <c r="P477" s="68">
        <f t="shared" si="85"/>
        <v>-3756.2221105935751</v>
      </c>
      <c r="Q477" s="68">
        <f t="shared" si="86"/>
        <v>4300.3228039216738</v>
      </c>
      <c r="R477" s="68">
        <f t="shared" si="87"/>
        <v>-3756.2221105935751</v>
      </c>
      <c r="S477" s="70">
        <f t="shared" si="92"/>
        <v>544.10069332809871</v>
      </c>
    </row>
    <row r="478" spans="4:19" x14ac:dyDescent="0.25">
      <c r="D478" s="5">
        <f>'Historical Data'!A478</f>
        <v>42899</v>
      </c>
      <c r="E478" s="71">
        <f>'Historical Data'!F478</f>
        <v>3.0794635485231758E-4</v>
      </c>
      <c r="F478" s="71">
        <f>'Historical Data'!G478</f>
        <v>3.1546204208672025E-5</v>
      </c>
      <c r="G478" s="71">
        <f>'Historical Data'!H478</f>
        <v>4.7636126367604087E-6</v>
      </c>
      <c r="H478" s="71">
        <f>'Historical Data'!I478</f>
        <v>5.0141360000000024E-4</v>
      </c>
      <c r="I478" s="14">
        <f t="shared" si="88"/>
        <v>1.1276521494655567</v>
      </c>
      <c r="J478" s="17">
        <f t="shared" si="89"/>
        <v>-4.6358937244846774E-3</v>
      </c>
      <c r="K478" s="17">
        <f t="shared" si="90"/>
        <v>2.5606548804557788E-2</v>
      </c>
      <c r="L478" s="17">
        <f t="shared" si="91"/>
        <v>6.3557116729288002E-2</v>
      </c>
      <c r="M478" s="24">
        <f t="shared" si="82"/>
        <v>3.6201609188849272E-2</v>
      </c>
      <c r="N478" s="24">
        <f t="shared" si="83"/>
        <v>-2.735550754043873E-2</v>
      </c>
      <c r="O478" s="68">
        <f t="shared" si="84"/>
        <v>28875.804552062622</v>
      </c>
      <c r="P478" s="68">
        <f t="shared" si="85"/>
        <v>-177.94038363720756</v>
      </c>
      <c r="Q478" s="68">
        <f t="shared" si="86"/>
        <v>389.83724124097353</v>
      </c>
      <c r="R478" s="68">
        <f t="shared" si="87"/>
        <v>-177.94038363720756</v>
      </c>
      <c r="S478" s="70">
        <f t="shared" si="92"/>
        <v>211.89685760376597</v>
      </c>
    </row>
    <row r="479" spans="4:19" x14ac:dyDescent="0.25">
      <c r="D479" s="5">
        <f>'Historical Data'!A479</f>
        <v>42898</v>
      </c>
      <c r="E479" s="71">
        <f>'Historical Data'!F479</f>
        <v>5.9762262441280056E-4</v>
      </c>
      <c r="F479" s="71">
        <f>'Historical Data'!G479</f>
        <v>5.8808252158716835E-6</v>
      </c>
      <c r="G479" s="71">
        <f>'Historical Data'!H479</f>
        <v>6.2098269781208958E-6</v>
      </c>
      <c r="H479" s="71">
        <f>'Historical Data'!I479</f>
        <v>-8.81087966666666E-4</v>
      </c>
      <c r="I479" s="14">
        <f t="shared" si="88"/>
        <v>1.1279787029726138</v>
      </c>
      <c r="J479" s="17">
        <f t="shared" si="89"/>
        <v>-4.6615591034774775E-3</v>
      </c>
      <c r="K479" s="17">
        <f t="shared" si="90"/>
        <v>2.5607995018899151E-2</v>
      </c>
      <c r="L479" s="17">
        <f t="shared" si="91"/>
        <v>6.2174615162621336E-2</v>
      </c>
      <c r="M479" s="24">
        <f t="shared" si="82"/>
        <v>4.0701731720916408E-2</v>
      </c>
      <c r="N479" s="24">
        <f t="shared" si="83"/>
        <v>-2.1472883441704928E-2</v>
      </c>
      <c r="O479" s="68">
        <f t="shared" si="84"/>
        <v>28436.19024003352</v>
      </c>
      <c r="P479" s="68">
        <f t="shared" si="85"/>
        <v>-345.32377923210151</v>
      </c>
      <c r="Q479" s="68">
        <f t="shared" si="86"/>
        <v>-49.777070788128185</v>
      </c>
      <c r="R479" s="68">
        <f t="shared" si="87"/>
        <v>-345.32377923210151</v>
      </c>
      <c r="S479" s="70">
        <f t="shared" si="92"/>
        <v>-395.1008500202297</v>
      </c>
    </row>
    <row r="480" spans="4:19" x14ac:dyDescent="0.25">
      <c r="D480" s="5">
        <f>'Historical Data'!A480</f>
        <v>42895</v>
      </c>
      <c r="E480" s="71">
        <f>'Historical Data'!F480</f>
        <v>-3.3775654793202214E-3</v>
      </c>
      <c r="F480" s="71">
        <f>'Historical Data'!G480</f>
        <v>-6.0396344641769004E-5</v>
      </c>
      <c r="G480" s="71">
        <f>'Historical Data'!H480</f>
        <v>1.6227555662222913E-4</v>
      </c>
      <c r="H480" s="71">
        <f>'Historical Data'!I480</f>
        <v>-1.2242915000000021E-3</v>
      </c>
      <c r="I480" s="14">
        <f t="shared" si="88"/>
        <v>1.123497453547335</v>
      </c>
      <c r="J480" s="17">
        <f t="shared" si="89"/>
        <v>-4.7278362733351184E-3</v>
      </c>
      <c r="K480" s="17">
        <f t="shared" si="90"/>
        <v>2.576406074854326E-2</v>
      </c>
      <c r="L480" s="17">
        <f t="shared" si="91"/>
        <v>6.1831411629287999E-2</v>
      </c>
      <c r="M480" s="24">
        <f t="shared" si="82"/>
        <v>-2.0200876281369809E-2</v>
      </c>
      <c r="N480" s="24">
        <f t="shared" si="83"/>
        <v>-8.2032287910657808E-2</v>
      </c>
      <c r="O480" s="68">
        <f t="shared" si="84"/>
        <v>26134.167620007422</v>
      </c>
      <c r="P480" s="68">
        <f t="shared" si="85"/>
        <v>1951.655824724352</v>
      </c>
      <c r="Q480" s="68">
        <f t="shared" si="86"/>
        <v>-2351.7996908142268</v>
      </c>
      <c r="R480" s="68">
        <f t="shared" si="87"/>
        <v>1951.655824724352</v>
      </c>
      <c r="S480" s="70">
        <f t="shared" si="92"/>
        <v>-400.14386608987479</v>
      </c>
    </row>
    <row r="481" spans="4:19" x14ac:dyDescent="0.25">
      <c r="D481" s="5">
        <f>'Historical Data'!A481</f>
        <v>42894</v>
      </c>
      <c r="E481" s="71">
        <f>'Historical Data'!F481</f>
        <v>-3.6936081046287095E-3</v>
      </c>
      <c r="F481" s="71">
        <f>'Historical Data'!G481</f>
        <v>-4.596003249988153E-5</v>
      </c>
      <c r="G481" s="71">
        <f>'Historical Data'!H481</f>
        <v>1.3871558515868299E-4</v>
      </c>
      <c r="H481" s="71">
        <f>'Historical Data'!I481</f>
        <v>-1.158919199999997E-3</v>
      </c>
      <c r="I481" s="14">
        <f t="shared" si="88"/>
        <v>1.1231411771156115</v>
      </c>
      <c r="J481" s="17">
        <f t="shared" si="89"/>
        <v>-4.713399961193231E-3</v>
      </c>
      <c r="K481" s="17">
        <f t="shared" si="90"/>
        <v>2.5740500777079713E-2</v>
      </c>
      <c r="L481" s="17">
        <f t="shared" si="91"/>
        <v>6.1896783929288005E-2</v>
      </c>
      <c r="M481" s="24">
        <f t="shared" si="82"/>
        <v>-2.5852147220886339E-2</v>
      </c>
      <c r="N481" s="24">
        <f t="shared" si="83"/>
        <v>-8.7748931150174347E-2</v>
      </c>
      <c r="O481" s="68">
        <f t="shared" si="84"/>
        <v>25967.467059440198</v>
      </c>
      <c r="P481" s="68">
        <f t="shared" si="85"/>
        <v>2134.2744695208967</v>
      </c>
      <c r="Q481" s="68">
        <f t="shared" si="86"/>
        <v>-2518.5002513814507</v>
      </c>
      <c r="R481" s="68">
        <f t="shared" si="87"/>
        <v>2134.2744695208967</v>
      </c>
      <c r="S481" s="70">
        <f t="shared" si="92"/>
        <v>-384.22578186055398</v>
      </c>
    </row>
    <row r="482" spans="4:19" x14ac:dyDescent="0.25">
      <c r="D482" s="5">
        <f>'Historical Data'!A482</f>
        <v>42893</v>
      </c>
      <c r="E482" s="71">
        <f>'Historical Data'!F482</f>
        <v>-2.8847988851354867E-4</v>
      </c>
      <c r="F482" s="71">
        <f>'Historical Data'!G482</f>
        <v>-6.736145944247901E-5</v>
      </c>
      <c r="G482" s="71">
        <f>'Historical Data'!H482</f>
        <v>1.0010321082321721E-4</v>
      </c>
      <c r="H482" s="71">
        <f>'Historical Data'!I482</f>
        <v>1.2638971000000082E-3</v>
      </c>
      <c r="I482" s="14">
        <f t="shared" si="88"/>
        <v>1.1269797951792793</v>
      </c>
      <c r="J482" s="17">
        <f t="shared" si="89"/>
        <v>-4.7348013881358285E-3</v>
      </c>
      <c r="K482" s="17">
        <f t="shared" si="90"/>
        <v>2.5701888402744247E-2</v>
      </c>
      <c r="L482" s="17">
        <f t="shared" si="91"/>
        <v>6.431960022928801E-2</v>
      </c>
      <c r="M482" s="24">
        <f t="shared" si="82"/>
        <v>3.0277685857970728E-2</v>
      </c>
      <c r="N482" s="24">
        <f t="shared" si="83"/>
        <v>-3.4041914371317282E-2</v>
      </c>
      <c r="O482" s="68">
        <f t="shared" si="84"/>
        <v>28983.591268573527</v>
      </c>
      <c r="P482" s="68">
        <f t="shared" si="85"/>
        <v>166.69209173892159</v>
      </c>
      <c r="Q482" s="68">
        <f t="shared" si="86"/>
        <v>497.62395775187906</v>
      </c>
      <c r="R482" s="68">
        <f t="shared" si="87"/>
        <v>166.69209173892159</v>
      </c>
      <c r="S482" s="70">
        <f t="shared" si="92"/>
        <v>664.31604949080065</v>
      </c>
    </row>
    <row r="483" spans="4:19" x14ac:dyDescent="0.25">
      <c r="D483" s="5">
        <f>'Historical Data'!A483</f>
        <v>42892</v>
      </c>
      <c r="E483" s="71">
        <f>'Historical Data'!F483</f>
        <v>1.3465709105129342E-3</v>
      </c>
      <c r="F483" s="71">
        <f>'Historical Data'!G483</f>
        <v>-5.3644976126020552E-6</v>
      </c>
      <c r="G483" s="71">
        <f>'Historical Data'!H483</f>
        <v>-1.4239990432375442E-4</v>
      </c>
      <c r="H483" s="71">
        <f>'Historical Data'!I483</f>
        <v>-7.1616380000000257E-4</v>
      </c>
      <c r="I483" s="14">
        <f t="shared" si="88"/>
        <v>1.1288229961202758</v>
      </c>
      <c r="J483" s="17">
        <f t="shared" si="89"/>
        <v>-4.6728044263059515E-3</v>
      </c>
      <c r="K483" s="17">
        <f t="shared" si="90"/>
        <v>2.5459385287597273E-2</v>
      </c>
      <c r="L483" s="17">
        <f t="shared" si="91"/>
        <v>6.2339539329287999E-2</v>
      </c>
      <c r="M483" s="24">
        <f t="shared" si="82"/>
        <v>5.0557620509664988E-2</v>
      </c>
      <c r="N483" s="24">
        <f t="shared" si="83"/>
        <v>-1.1781918819623011E-2</v>
      </c>
      <c r="O483" s="68">
        <f t="shared" si="84"/>
        <v>28873.822409140492</v>
      </c>
      <c r="P483" s="68">
        <f t="shared" si="85"/>
        <v>-778.08793848648202</v>
      </c>
      <c r="Q483" s="68">
        <f t="shared" si="86"/>
        <v>387.85509831884337</v>
      </c>
      <c r="R483" s="68">
        <f t="shared" si="87"/>
        <v>-778.08793848648202</v>
      </c>
      <c r="S483" s="70">
        <f t="shared" si="92"/>
        <v>-390.23284016763864</v>
      </c>
    </row>
    <row r="484" spans="4:19" x14ac:dyDescent="0.25">
      <c r="D484" s="5">
        <f>'Historical Data'!A484</f>
        <v>42891</v>
      </c>
      <c r="E484" s="71">
        <f>'Historical Data'!F484</f>
        <v>-7.3904586223002189E-4</v>
      </c>
      <c r="F484" s="71">
        <f>'Historical Data'!G484</f>
        <v>6.4982029044765325E-6</v>
      </c>
      <c r="G484" s="71">
        <f>'Historical Data'!H484</f>
        <v>2.5178431280462852E-5</v>
      </c>
      <c r="H484" s="71">
        <f>'Historical Data'!I484</f>
        <v>-9.8859866666666421E-5</v>
      </c>
      <c r="I484" s="14">
        <f t="shared" si="88"/>
        <v>1.1264718699042788</v>
      </c>
      <c r="J484" s="17">
        <f t="shared" si="89"/>
        <v>-4.6609417257888726E-3</v>
      </c>
      <c r="K484" s="17">
        <f t="shared" si="90"/>
        <v>2.5626963623201493E-2</v>
      </c>
      <c r="L484" s="17">
        <f t="shared" si="91"/>
        <v>6.295684326262134E-2</v>
      </c>
      <c r="M484" s="24">
        <f t="shared" si="82"/>
        <v>2.003186831750128E-2</v>
      </c>
      <c r="N484" s="24">
        <f t="shared" si="83"/>
        <v>-4.2924974945120056E-2</v>
      </c>
      <c r="O484" s="68">
        <f t="shared" si="84"/>
        <v>28024.290121588248</v>
      </c>
      <c r="P484" s="68">
        <f t="shared" si="85"/>
        <v>427.04224998468999</v>
      </c>
      <c r="Q484" s="68">
        <f t="shared" si="86"/>
        <v>-461.67718923339999</v>
      </c>
      <c r="R484" s="68">
        <f t="shared" si="87"/>
        <v>427.04224998468999</v>
      </c>
      <c r="S484" s="70">
        <f t="shared" si="92"/>
        <v>-34.634939248709998</v>
      </c>
    </row>
    <row r="485" spans="4:19" x14ac:dyDescent="0.25">
      <c r="D485" s="5">
        <f>'Historical Data'!A485</f>
        <v>42888</v>
      </c>
      <c r="E485" s="71">
        <f>'Historical Data'!F485</f>
        <v>4.4808694490223733E-3</v>
      </c>
      <c r="F485" s="71">
        <f>'Historical Data'!G485</f>
        <v>5.9261966762880376E-5</v>
      </c>
      <c r="G485" s="71">
        <f>'Historical Data'!H485</f>
        <v>-6.8004629571969191E-5</v>
      </c>
      <c r="H485" s="71">
        <f>'Historical Data'!I485</f>
        <v>-8.0421590000000209E-4</v>
      </c>
      <c r="I485" s="14">
        <f t="shared" si="88"/>
        <v>1.1323563065342301</v>
      </c>
      <c r="J485" s="17">
        <f t="shared" si="89"/>
        <v>-4.6081779619304691E-3</v>
      </c>
      <c r="K485" s="17">
        <f t="shared" si="90"/>
        <v>2.5533780562349062E-2</v>
      </c>
      <c r="L485" s="17">
        <f t="shared" si="91"/>
        <v>6.2251487229287999E-2</v>
      </c>
      <c r="M485" s="24">
        <f t="shared" si="82"/>
        <v>0.1009006813604167</v>
      </c>
      <c r="N485" s="24">
        <f t="shared" si="83"/>
        <v>3.8649194131128703E-2</v>
      </c>
      <c r="O485" s="68">
        <f t="shared" si="84"/>
        <v>30719.711037684228</v>
      </c>
      <c r="P485" s="68">
        <f t="shared" si="85"/>
        <v>-2589.1770310769789</v>
      </c>
      <c r="Q485" s="68">
        <f t="shared" si="86"/>
        <v>2233.7437268625799</v>
      </c>
      <c r="R485" s="68">
        <f t="shared" si="87"/>
        <v>-2589.1770310769789</v>
      </c>
      <c r="S485" s="70">
        <f t="shared" si="92"/>
        <v>-355.43330421439896</v>
      </c>
    </row>
    <row r="486" spans="4:19" x14ac:dyDescent="0.25">
      <c r="D486" s="5">
        <f>'Historical Data'!A486</f>
        <v>42887</v>
      </c>
      <c r="E486" s="71">
        <f>'Historical Data'!F486</f>
        <v>-1.7962421192101452E-3</v>
      </c>
      <c r="F486" s="71">
        <f>'Historical Data'!G486</f>
        <v>5.7183226018328766E-5</v>
      </c>
      <c r="G486" s="71">
        <f>'Historical Data'!H486</f>
        <v>1.588829633431682E-4</v>
      </c>
      <c r="H486" s="71">
        <f>'Historical Data'!I486</f>
        <v>4.3237659999999234E-4</v>
      </c>
      <c r="I486" s="14">
        <f t="shared" si="88"/>
        <v>1.1252800872778037</v>
      </c>
      <c r="J486" s="17">
        <f t="shared" si="89"/>
        <v>-4.6102567026750207E-3</v>
      </c>
      <c r="K486" s="17">
        <f t="shared" si="90"/>
        <v>2.5760668155264198E-2</v>
      </c>
      <c r="L486" s="17">
        <f t="shared" si="91"/>
        <v>6.3488079729287994E-2</v>
      </c>
      <c r="M486" s="24">
        <f t="shared" si="82"/>
        <v>5.0278820213244717E-3</v>
      </c>
      <c r="N486" s="24">
        <f t="shared" si="83"/>
        <v>-5.846019770796352E-2</v>
      </c>
      <c r="O486" s="68">
        <f t="shared" si="84"/>
        <v>27703.047556400739</v>
      </c>
      <c r="P486" s="68">
        <f t="shared" si="85"/>
        <v>1037.9210754124215</v>
      </c>
      <c r="Q486" s="68">
        <f t="shared" si="86"/>
        <v>-782.91975442090916</v>
      </c>
      <c r="R486" s="68">
        <f t="shared" si="87"/>
        <v>1037.9210754124215</v>
      </c>
      <c r="S486" s="70">
        <f t="shared" si="92"/>
        <v>255.00132099151233</v>
      </c>
    </row>
    <row r="487" spans="4:19" x14ac:dyDescent="0.25">
      <c r="D487" s="5">
        <f>'Historical Data'!A487</f>
        <v>42886</v>
      </c>
      <c r="E487" s="71">
        <f>'Historical Data'!F487</f>
        <v>6.0880417619089133E-3</v>
      </c>
      <c r="F487" s="71">
        <f>'Historical Data'!G487</f>
        <v>2.3837148952012693E-5</v>
      </c>
      <c r="G487" s="71">
        <f>'Historical Data'!H487</f>
        <v>-2.3416672516507822E-5</v>
      </c>
      <c r="H487" s="71">
        <f>'Historical Data'!I487</f>
        <v>-7.8775869999998804E-4</v>
      </c>
      <c r="I487" s="14">
        <f t="shared" si="88"/>
        <v>1.1341680799184086</v>
      </c>
      <c r="J487" s="17">
        <f t="shared" si="89"/>
        <v>-4.6436027797413367E-3</v>
      </c>
      <c r="K487" s="17">
        <f t="shared" si="90"/>
        <v>2.5578368519404523E-2</v>
      </c>
      <c r="L487" s="17">
        <f t="shared" si="91"/>
        <v>6.2267944429288014E-2</v>
      </c>
      <c r="M487" s="24">
        <f t="shared" si="82"/>
        <v>0.12785036045989182</v>
      </c>
      <c r="N487" s="24">
        <f t="shared" si="83"/>
        <v>6.5582416030603802E-2</v>
      </c>
      <c r="O487" s="68">
        <f t="shared" si="84"/>
        <v>31768.399872926122</v>
      </c>
      <c r="P487" s="68">
        <f t="shared" si="85"/>
        <v>-3517.8480590661056</v>
      </c>
      <c r="Q487" s="68">
        <f t="shared" si="86"/>
        <v>3282.4325621044736</v>
      </c>
      <c r="R487" s="68">
        <f t="shared" si="87"/>
        <v>-3517.8480590661056</v>
      </c>
      <c r="S487" s="70">
        <f t="shared" si="92"/>
        <v>-235.41549696163202</v>
      </c>
    </row>
    <row r="488" spans="4:19" x14ac:dyDescent="0.25">
      <c r="D488" s="5">
        <f>'Historical Data'!A488</f>
        <v>42885</v>
      </c>
      <c r="E488" s="71">
        <f>'Historical Data'!F488</f>
        <v>1.2079131734110682E-4</v>
      </c>
      <c r="F488" s="71">
        <f>'Historical Data'!G488</f>
        <v>-5.587436960339566E-5</v>
      </c>
      <c r="G488" s="71">
        <f>'Historical Data'!H488</f>
        <v>-5.6636225756873798E-5</v>
      </c>
      <c r="H488" s="71">
        <f>'Historical Data'!I488</f>
        <v>2.6058961999999991E-3</v>
      </c>
      <c r="I488" s="14">
        <f t="shared" si="88"/>
        <v>1.1274411686559953</v>
      </c>
      <c r="J488" s="17">
        <f t="shared" si="89"/>
        <v>-4.7233142982967451E-3</v>
      </c>
      <c r="K488" s="17">
        <f t="shared" si="90"/>
        <v>2.5545148966164156E-2</v>
      </c>
      <c r="L488" s="17">
        <f t="shared" si="91"/>
        <v>6.5661599329288001E-2</v>
      </c>
      <c r="M488" s="24">
        <f t="shared" si="82"/>
        <v>3.4658689446951614E-2</v>
      </c>
      <c r="N488" s="24">
        <f t="shared" si="83"/>
        <v>-3.1002909882336387E-2</v>
      </c>
      <c r="O488" s="68">
        <f t="shared" si="84"/>
        <v>29734.274376774782</v>
      </c>
      <c r="P488" s="68">
        <f t="shared" si="85"/>
        <v>-69.796745469095185</v>
      </c>
      <c r="Q488" s="68">
        <f t="shared" si="86"/>
        <v>1248.3070659531331</v>
      </c>
      <c r="R488" s="68">
        <f t="shared" si="87"/>
        <v>-69.796745469095185</v>
      </c>
      <c r="S488" s="70">
        <f t="shared" si="92"/>
        <v>1178.5103204840379</v>
      </c>
    </row>
    <row r="489" spans="4:19" x14ac:dyDescent="0.25">
      <c r="D489" s="5">
        <f>'Historical Data'!A489</f>
        <v>42884</v>
      </c>
      <c r="E489" s="71">
        <f>'Historical Data'!F489</f>
        <v>-2.5629792547691527E-4</v>
      </c>
      <c r="F489" s="71">
        <f>'Historical Data'!G489</f>
        <v>-2.0797907702866346E-5</v>
      </c>
      <c r="G489" s="71">
        <f>'Historical Data'!H489</f>
        <v>-7.527874499123806E-6</v>
      </c>
      <c r="H489" s="71">
        <f>'Historical Data'!I489</f>
        <v>-1.3133796666666789E-4</v>
      </c>
      <c r="I489" s="14">
        <f t="shared" si="88"/>
        <v>1.1270160740671202</v>
      </c>
      <c r="J489" s="17">
        <f t="shared" si="89"/>
        <v>-4.6882378363962158E-3</v>
      </c>
      <c r="K489" s="17">
        <f t="shared" si="90"/>
        <v>2.5594257317421907E-2</v>
      </c>
      <c r="L489" s="17">
        <f t="shared" si="91"/>
        <v>6.2924365162621329E-2</v>
      </c>
      <c r="M489" s="24">
        <f t="shared" si="82"/>
        <v>2.7599438132935545E-2</v>
      </c>
      <c r="N489" s="24">
        <f t="shared" si="83"/>
        <v>-3.5324927029685788E-2</v>
      </c>
      <c r="O489" s="68">
        <f t="shared" si="84"/>
        <v>28285.998444807505</v>
      </c>
      <c r="P489" s="68">
        <f t="shared" si="85"/>
        <v>148.0964150611544</v>
      </c>
      <c r="Q489" s="68">
        <f t="shared" si="86"/>
        <v>-199.96886601414371</v>
      </c>
      <c r="R489" s="68">
        <f t="shared" si="87"/>
        <v>148.0964150611544</v>
      </c>
      <c r="S489" s="70">
        <f t="shared" si="92"/>
        <v>-51.872450952989311</v>
      </c>
    </row>
    <row r="490" spans="4:19" x14ac:dyDescent="0.25">
      <c r="D490" s="5">
        <f>'Historical Data'!A490</f>
        <v>42881</v>
      </c>
      <c r="E490" s="71">
        <f>'Historical Data'!F490</f>
        <v>-2.5060197984482224E-3</v>
      </c>
      <c r="F490" s="71">
        <f>'Historical Data'!G490</f>
        <v>-1.3507522273127973E-4</v>
      </c>
      <c r="G490" s="71">
        <f>'Historical Data'!H490</f>
        <v>4.7352582742410387E-6</v>
      </c>
      <c r="H490" s="71">
        <f>'Historical Data'!I490</f>
        <v>7.3769540000000189E-4</v>
      </c>
      <c r="I490" s="14">
        <f t="shared" si="88"/>
        <v>1.1244799513511103</v>
      </c>
      <c r="J490" s="17">
        <f t="shared" si="89"/>
        <v>-4.8025151514246292E-3</v>
      </c>
      <c r="K490" s="17">
        <f t="shared" si="90"/>
        <v>2.5606520450195271E-2</v>
      </c>
      <c r="L490" s="17">
        <f t="shared" si="91"/>
        <v>6.3793398529288003E-2</v>
      </c>
      <c r="M490" s="24">
        <f t="shared" si="82"/>
        <v>-5.244363848610799E-3</v>
      </c>
      <c r="N490" s="24">
        <f t="shared" si="83"/>
        <v>-6.9037762377898798E-2</v>
      </c>
      <c r="O490" s="68">
        <f t="shared" si="84"/>
        <v>27464.576890764649</v>
      </c>
      <c r="P490" s="68">
        <f t="shared" si="85"/>
        <v>1448.051315795863</v>
      </c>
      <c r="Q490" s="68">
        <f t="shared" si="86"/>
        <v>-1021.3904200569996</v>
      </c>
      <c r="R490" s="68">
        <f t="shared" si="87"/>
        <v>1448.051315795863</v>
      </c>
      <c r="S490" s="70">
        <f t="shared" si="92"/>
        <v>426.66089573886347</v>
      </c>
    </row>
    <row r="491" spans="4:19" x14ac:dyDescent="0.25">
      <c r="D491" s="5">
        <f>'Historical Data'!A491</f>
        <v>42880</v>
      </c>
      <c r="E491" s="71">
        <f>'Historical Data'!F491</f>
        <v>2.5660971182817072E-3</v>
      </c>
      <c r="F491" s="71">
        <f>'Historical Data'!G491</f>
        <v>2.5731343976722297E-5</v>
      </c>
      <c r="G491" s="71">
        <f>'Historical Data'!H491</f>
        <v>-7.6712761157397141E-5</v>
      </c>
      <c r="H491" s="71">
        <f>'Historical Data'!I491</f>
        <v>-2.0882670000000048E-3</v>
      </c>
      <c r="I491" s="14">
        <f t="shared" si="88"/>
        <v>1.1301977741119245</v>
      </c>
      <c r="J491" s="17">
        <f t="shared" si="89"/>
        <v>-4.6417085847166271E-3</v>
      </c>
      <c r="K491" s="17">
        <f t="shared" si="90"/>
        <v>2.5525072430763632E-2</v>
      </c>
      <c r="L491" s="17">
        <f t="shared" si="91"/>
        <v>6.0967436129287997E-2</v>
      </c>
      <c r="M491" s="24">
        <f t="shared" si="82"/>
        <v>7.0839133410642907E-2</v>
      </c>
      <c r="N491" s="24">
        <f t="shared" si="83"/>
        <v>9.8716972813549103E-3</v>
      </c>
      <c r="O491" s="68">
        <f t="shared" si="84"/>
        <v>28996.460423381999</v>
      </c>
      <c r="P491" s="68">
        <f t="shared" si="85"/>
        <v>-1482.7657430673717</v>
      </c>
      <c r="Q491" s="68">
        <f t="shared" si="86"/>
        <v>510.49311256035071</v>
      </c>
      <c r="R491" s="68">
        <f t="shared" si="87"/>
        <v>-1482.7657430673717</v>
      </c>
      <c r="S491" s="70">
        <f t="shared" si="92"/>
        <v>-972.27263050702095</v>
      </c>
    </row>
    <row r="492" spans="4:19" x14ac:dyDescent="0.25">
      <c r="D492" s="5">
        <f>'Historical Data'!A492</f>
        <v>42879</v>
      </c>
      <c r="E492" s="71">
        <f>'Historical Data'!F492</f>
        <v>-3.9674588225863117E-3</v>
      </c>
      <c r="F492" s="71">
        <f>'Historical Data'!G492</f>
        <v>-7.0052580691903552E-5</v>
      </c>
      <c r="G492" s="71">
        <f>'Historical Data'!H492</f>
        <v>2.0283131584297905E-4</v>
      </c>
      <c r="H492" s="71">
        <f>'Historical Data'!I492</f>
        <v>-5.7443179999999705E-4</v>
      </c>
      <c r="I492" s="14">
        <f t="shared" si="88"/>
        <v>1.1228324638320044</v>
      </c>
      <c r="J492" s="17">
        <f t="shared" si="89"/>
        <v>-4.737492509385253E-3</v>
      </c>
      <c r="K492" s="17">
        <f t="shared" si="90"/>
        <v>2.5804616507764007E-2</v>
      </c>
      <c r="L492" s="17">
        <f t="shared" si="91"/>
        <v>6.2481271329288005E-2</v>
      </c>
      <c r="M492" s="24">
        <f t="shared" si="82"/>
        <v>-2.8016579994937292E-2</v>
      </c>
      <c r="N492" s="24">
        <f t="shared" si="83"/>
        <v>-9.0497851324225304E-2</v>
      </c>
      <c r="O492" s="68">
        <f t="shared" si="84"/>
        <v>26125.734998998283</v>
      </c>
      <c r="P492" s="68">
        <f t="shared" si="85"/>
        <v>2292.5133999218233</v>
      </c>
      <c r="Q492" s="68">
        <f t="shared" si="86"/>
        <v>-2360.2323118233653</v>
      </c>
      <c r="R492" s="68">
        <f t="shared" si="87"/>
        <v>2292.5133999218233</v>
      </c>
      <c r="S492" s="70">
        <f t="shared" si="92"/>
        <v>-67.718911901542015</v>
      </c>
    </row>
    <row r="493" spans="4:19" x14ac:dyDescent="0.25">
      <c r="D493" s="5">
        <f>'Historical Data'!A493</f>
        <v>42878</v>
      </c>
      <c r="E493" s="71">
        <f>'Historical Data'!F493</f>
        <v>-1.6182021063302354E-3</v>
      </c>
      <c r="F493" s="71">
        <f>'Historical Data'!G493</f>
        <v>-4.6474028011547416E-5</v>
      </c>
      <c r="G493" s="71">
        <f>'Historical Data'!H493</f>
        <v>-7.1792158288636748E-5</v>
      </c>
      <c r="H493" s="71">
        <f>'Historical Data'!I493</f>
        <v>1.5159582999999949E-3</v>
      </c>
      <c r="I493" s="14">
        <f t="shared" si="88"/>
        <v>1.1254807926745234</v>
      </c>
      <c r="J493" s="17">
        <f t="shared" si="89"/>
        <v>-4.7139139567048969E-3</v>
      </c>
      <c r="K493" s="17">
        <f t="shared" si="90"/>
        <v>2.5529993033632393E-2</v>
      </c>
      <c r="L493" s="17">
        <f t="shared" si="91"/>
        <v>6.4571661429287996E-2</v>
      </c>
      <c r="M493" s="24">
        <f t="shared" si="82"/>
        <v>6.8128770472469921E-3</v>
      </c>
      <c r="N493" s="24">
        <f t="shared" si="83"/>
        <v>-5.7758784382041004E-2</v>
      </c>
      <c r="O493" s="68">
        <f t="shared" si="84"/>
        <v>28227.403055207655</v>
      </c>
      <c r="P493" s="68">
        <f t="shared" si="85"/>
        <v>935.04436427273322</v>
      </c>
      <c r="Q493" s="68">
        <f t="shared" si="86"/>
        <v>-258.56425561399374</v>
      </c>
      <c r="R493" s="68">
        <f t="shared" si="87"/>
        <v>935.04436427273322</v>
      </c>
      <c r="S493" s="70">
        <f t="shared" si="92"/>
        <v>676.48010865873948</v>
      </c>
    </row>
    <row r="494" spans="4:19" x14ac:dyDescent="0.25">
      <c r="D494" s="5">
        <f>'Historical Data'!A494</f>
        <v>42877</v>
      </c>
      <c r="E494" s="71">
        <f>'Historical Data'!F494</f>
        <v>1.5079251664225819E-3</v>
      </c>
      <c r="F494" s="71">
        <f>'Historical Data'!G494</f>
        <v>1.7905728172285262E-5</v>
      </c>
      <c r="G494" s="71">
        <f>'Historical Data'!H494</f>
        <v>1.2123667156607038E-5</v>
      </c>
      <c r="H494" s="71">
        <f>'Historical Data'!I494</f>
        <v>-2.2786136666666512E-4</v>
      </c>
      <c r="I494" s="14">
        <f t="shared" si="88"/>
        <v>1.1290048915797339</v>
      </c>
      <c r="J494" s="17">
        <f t="shared" si="89"/>
        <v>-4.6495342005210645E-3</v>
      </c>
      <c r="K494" s="17">
        <f t="shared" si="90"/>
        <v>2.5613908859077637E-2</v>
      </c>
      <c r="L494" s="17">
        <f t="shared" si="91"/>
        <v>6.2827841762621336E-2</v>
      </c>
      <c r="M494" s="24">
        <f t="shared" si="82"/>
        <v>5.5304719701986971E-2</v>
      </c>
      <c r="N494" s="24">
        <f t="shared" si="83"/>
        <v>-7.5231220606343657E-3</v>
      </c>
      <c r="O494" s="68">
        <f t="shared" si="84"/>
        <v>29262.771689406607</v>
      </c>
      <c r="P494" s="68">
        <f t="shared" si="85"/>
        <v>-871.32313268713187</v>
      </c>
      <c r="Q494" s="68">
        <f t="shared" si="86"/>
        <v>776.80437858495861</v>
      </c>
      <c r="R494" s="68">
        <f t="shared" si="87"/>
        <v>-871.32313268713187</v>
      </c>
      <c r="S494" s="70">
        <f t="shared" si="92"/>
        <v>-94.518754102173261</v>
      </c>
    </row>
    <row r="495" spans="4:19" x14ac:dyDescent="0.25">
      <c r="D495" s="5">
        <f>'Historical Data'!A495</f>
        <v>42874</v>
      </c>
      <c r="E495" s="71">
        <f>'Historical Data'!F495</f>
        <v>6.264211311529877E-3</v>
      </c>
      <c r="F495" s="71">
        <f>'Historical Data'!G495</f>
        <v>1.2322030139583998E-4</v>
      </c>
      <c r="G495" s="71">
        <f>'Historical Data'!H495</f>
        <v>2.0964291293411146E-4</v>
      </c>
      <c r="H495" s="71">
        <f>'Historical Data'!I495</f>
        <v>1.2278567999999962E-3</v>
      </c>
      <c r="I495" s="14">
        <f t="shared" si="88"/>
        <v>1.1343666767325442</v>
      </c>
      <c r="J495" s="17">
        <f t="shared" si="89"/>
        <v>-4.5442196272975095E-3</v>
      </c>
      <c r="K495" s="17">
        <f t="shared" si="90"/>
        <v>2.5811428104855143E-2</v>
      </c>
      <c r="L495" s="17">
        <f t="shared" si="91"/>
        <v>6.4283559929287998E-2</v>
      </c>
      <c r="M495" s="24">
        <f t="shared" si="82"/>
        <v>0.13062878522576429</v>
      </c>
      <c r="N495" s="24">
        <f t="shared" si="83"/>
        <v>6.6345225296476296E-2</v>
      </c>
      <c r="O495" s="68">
        <f t="shared" si="84"/>
        <v>32863.535059149297</v>
      </c>
      <c r="P495" s="68">
        <f t="shared" si="85"/>
        <v>-3619.6439619915327</v>
      </c>
      <c r="Q495" s="68">
        <f t="shared" si="86"/>
        <v>4377.5677483276486</v>
      </c>
      <c r="R495" s="68">
        <f t="shared" si="87"/>
        <v>-3619.6439619915327</v>
      </c>
      <c r="S495" s="70">
        <f t="shared" si="92"/>
        <v>757.92378633611588</v>
      </c>
    </row>
    <row r="496" spans="4:19" x14ac:dyDescent="0.25">
      <c r="D496" s="5">
        <f>'Historical Data'!A496</f>
        <v>42873</v>
      </c>
      <c r="E496" s="71">
        <f>'Historical Data'!F496</f>
        <v>-1.8121630229031016E-3</v>
      </c>
      <c r="F496" s="71">
        <f>'Historical Data'!G496</f>
        <v>-3.9191337693735874E-5</v>
      </c>
      <c r="G496" s="71">
        <f>'Historical Data'!H496</f>
        <v>4.4034399077177641E-5</v>
      </c>
      <c r="H496" s="71">
        <f>'Historical Data'!I496</f>
        <v>-7.6554859999999891E-4</v>
      </c>
      <c r="I496" s="14">
        <f t="shared" si="88"/>
        <v>1.1252621395634663</v>
      </c>
      <c r="J496" s="17">
        <f t="shared" si="89"/>
        <v>-4.7066312663870853E-3</v>
      </c>
      <c r="K496" s="17">
        <f t="shared" si="90"/>
        <v>2.5645819590998209E-2</v>
      </c>
      <c r="L496" s="17">
        <f t="shared" si="91"/>
        <v>6.2290154529288003E-2</v>
      </c>
      <c r="M496" s="24">
        <f t="shared" si="82"/>
        <v>3.3624966466390652E-3</v>
      </c>
      <c r="N496" s="24">
        <f t="shared" si="83"/>
        <v>-5.8927657882648934E-2</v>
      </c>
      <c r="O496" s="68">
        <f t="shared" si="84"/>
        <v>27146.396993632748</v>
      </c>
      <c r="P496" s="68">
        <f t="shared" si="85"/>
        <v>1047.1206378241768</v>
      </c>
      <c r="Q496" s="68">
        <f t="shared" si="86"/>
        <v>-1339.5703171888999</v>
      </c>
      <c r="R496" s="68">
        <f t="shared" si="87"/>
        <v>1047.1206378241768</v>
      </c>
      <c r="S496" s="70">
        <f t="shared" si="92"/>
        <v>-292.44967936472312</v>
      </c>
    </row>
    <row r="497" spans="4:19" x14ac:dyDescent="0.25">
      <c r="D497" s="5">
        <f>'Historical Data'!A497</f>
        <v>42872</v>
      </c>
      <c r="E497" s="71">
        <f>'Historical Data'!F497</f>
        <v>5.8608818845058419E-3</v>
      </c>
      <c r="F497" s="71">
        <f>'Historical Data'!G497</f>
        <v>-1.1224725081744168E-4</v>
      </c>
      <c r="G497" s="71">
        <f>'Historical Data'!H497</f>
        <v>-1.9813925207874672E-4</v>
      </c>
      <c r="H497" s="71">
        <f>'Historical Data'!I497</f>
        <v>9.1129589999999761E-4</v>
      </c>
      <c r="I497" s="14">
        <f t="shared" si="88"/>
        <v>1.1339120014528128</v>
      </c>
      <c r="J497" s="17">
        <f t="shared" si="89"/>
        <v>-4.7796871795107911E-3</v>
      </c>
      <c r="K497" s="17">
        <f t="shared" si="90"/>
        <v>2.5403645939842283E-2</v>
      </c>
      <c r="L497" s="17">
        <f t="shared" si="91"/>
        <v>6.3966999029287999E-2</v>
      </c>
      <c r="M497" s="24">
        <f t="shared" si="82"/>
        <v>0.12199681600220375</v>
      </c>
      <c r="N497" s="24">
        <f t="shared" si="83"/>
        <v>5.8029816972915746E-2</v>
      </c>
      <c r="O497" s="68">
        <f t="shared" si="84"/>
        <v>32374.683049618212</v>
      </c>
      <c r="P497" s="68">
        <f t="shared" si="85"/>
        <v>-3386.5884578557452</v>
      </c>
      <c r="Q497" s="68">
        <f t="shared" si="86"/>
        <v>3888.7157387965635</v>
      </c>
      <c r="R497" s="68">
        <f t="shared" si="87"/>
        <v>-3386.5884578557452</v>
      </c>
      <c r="S497" s="70">
        <f t="shared" si="92"/>
        <v>502.12728094081831</v>
      </c>
    </row>
    <row r="498" spans="4:19" x14ac:dyDescent="0.25">
      <c r="D498" s="5">
        <f>'Historical Data'!A498</f>
        <v>42871</v>
      </c>
      <c r="E498" s="71">
        <f>'Historical Data'!F498</f>
        <v>9.4505474485799823E-3</v>
      </c>
      <c r="F498" s="71">
        <f>'Historical Data'!G498</f>
        <v>1.0935239555406526E-4</v>
      </c>
      <c r="G498" s="71">
        <f>'Historical Data'!H498</f>
        <v>-7.3402105749980143E-5</v>
      </c>
      <c r="H498" s="71">
        <f>'Historical Data'!I498</f>
        <v>2.0456895999999974E-3</v>
      </c>
      <c r="I498" s="14">
        <f t="shared" si="88"/>
        <v>1.1379586493915215</v>
      </c>
      <c r="J498" s="17">
        <f t="shared" si="89"/>
        <v>-4.5580875331392842E-3</v>
      </c>
      <c r="K498" s="17">
        <f t="shared" si="90"/>
        <v>2.5528383086171051E-2</v>
      </c>
      <c r="L498" s="17">
        <f t="shared" si="91"/>
        <v>6.5101392729287999E-2</v>
      </c>
      <c r="M498" s="24">
        <f t="shared" si="82"/>
        <v>0.17422840108933849</v>
      </c>
      <c r="N498" s="24">
        <f t="shared" si="83"/>
        <v>0.10912700836005049</v>
      </c>
      <c r="O498" s="68">
        <f t="shared" si="84"/>
        <v>35091.85240125945</v>
      </c>
      <c r="P498" s="68">
        <f t="shared" si="85"/>
        <v>-5460.8018964501098</v>
      </c>
      <c r="Q498" s="68">
        <f t="shared" si="86"/>
        <v>6605.8850904378014</v>
      </c>
      <c r="R498" s="68">
        <f t="shared" si="87"/>
        <v>-5460.8018964501098</v>
      </c>
      <c r="S498" s="70">
        <f t="shared" si="92"/>
        <v>1145.0831939876916</v>
      </c>
    </row>
    <row r="499" spans="4:19" x14ac:dyDescent="0.25">
      <c r="D499" s="5">
        <f>'Historical Data'!A499</f>
        <v>42870</v>
      </c>
      <c r="E499" s="71">
        <f>'Historical Data'!F499</f>
        <v>1.7397355601948365E-3</v>
      </c>
      <c r="F499" s="71">
        <f>'Historical Data'!G499</f>
        <v>1.6331086862754186E-5</v>
      </c>
      <c r="G499" s="71">
        <f>'Historical Data'!H499</f>
        <v>-3.68371906989765E-6</v>
      </c>
      <c r="H499" s="71">
        <f>'Historical Data'!I499</f>
        <v>3.0127770000000037E-4</v>
      </c>
      <c r="I499" s="14">
        <f t="shared" si="88"/>
        <v>1.1292662125956856</v>
      </c>
      <c r="J499" s="17">
        <f t="shared" si="89"/>
        <v>-4.651108841830595E-3</v>
      </c>
      <c r="K499" s="17">
        <f t="shared" si="90"/>
        <v>2.5598101472851131E-2</v>
      </c>
      <c r="L499" s="17">
        <f t="shared" si="91"/>
        <v>6.3356980829288007E-2</v>
      </c>
      <c r="M499" s="24">
        <f t="shared" si="82"/>
        <v>5.8797982928069134E-2</v>
      </c>
      <c r="N499" s="24">
        <f t="shared" si="83"/>
        <v>-4.5589979012188725E-3</v>
      </c>
      <c r="O499" s="68">
        <f t="shared" si="84"/>
        <v>29631.11663840423</v>
      </c>
      <c r="P499" s="68">
        <f t="shared" si="85"/>
        <v>-1005.2699378661346</v>
      </c>
      <c r="Q499" s="68">
        <f t="shared" si="86"/>
        <v>1145.1493275825815</v>
      </c>
      <c r="R499" s="68">
        <f t="shared" si="87"/>
        <v>-1005.2699378661346</v>
      </c>
      <c r="S499" s="70">
        <f t="shared" si="92"/>
        <v>139.87938971644689</v>
      </c>
    </row>
    <row r="500" spans="4:19" x14ac:dyDescent="0.25">
      <c r="D500" s="5">
        <f>'Historical Data'!A500</f>
        <v>42867</v>
      </c>
      <c r="E500" s="71">
        <f>'Historical Data'!F500</f>
        <v>5.0476931076210985E-3</v>
      </c>
      <c r="F500" s="71">
        <f>'Historical Data'!G500</f>
        <v>-1.2222144380427333E-4</v>
      </c>
      <c r="G500" s="71">
        <f>'Historical Data'!H500</f>
        <v>-3.5109842047213388E-4</v>
      </c>
      <c r="H500" s="71">
        <f>'Historical Data'!I500</f>
        <v>-1.7597379999999274E-4</v>
      </c>
      <c r="I500" s="14">
        <f t="shared" si="88"/>
        <v>1.1329952896786868</v>
      </c>
      <c r="J500" s="17">
        <f t="shared" si="89"/>
        <v>-4.7896613724976228E-3</v>
      </c>
      <c r="K500" s="17">
        <f t="shared" si="90"/>
        <v>2.5250686771448896E-2</v>
      </c>
      <c r="L500" s="17">
        <f t="shared" si="91"/>
        <v>6.2879729329288009E-2</v>
      </c>
      <c r="M500" s="24">
        <f t="shared" si="82"/>
        <v>0.1078733876476882</v>
      </c>
      <c r="N500" s="24">
        <f t="shared" si="83"/>
        <v>4.4993658318400187E-2</v>
      </c>
      <c r="O500" s="68">
        <f t="shared" si="84"/>
        <v>31297.222961216954</v>
      </c>
      <c r="P500" s="68">
        <f t="shared" si="85"/>
        <v>-2916.7042697549332</v>
      </c>
      <c r="Q500" s="68">
        <f t="shared" si="86"/>
        <v>2811.2556503953056</v>
      </c>
      <c r="R500" s="68">
        <f t="shared" si="87"/>
        <v>-2916.7042697549332</v>
      </c>
      <c r="S500" s="70">
        <f t="shared" si="92"/>
        <v>-105.44861935962763</v>
      </c>
    </row>
    <row r="501" spans="4:19" x14ac:dyDescent="0.25">
      <c r="D501" s="5">
        <f>'Historical Data'!A501</f>
        <v>42866</v>
      </c>
      <c r="E501" s="71">
        <f>'Historical Data'!F501</f>
        <v>-2.9440041216044488E-4</v>
      </c>
      <c r="F501" s="71">
        <f>'Historical Data'!G501</f>
        <v>-6.0647225277146374E-5</v>
      </c>
      <c r="G501" s="71">
        <f>'Historical Data'!H501</f>
        <v>8.6131462994493146E-6</v>
      </c>
      <c r="H501" s="71">
        <f>'Historical Data'!I501</f>
        <v>1.5750051999999931E-3</v>
      </c>
      <c r="I501" s="14">
        <f t="shared" si="88"/>
        <v>1.1269731209433695</v>
      </c>
      <c r="J501" s="17">
        <f t="shared" si="89"/>
        <v>-4.7280871539704958E-3</v>
      </c>
      <c r="K501" s="17">
        <f t="shared" si="90"/>
        <v>2.5610398338220479E-2</v>
      </c>
      <c r="L501" s="17">
        <f t="shared" si="91"/>
        <v>6.4630708329287995E-2</v>
      </c>
      <c r="M501" s="24">
        <f t="shared" si="82"/>
        <v>2.8831199484718208E-2</v>
      </c>
      <c r="N501" s="24">
        <f t="shared" si="83"/>
        <v>-3.5799508844569783E-2</v>
      </c>
      <c r="O501" s="68">
        <f t="shared" si="84"/>
        <v>29066.380271572601</v>
      </c>
      <c r="P501" s="68">
        <f t="shared" si="85"/>
        <v>170.11314294626936</v>
      </c>
      <c r="Q501" s="68">
        <f t="shared" si="86"/>
        <v>580.41296075095306</v>
      </c>
      <c r="R501" s="68">
        <f t="shared" si="87"/>
        <v>170.11314294626936</v>
      </c>
      <c r="S501" s="70">
        <f t="shared" si="92"/>
        <v>750.52610369722242</v>
      </c>
    </row>
    <row r="502" spans="4:19" x14ac:dyDescent="0.25">
      <c r="D502" s="5">
        <f>'Historical Data'!A502</f>
        <v>42865</v>
      </c>
      <c r="E502" s="71">
        <f>'Historical Data'!F502</f>
        <v>-1.9053653251058789E-3</v>
      </c>
      <c r="F502" s="71">
        <f>'Historical Data'!G502</f>
        <v>-1.1342892969909684E-4</v>
      </c>
      <c r="G502" s="71">
        <f>'Historical Data'!H502</f>
        <v>-1.9193491897136379E-4</v>
      </c>
      <c r="H502" s="71">
        <f>'Historical Data'!I502</f>
        <v>6.6284310000000457E-4</v>
      </c>
      <c r="I502" s="14">
        <f t="shared" si="88"/>
        <v>1.1251570721421815</v>
      </c>
      <c r="J502" s="17">
        <f t="shared" si="89"/>
        <v>-4.7808688583924463E-3</v>
      </c>
      <c r="K502" s="17">
        <f t="shared" si="90"/>
        <v>2.5409850272949668E-2</v>
      </c>
      <c r="L502" s="17">
        <f t="shared" si="91"/>
        <v>6.3718546229288006E-2</v>
      </c>
      <c r="M502" s="24">
        <f t="shared" si="82"/>
        <v>6.958372007008543E-4</v>
      </c>
      <c r="N502" s="24">
        <f t="shared" si="83"/>
        <v>-6.3022709028587157E-2</v>
      </c>
      <c r="O502" s="68">
        <f t="shared" si="84"/>
        <v>27652.666620719301</v>
      </c>
      <c r="P502" s="68">
        <f t="shared" si="85"/>
        <v>1100.9756458427291</v>
      </c>
      <c r="Q502" s="68">
        <f t="shared" si="86"/>
        <v>-833.30069010234729</v>
      </c>
      <c r="R502" s="68">
        <f t="shared" si="87"/>
        <v>1100.9756458427291</v>
      </c>
      <c r="S502" s="70">
        <f t="shared" si="92"/>
        <v>267.67495574038185</v>
      </c>
    </row>
    <row r="503" spans="4:19" x14ac:dyDescent="0.25">
      <c r="D503" s="1"/>
      <c r="E503" s="1"/>
      <c r="F503" s="1"/>
      <c r="G503" s="1"/>
      <c r="H503" s="1"/>
    </row>
  </sheetData>
  <mergeCells count="10">
    <mergeCell ref="A26:B26"/>
    <mergeCell ref="I1:L1"/>
    <mergeCell ref="O1:P1"/>
    <mergeCell ref="Q1:S1"/>
    <mergeCell ref="E1:H1"/>
    <mergeCell ref="A1:B1"/>
    <mergeCell ref="A10:B10"/>
    <mergeCell ref="A16:B16"/>
    <mergeCell ref="A21:B21"/>
    <mergeCell ref="D1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2"/>
  <sheetViews>
    <sheetView workbookViewId="0">
      <selection activeCell="B4" sqref="B4"/>
    </sheetView>
  </sheetViews>
  <sheetFormatPr defaultRowHeight="15" x14ac:dyDescent="0.25"/>
  <cols>
    <col min="1" max="1" width="13.85546875" bestFit="1" customWidth="1"/>
    <col min="14" max="14" width="9.140625" customWidth="1"/>
    <col min="22" max="23" width="0" hidden="1" customWidth="1"/>
    <col min="24" max="24" width="9.140625" style="12"/>
    <col min="25" max="25" width="9.85546875" style="12" bestFit="1" customWidth="1"/>
  </cols>
  <sheetData>
    <row r="1" spans="1:33" x14ac:dyDescent="0.25">
      <c r="A1" s="87" t="s">
        <v>37</v>
      </c>
      <c r="B1" s="87"/>
      <c r="D1" s="87" t="s">
        <v>58</v>
      </c>
      <c r="E1" s="87"/>
      <c r="F1" s="87"/>
      <c r="G1" s="87"/>
      <c r="H1" s="87"/>
      <c r="J1" s="87" t="s">
        <v>62</v>
      </c>
      <c r="K1" s="87"/>
      <c r="L1" s="87"/>
      <c r="M1" s="87"/>
      <c r="N1" s="87" t="s">
        <v>46</v>
      </c>
      <c r="O1" s="87"/>
      <c r="P1" s="87"/>
      <c r="Q1" s="87"/>
      <c r="R1" s="87" t="s">
        <v>43</v>
      </c>
      <c r="S1" s="87"/>
      <c r="T1" s="87"/>
      <c r="U1" s="87"/>
      <c r="V1" s="8"/>
      <c r="W1" s="8"/>
      <c r="X1" s="88" t="s">
        <v>44</v>
      </c>
      <c r="Y1" s="88"/>
      <c r="Z1" s="88" t="s">
        <v>45</v>
      </c>
      <c r="AA1" s="88"/>
      <c r="AB1" s="88"/>
      <c r="AD1" s="8" t="s">
        <v>36</v>
      </c>
      <c r="AE1" s="8" t="s">
        <v>41</v>
      </c>
      <c r="AF1" s="8" t="s">
        <v>17</v>
      </c>
      <c r="AG1" s="8" t="s">
        <v>42</v>
      </c>
    </row>
    <row r="2" spans="1:33" x14ac:dyDescent="0.25">
      <c r="A2" s="8" t="s">
        <v>52</v>
      </c>
      <c r="B2" s="26">
        <v>1000000</v>
      </c>
      <c r="D2" s="8" t="s">
        <v>56</v>
      </c>
      <c r="E2" s="8" t="str">
        <f>'Historical Data'!B2</f>
        <v>FX Spot</v>
      </c>
      <c r="F2" s="8" t="str">
        <f>'Historical Data'!C2</f>
        <v>EUR Rate</v>
      </c>
      <c r="G2" s="8" t="str">
        <f>'Historical Data'!D2</f>
        <v>USD Rate</v>
      </c>
      <c r="H2" s="8" t="str">
        <f>'Historical Data'!E2</f>
        <v>1Y Vol</v>
      </c>
      <c r="J2" s="8">
        <v>1</v>
      </c>
      <c r="K2" s="8">
        <v>2</v>
      </c>
      <c r="L2" s="8">
        <v>3</v>
      </c>
      <c r="M2" s="8">
        <v>4</v>
      </c>
      <c r="N2" s="92" t="str">
        <f>E2</f>
        <v>FX Spot</v>
      </c>
      <c r="O2" s="92" t="str">
        <f t="shared" ref="O2:Q2" si="0">F2</f>
        <v>EUR Rate</v>
      </c>
      <c r="P2" s="92" t="str">
        <f t="shared" si="0"/>
        <v>USD Rate</v>
      </c>
      <c r="Q2" s="92" t="str">
        <f t="shared" si="0"/>
        <v>1Y Vol</v>
      </c>
      <c r="R2" s="8" t="s">
        <v>3</v>
      </c>
      <c r="S2" s="8" t="s">
        <v>16</v>
      </c>
      <c r="T2" s="8" t="s">
        <v>0</v>
      </c>
      <c r="U2" s="8" t="s">
        <v>11</v>
      </c>
      <c r="V2" s="8" t="s">
        <v>12</v>
      </c>
      <c r="W2" s="8" t="s">
        <v>13</v>
      </c>
      <c r="X2" s="58" t="s">
        <v>41</v>
      </c>
      <c r="Y2" s="58" t="s">
        <v>17</v>
      </c>
      <c r="Z2" s="58" t="s">
        <v>41</v>
      </c>
      <c r="AA2" s="58" t="s">
        <v>17</v>
      </c>
      <c r="AB2" s="69" t="s">
        <v>42</v>
      </c>
      <c r="AD2" s="8">
        <v>1</v>
      </c>
      <c r="AE2" s="97">
        <f>INDEX(Z:Z, MATCH(AG2,AB:AB, 0))</f>
        <v>-3147.5287940901944</v>
      </c>
      <c r="AF2" s="97">
        <f>INDEX(AA:AA, MATCH(AG2,AB:AB, 0))</f>
        <v>-1005.8604164830176</v>
      </c>
      <c r="AG2" s="98">
        <f>SMALL(AB:AB, AD2)</f>
        <v>-4153.389210573212</v>
      </c>
    </row>
    <row r="3" spans="1:33" x14ac:dyDescent="0.25">
      <c r="A3" s="8" t="s">
        <v>8</v>
      </c>
      <c r="B3" s="10">
        <f>'Historical Data'!B3</f>
        <v>1.127305</v>
      </c>
      <c r="D3" s="8" t="s">
        <v>18</v>
      </c>
      <c r="E3" s="77">
        <f>AVERAGE('Historical Data'!F3:F502)</f>
        <v>5.769318844583449E-5</v>
      </c>
      <c r="F3" s="77">
        <f>AVERAGE('Historical Data'!G3:G502)</f>
        <v>2.8870036438378022E-6</v>
      </c>
      <c r="G3" s="77">
        <f>AVERAGE('Historical Data'!H3:H502)</f>
        <v>1.9482126276730562E-5</v>
      </c>
      <c r="H3" s="77">
        <f>AVERAGE('Historical Data'!I3:I502)</f>
        <v>1.6072082573786812E-5</v>
      </c>
      <c r="J3" s="93">
        <f t="array" ref="J3:M3">TRANSPOSE(MMULT($E$21:$H$24, TRANSPOSE(Random!N2:Q2)))</f>
        <v>0.62228951223645368</v>
      </c>
      <c r="K3" s="93">
        <v>0.44676323182513644</v>
      </c>
      <c r="L3" s="93">
        <v>-0.69952007766188118</v>
      </c>
      <c r="M3" s="93">
        <v>-0.18093596343062562</v>
      </c>
      <c r="N3" s="22">
        <f>E$8 + E$9 * _xlfn.T.INV(_xlfn.NORM.DIST(J3, 0, 1, TRUE),  E$10)</f>
        <v>2.2007332720425312E-3</v>
      </c>
      <c r="O3" s="22">
        <f>F$8 + F$9 * _xlfn.T.INV(_xlfn.NORM.DIST(K3, 0, 1, TRUE),  F$10)</f>
        <v>4.3798905982966135E-5</v>
      </c>
      <c r="P3" s="22">
        <f>G$8 + G$9 * _xlfn.T.INV(_xlfn.NORM.DIST(L3, 0, 1, TRUE),  G$10)</f>
        <v>-6.5855412735498338E-5</v>
      </c>
      <c r="Q3" s="22">
        <f>H$8 + H$9 * _xlfn.T.INV(_xlfn.NORM.DIST(M3, 0, 1, TRUE),  H$10)</f>
        <v>-1.3986339970736876E-4</v>
      </c>
      <c r="R3" s="59">
        <f t="shared" ref="R3:R66" si="1">$B$3 * (1 + N3)</f>
        <v>1.12978589762124</v>
      </c>
      <c r="S3" s="94">
        <f t="shared" ref="S3:S66" si="2">$B$5+O3</f>
        <v>-4.6236410227103834E-3</v>
      </c>
      <c r="T3" s="94">
        <f t="shared" ref="T3:T66" si="3">$B$6+Q3</f>
        <v>2.5361921792213662E-2</v>
      </c>
      <c r="U3" s="94">
        <f t="shared" ref="U3:U66" si="4">$B$7 + Q3</f>
        <v>6.2915839729580633E-2</v>
      </c>
      <c r="V3" s="24">
        <f t="shared" ref="V3:V66" si="5">(LN(R3/$B$4) + (T3-S3+0.5*U3^2)*$B$8) / (U3*SQRT($B$8))</f>
        <v>6.3479313977524154E-2</v>
      </c>
      <c r="W3" s="24">
        <f t="shared" ref="W3:W66" si="6">V3 - U3*SQRT($B$8)</f>
        <v>5.6347424794352119E-4</v>
      </c>
      <c r="X3" s="68">
        <f t="shared" ref="X3:X66" si="7">(R3*EXP(-S3*$B$8)*_xlfn.NORM.DIST(V3, 0, 1, TRUE) - $B$4*EXP(-T3*$B$8)*_xlfn.NORM.DIST(W3, 0, 1, TRUE)) * $B$2</f>
        <v>29612.212220461399</v>
      </c>
      <c r="Y3" s="68">
        <f>$B$17*R3 + $B$18</f>
        <v>-1271.6478585965233</v>
      </c>
      <c r="Z3" s="68">
        <f t="shared" ref="Z3:Z66" si="8">X3-$B$13</f>
        <v>1126.2449096399723</v>
      </c>
      <c r="AA3" s="68">
        <f t="shared" ref="AA3:AA66" si="9">Y3-$B$19</f>
        <v>-1271.6478585965233</v>
      </c>
      <c r="AB3" s="70">
        <f>Z3+AA3</f>
        <v>-145.40294895655097</v>
      </c>
      <c r="AD3" s="8">
        <v>2</v>
      </c>
      <c r="AE3" s="97">
        <f>INDEX(Z:Z, MATCH(AG3,AB:AB, 0))</f>
        <v>-2969.615011719332</v>
      </c>
      <c r="AF3" s="97">
        <f>INDEX(AA:AA, MATCH(AG3,AB:AB, 0))</f>
        <v>-160.32398652110714</v>
      </c>
      <c r="AG3" s="98">
        <f>SMALL(AB:AB, AD3)</f>
        <v>-3129.9389982404391</v>
      </c>
    </row>
    <row r="4" spans="1:33" x14ac:dyDescent="0.25">
      <c r="A4" s="8" t="s">
        <v>9</v>
      </c>
      <c r="B4" s="10">
        <f>B3 * EXP((B6-B5)*B8)</f>
        <v>1.1618331431173956</v>
      </c>
      <c r="D4" s="8" t="s">
        <v>60</v>
      </c>
      <c r="E4" s="77">
        <f>_xlfn.STDEV.S('Historical Data'!F3:F502)</f>
        <v>3.7564414612618821E-3</v>
      </c>
      <c r="F4" s="77">
        <f>_xlfn.STDEV.S('Historical Data'!G3:G502)</f>
        <v>1.1358595699184064E-4</v>
      </c>
      <c r="G4" s="77">
        <f>_xlfn.STDEV.S('Historical Data'!H3:H502)</f>
        <v>1.4407472043575755E-4</v>
      </c>
      <c r="H4" s="77">
        <f>_xlfn.STDEV.S('Historical Data'!I3:I502)</f>
        <v>9.8169808436690304E-4</v>
      </c>
      <c r="J4" s="93">
        <f t="array" ref="J4:M4">TRANSPOSE(MMULT($E$21:$H$24, TRANSPOSE(Random!N3:Q3)))</f>
        <v>0.94319025036893611</v>
      </c>
      <c r="K4" s="93">
        <v>-0.81683057384935553</v>
      </c>
      <c r="L4" s="93">
        <v>-1.3235102650797075</v>
      </c>
      <c r="M4" s="93">
        <v>-1.4482610908838165</v>
      </c>
      <c r="N4" s="22">
        <f>E$8 + E$9 * _xlfn.T.INV(_xlfn.NORM.DIST(J4, 0, 1, TRUE),  E$10)</f>
        <v>3.3607023243174988E-3</v>
      </c>
      <c r="O4" s="22">
        <f>F$8 + F$9 * _xlfn.T.INV(_xlfn.NORM.DIST(K4, 0, 1, TRUE),  F$10)</f>
        <v>-7.4415899463804922E-5</v>
      </c>
      <c r="P4" s="22">
        <f>G$8 + G$9 * _xlfn.T.INV(_xlfn.NORM.DIST(L4, 0, 1, TRUE),  G$10)</f>
        <v>-1.5386164648422004E-4</v>
      </c>
      <c r="Q4" s="22">
        <f>H$8 + H$9 * _xlfn.T.INV(_xlfn.NORM.DIST(M4, 0, 1, TRUE),  H$10)</f>
        <v>-1.3362611294997695E-3</v>
      </c>
      <c r="R4" s="59">
        <f t="shared" si="1"/>
        <v>1.1310935365337147</v>
      </c>
      <c r="S4" s="94">
        <f t="shared" si="2"/>
        <v>-4.7418558281571545E-3</v>
      </c>
      <c r="T4" s="94">
        <f t="shared" si="3"/>
        <v>2.416552406242126E-2</v>
      </c>
      <c r="U4" s="94">
        <f t="shared" si="4"/>
        <v>6.1719441999788231E-2</v>
      </c>
      <c r="V4" s="24">
        <f t="shared" si="5"/>
        <v>6.477484542227549E-2</v>
      </c>
      <c r="W4" s="24">
        <f t="shared" si="6"/>
        <v>3.0554034224872587E-3</v>
      </c>
      <c r="X4" s="68">
        <f t="shared" si="7"/>
        <v>29153.293632731671</v>
      </c>
      <c r="Y4" s="68">
        <f t="shared" ref="Y4:Y67" si="10">$B$17*R4+$B$18</f>
        <v>-1941.91180202947</v>
      </c>
      <c r="Z4" s="68">
        <f t="shared" si="8"/>
        <v>667.32632191024459</v>
      </c>
      <c r="AA4" s="68">
        <f t="shared" si="9"/>
        <v>-1941.91180202947</v>
      </c>
      <c r="AB4" s="70">
        <f t="shared" ref="AB4:AB67" si="11">Z4+AA4</f>
        <v>-1274.5854801192254</v>
      </c>
      <c r="AD4" s="8">
        <v>3</v>
      </c>
      <c r="AE4" s="97">
        <f>INDEX(Z:Z, MATCH(AG4,AB:AB, 0))</f>
        <v>-3412.7606722441669</v>
      </c>
      <c r="AF4" s="97">
        <f>INDEX(AA:AA, MATCH(AG4,AB:AB, 0))</f>
        <v>304.69436843402218</v>
      </c>
      <c r="AG4" s="98">
        <f>SMALL(AB:AB, AD4)</f>
        <v>-3108.0663038101447</v>
      </c>
    </row>
    <row r="5" spans="1:33" x14ac:dyDescent="0.25">
      <c r="A5" s="8" t="s">
        <v>6</v>
      </c>
      <c r="B5" s="11">
        <f>'Historical Data'!C3</f>
        <v>-4.6674399286933494E-3</v>
      </c>
      <c r="D5" s="8" t="s">
        <v>35</v>
      </c>
      <c r="E5" s="78">
        <f>KURT('Historical Data'!F3:F502)</f>
        <v>1.2805420073831191</v>
      </c>
      <c r="F5" s="78">
        <f>KURT('Historical Data'!G3:G502)</f>
        <v>11.297646218056933</v>
      </c>
      <c r="G5" s="78">
        <f>KURT('Historical Data'!H3:H502)</f>
        <v>5.002537094615878</v>
      </c>
      <c r="H5" s="78">
        <f>KURT('Historical Data'!I3:I502)</f>
        <v>1.9728553092273713</v>
      </c>
      <c r="J5" s="93">
        <f t="array" ref="J5:M5">TRANSPOSE(MMULT($E$21:$H$24, TRANSPOSE(Random!N4:Q4)))</f>
        <v>-2.7258313630698423E-2</v>
      </c>
      <c r="K5" s="93">
        <v>0.35663143512034223</v>
      </c>
      <c r="L5" s="93">
        <v>-0.53159440171500016</v>
      </c>
      <c r="M5" s="93">
        <v>1.3322323121595816</v>
      </c>
      <c r="N5" s="22">
        <f>E$8 + E$9 * _xlfn.T.INV(_xlfn.NORM.DIST(J5, 0, 1, TRUE),  E$10)</f>
        <v>-3.4988272499311308E-5</v>
      </c>
      <c r="O5" s="22">
        <f>F$8 + F$9 * _xlfn.T.INV(_xlfn.NORM.DIST(K5, 0, 1, TRUE),  F$10)</f>
        <v>3.5381014955976492E-5</v>
      </c>
      <c r="P5" s="22">
        <f>G$8 + G$9 * _xlfn.T.INV(_xlfn.NORM.DIST(L5, 0, 1, TRUE),  G$10)</f>
        <v>-4.463714291840551E-5</v>
      </c>
      <c r="Q5" s="22">
        <f>H$8 + H$9 * _xlfn.T.INV(_xlfn.NORM.DIST(M5, 0, 1, TRUE),  H$10)</f>
        <v>1.2442652094476765E-3</v>
      </c>
      <c r="R5" s="59">
        <f t="shared" si="1"/>
        <v>1.1272655575454702</v>
      </c>
      <c r="S5" s="94">
        <f t="shared" si="2"/>
        <v>-4.6320589137373728E-3</v>
      </c>
      <c r="T5" s="94">
        <f t="shared" si="3"/>
        <v>2.6746050401368706E-2</v>
      </c>
      <c r="U5" s="94">
        <f t="shared" si="4"/>
        <v>6.4299968338735677E-2</v>
      </c>
      <c r="V5" s="24">
        <f t="shared" si="5"/>
        <v>5.0406529860094786E-2</v>
      </c>
      <c r="W5" s="24">
        <f t="shared" si="6"/>
        <v>-1.3893438478640892E-2</v>
      </c>
      <c r="X5" s="68">
        <f t="shared" si="7"/>
        <v>29697.964496604</v>
      </c>
      <c r="Y5" s="68">
        <f t="shared" si="10"/>
        <v>20.217244118102826</v>
      </c>
      <c r="Z5" s="68">
        <f t="shared" si="8"/>
        <v>1211.9971857825731</v>
      </c>
      <c r="AA5" s="68">
        <f t="shared" si="9"/>
        <v>20.217244118102826</v>
      </c>
      <c r="AB5" s="70">
        <f t="shared" si="11"/>
        <v>1232.2144299006759</v>
      </c>
      <c r="AD5" s="8">
        <v>4</v>
      </c>
      <c r="AE5" s="97">
        <f>INDEX(Z:Z, MATCH(AG5,AB:AB, 0))</f>
        <v>-2180.0282069176501</v>
      </c>
      <c r="AF5" s="97">
        <f>INDEX(AA:AA, MATCH(AG5,AB:AB, 0))</f>
        <v>-832.70208684564568</v>
      </c>
      <c r="AG5" s="98">
        <f>SMALL(AB:AB, AD5)</f>
        <v>-3012.7302937632958</v>
      </c>
    </row>
    <row r="6" spans="1:33" x14ac:dyDescent="0.25">
      <c r="A6" s="60" t="s">
        <v>7</v>
      </c>
      <c r="B6" s="11">
        <f>'Historical Data'!D3</f>
        <v>2.550178519192103E-2</v>
      </c>
      <c r="J6" s="93">
        <f t="array" ref="J6:M6">TRANSPOSE(MMULT($E$21:$H$24, TRANSPOSE(Random!N5:Q5)))</f>
        <v>0.11542551718671662</v>
      </c>
      <c r="K6" s="93">
        <v>-0.33001502834767693</v>
      </c>
      <c r="L6" s="93">
        <v>-1.5658799649715076</v>
      </c>
      <c r="M6" s="93">
        <v>-0.61265587347201378</v>
      </c>
      <c r="N6" s="22">
        <f>E$8 + E$9 * _xlfn.T.INV(_xlfn.NORM.DIST(J6, 0, 1, TRUE),  E$10)</f>
        <v>4.5031593580416166E-4</v>
      </c>
      <c r="O6" s="22">
        <f>F$8 + F$9 * _xlfn.T.INV(_xlfn.NORM.DIST(K6, 0, 1, TRUE),  F$10)</f>
        <v>-2.7143740655995557E-5</v>
      </c>
      <c r="P6" s="22">
        <f>G$8 + G$9 * _xlfn.T.INV(_xlfn.NORM.DIST(L6, 0, 1, TRUE),  G$10)</f>
        <v>-1.9410819229202805E-4</v>
      </c>
      <c r="Q6" s="22">
        <f>H$8 + H$9 * _xlfn.T.INV(_xlfn.NORM.DIST(M6, 0, 1, TRUE),  H$10)</f>
        <v>-5.1885938905614438E-4</v>
      </c>
      <c r="R6" s="59">
        <f t="shared" si="1"/>
        <v>1.1278126434060118</v>
      </c>
      <c r="S6" s="94">
        <f t="shared" si="2"/>
        <v>-4.6945836693493446E-3</v>
      </c>
      <c r="T6" s="94">
        <f t="shared" si="3"/>
        <v>2.4982925802864885E-2</v>
      </c>
      <c r="U6" s="94">
        <f t="shared" si="4"/>
        <v>6.2536843740231857E-2</v>
      </c>
      <c r="V6" s="24">
        <f t="shared" si="5"/>
        <v>3.0604795887317661E-2</v>
      </c>
      <c r="W6" s="24">
        <f t="shared" si="6"/>
        <v>-3.1932047852914196E-2</v>
      </c>
      <c r="X6" s="68">
        <f t="shared" si="7"/>
        <v>28242.213524122926</v>
      </c>
      <c r="Y6" s="68">
        <f t="shared" si="10"/>
        <v>-260.20567904890049</v>
      </c>
      <c r="Z6" s="68">
        <f t="shared" si="8"/>
        <v>-243.75378669850033</v>
      </c>
      <c r="AA6" s="68">
        <f t="shared" si="9"/>
        <v>-260.20567904890049</v>
      </c>
      <c r="AB6" s="70">
        <f t="shared" si="11"/>
        <v>-503.95946574740083</v>
      </c>
      <c r="AD6" s="8">
        <v>5</v>
      </c>
      <c r="AE6" s="97">
        <f>INDEX(Z:Z, MATCH(AG6,AB:AB, 0))</f>
        <v>-4280.287778520189</v>
      </c>
      <c r="AF6" s="97">
        <f>INDEX(AA:AA, MATCH(AG6,AB:AB, 0))</f>
        <v>1394.2486548857996</v>
      </c>
      <c r="AG6" s="98">
        <f>SMALL(AB:AB, AD6)</f>
        <v>-2886.0391236343894</v>
      </c>
    </row>
    <row r="7" spans="1:33" x14ac:dyDescent="0.25">
      <c r="A7" s="8" t="s">
        <v>54</v>
      </c>
      <c r="B7" s="11">
        <f>'Historical Data'!E3</f>
        <v>6.3055703129288002E-2</v>
      </c>
      <c r="D7" s="87" t="s">
        <v>57</v>
      </c>
      <c r="E7" s="87"/>
      <c r="F7" s="87"/>
      <c r="G7" s="87"/>
      <c r="H7" s="87"/>
      <c r="J7" s="93">
        <f t="array" ref="J7:M7">TRANSPOSE(MMULT($E$21:$H$24, TRANSPOSE(Random!N6:Q6)))</f>
        <v>1.0348148598150548</v>
      </c>
      <c r="K7" s="93">
        <v>-1.0176994064240565</v>
      </c>
      <c r="L7" s="93">
        <v>-0.95723889901356718</v>
      </c>
      <c r="M7" s="93">
        <v>5.6733533076600021E-2</v>
      </c>
      <c r="N7" s="22">
        <f>E$8 + E$9 * _xlfn.T.INV(_xlfn.NORM.DIST(J7, 0, 1, TRUE),  E$10)</f>
        <v>3.7036820586980688E-3</v>
      </c>
      <c r="O7" s="22">
        <f>F$8 + F$9 * _xlfn.T.INV(_xlfn.NORM.DIST(K7, 0, 1, TRUE),  F$10)</f>
        <v>-9.5999709393602238E-5</v>
      </c>
      <c r="P7" s="22">
        <f>G$8 + G$9 * _xlfn.T.INV(_xlfn.NORM.DIST(L7, 0, 1, TRUE),  G$10)</f>
        <v>-1.0009620789465991E-4</v>
      </c>
      <c r="Q7" s="22">
        <f>H$8 + H$9 * _xlfn.T.INV(_xlfn.NORM.DIST(M7, 0, 1, TRUE),  H$10)</f>
        <v>6.4911924941208954E-5</v>
      </c>
      <c r="R7" s="59">
        <f t="shared" si="1"/>
        <v>1.1314801793031806</v>
      </c>
      <c r="S7" s="94">
        <f t="shared" si="2"/>
        <v>-4.7634396380869517E-3</v>
      </c>
      <c r="T7" s="94">
        <f t="shared" si="3"/>
        <v>2.5566697116862238E-2</v>
      </c>
      <c r="U7" s="94">
        <f t="shared" si="4"/>
        <v>6.3120615054229209E-2</v>
      </c>
      <c r="V7" s="24">
        <f t="shared" si="5"/>
        <v>9.2677455184998994E-2</v>
      </c>
      <c r="W7" s="24">
        <f t="shared" si="6"/>
        <v>2.9556840130769785E-2</v>
      </c>
      <c r="X7" s="68">
        <f t="shared" si="7"/>
        <v>30810.539462551191</v>
      </c>
      <c r="Y7" s="68">
        <f t="shared" si="10"/>
        <v>-2140.0954939415678</v>
      </c>
      <c r="Z7" s="68">
        <f t="shared" si="8"/>
        <v>2324.5721517297643</v>
      </c>
      <c r="AA7" s="68">
        <f t="shared" si="9"/>
        <v>-2140.0954939415678</v>
      </c>
      <c r="AB7" s="70">
        <f t="shared" si="11"/>
        <v>184.47665778819646</v>
      </c>
      <c r="AD7" s="8">
        <v>6</v>
      </c>
      <c r="AE7" s="97">
        <f>INDEX(Z:Z, MATCH(AG7,AB:AB, 0))</f>
        <v>-974.59918260911581</v>
      </c>
      <c r="AF7" s="97">
        <f>INDEX(AA:AA, MATCH(AG7,AB:AB, 0))</f>
        <v>-1861.7507476367755</v>
      </c>
      <c r="AG7" s="98">
        <f>SMALL(AB:AB, AD7)</f>
        <v>-2836.3499302458913</v>
      </c>
    </row>
    <row r="8" spans="1:33" x14ac:dyDescent="0.25">
      <c r="A8" s="8" t="s">
        <v>55</v>
      </c>
      <c r="B8" s="61">
        <v>1</v>
      </c>
      <c r="D8" s="8" t="s">
        <v>20</v>
      </c>
      <c r="E8" s="77">
        <f>E3</f>
        <v>5.769318844583449E-5</v>
      </c>
      <c r="F8" s="77">
        <f t="shared" ref="F8:H8" si="12">F3</f>
        <v>2.8870036438378022E-6</v>
      </c>
      <c r="G8" s="77">
        <f t="shared" si="12"/>
        <v>1.9482126276730562E-5</v>
      </c>
      <c r="H8" s="77">
        <f t="shared" si="12"/>
        <v>1.6072082573786812E-5</v>
      </c>
      <c r="J8" s="93">
        <f t="array" ref="J8:M8">TRANSPOSE(MMULT($E$21:$H$24, TRANSPOSE(Random!N7:Q7)))</f>
        <v>-1.4735405850988963</v>
      </c>
      <c r="K8" s="93">
        <v>-1.7193699961883663E-2</v>
      </c>
      <c r="L8" s="93">
        <v>1.1841454308375534</v>
      </c>
      <c r="M8" s="93">
        <v>-1.047049599709815</v>
      </c>
      <c r="N8" s="22">
        <f>E$8 + E$9 * _xlfn.T.INV(_xlfn.NORM.DIST(J8, 0, 1, TRUE),  E$10)</f>
        <v>-5.332057524649601E-3</v>
      </c>
      <c r="O8" s="22">
        <f>F$8 + F$9 * _xlfn.T.INV(_xlfn.NORM.DIST(K8, 0, 1, TRUE),  F$10)</f>
        <v>1.3341379958694471E-6</v>
      </c>
      <c r="P8" s="22">
        <f>G$8 + G$9 * _xlfn.T.INV(_xlfn.NORM.DIST(L8, 0, 1, TRUE),  G$10)</f>
        <v>1.7151002804767957E-4</v>
      </c>
      <c r="Q8" s="22">
        <f>H$8 + H$9 * _xlfn.T.INV(_xlfn.NORM.DIST(M8, 0, 1, TRUE),  H$10)</f>
        <v>-9.2389659161262391E-4</v>
      </c>
      <c r="R8" s="59">
        <f t="shared" si="1"/>
        <v>1.1212941448921749</v>
      </c>
      <c r="S8" s="94">
        <f t="shared" si="2"/>
        <v>-4.66610579069748E-3</v>
      </c>
      <c r="T8" s="94">
        <f t="shared" si="3"/>
        <v>2.4577888600308406E-2</v>
      </c>
      <c r="U8" s="94">
        <f t="shared" si="4"/>
        <v>6.2131806537675374E-2</v>
      </c>
      <c r="V8" s="24">
        <f t="shared" si="5"/>
        <v>-6.9873611563111324E-2</v>
      </c>
      <c r="W8" s="24">
        <f t="shared" si="6"/>
        <v>-0.1320054181007867</v>
      </c>
      <c r="X8" s="68">
        <f t="shared" si="7"/>
        <v>24605.682083874257</v>
      </c>
      <c r="Y8" s="68">
        <f t="shared" si="10"/>
        <v>3081.0183220615145</v>
      </c>
      <c r="Z8" s="68">
        <f t="shared" si="8"/>
        <v>-3880.2852269471696</v>
      </c>
      <c r="AA8" s="68">
        <f t="shared" si="9"/>
        <v>3081.0183220615145</v>
      </c>
      <c r="AB8" s="70">
        <f t="shared" si="11"/>
        <v>-799.26690488565509</v>
      </c>
      <c r="AD8" s="8">
        <v>7</v>
      </c>
      <c r="AE8" s="97">
        <f>INDEX(Z:Z, MATCH(AG8,AB:AB, 0))</f>
        <v>572.02643824238839</v>
      </c>
      <c r="AF8" s="97">
        <f>INDEX(AA:AA, MATCH(AG8,AB:AB, 0))</f>
        <v>-3356.0210186367622</v>
      </c>
      <c r="AG8" s="98">
        <f>SMALL(AB:AB, AD8)</f>
        <v>-2783.9945803943738</v>
      </c>
    </row>
    <row r="9" spans="1:33" x14ac:dyDescent="0.25">
      <c r="D9" s="8" t="s">
        <v>19</v>
      </c>
      <c r="E9" s="17">
        <f>E4 * SQRT((E10-2)/E10)</f>
        <v>3.2956894285155742E-3</v>
      </c>
      <c r="F9" s="17">
        <f t="shared" ref="F9:H9" si="13">F4 * SQRT((F10-2)/F10)</f>
        <v>8.4893974555952541E-5</v>
      </c>
      <c r="G9" s="17">
        <f t="shared" si="13"/>
        <v>1.1301737514653065E-4</v>
      </c>
      <c r="H9" s="17">
        <f t="shared" si="13"/>
        <v>8.3065849810775878E-4</v>
      </c>
      <c r="J9" s="93">
        <f t="array" ref="J9:M9">TRANSPOSE(MMULT($E$21:$H$24, TRANSPOSE(Random!N8:Q8)))</f>
        <v>-0.71158940957421202</v>
      </c>
      <c r="K9" s="93">
        <v>0.93350112028057985</v>
      </c>
      <c r="L9" s="93">
        <v>1.3034131829778626</v>
      </c>
      <c r="M9" s="93">
        <v>-0.49153404897278219</v>
      </c>
      <c r="N9" s="22">
        <f>E$8 + E$9 * _xlfn.T.INV(_xlfn.NORM.DIST(J9, 0, 1, TRUE),  E$10)</f>
        <v>-2.4025887607035104E-3</v>
      </c>
      <c r="O9" s="22">
        <f>F$8 + F$9 * _xlfn.T.INV(_xlfn.NORM.DIST(K9, 0, 1, TRUE),  F$10)</f>
        <v>9.2527786378489497E-5</v>
      </c>
      <c r="P9" s="22">
        <f>G$8 + G$9 * _xlfn.T.INV(_xlfn.NORM.DIST(L9, 0, 1, TRUE),  G$10)</f>
        <v>1.896777379867147E-4</v>
      </c>
      <c r="Q9" s="22">
        <f>H$8 + H$9 * _xlfn.T.INV(_xlfn.NORM.DIST(M9, 0, 1, TRUE),  H$10)</f>
        <v>-4.1091980034091153E-4</v>
      </c>
      <c r="R9" s="59">
        <f t="shared" si="1"/>
        <v>1.1245965496771151</v>
      </c>
      <c r="S9" s="94">
        <f t="shared" si="2"/>
        <v>-4.57491214231486E-3</v>
      </c>
      <c r="T9" s="94">
        <f t="shared" si="3"/>
        <v>2.5090865391580119E-2</v>
      </c>
      <c r="U9" s="94">
        <f t="shared" si="4"/>
        <v>6.2644783328947087E-2</v>
      </c>
      <c r="V9" s="24">
        <f t="shared" si="5"/>
        <v>-1.5112874617771785E-2</v>
      </c>
      <c r="W9" s="24">
        <f t="shared" si="6"/>
        <v>-7.7757657946718878E-2</v>
      </c>
      <c r="X9" s="68">
        <f t="shared" si="7"/>
        <v>26655.790795531597</v>
      </c>
      <c r="Y9" s="68">
        <f t="shared" si="10"/>
        <v>1388.2858461083379</v>
      </c>
      <c r="Z9" s="68">
        <f t="shared" si="8"/>
        <v>-1830.1765152898297</v>
      </c>
      <c r="AA9" s="68">
        <f t="shared" si="9"/>
        <v>1388.2858461083379</v>
      </c>
      <c r="AB9" s="70">
        <f t="shared" si="11"/>
        <v>-441.89066918149183</v>
      </c>
      <c r="AD9" s="8">
        <v>8</v>
      </c>
      <c r="AE9" s="97">
        <f>INDEX(Z:Z, MATCH(AG9,AB:AB, 0))</f>
        <v>-800.68467777971819</v>
      </c>
      <c r="AF9" s="97">
        <f>INDEX(AA:AA, MATCH(AG9,AB:AB, 0))</f>
        <v>-1740.4593180182856</v>
      </c>
      <c r="AG9" s="98">
        <f>SMALL(AB:AB, AD9)</f>
        <v>-2541.1439957980037</v>
      </c>
    </row>
    <row r="10" spans="1:33" x14ac:dyDescent="0.25">
      <c r="A10" s="87" t="s">
        <v>64</v>
      </c>
      <c r="B10" s="87"/>
      <c r="D10" s="8" t="s">
        <v>21</v>
      </c>
      <c r="E10" s="78">
        <f>6/E5+4</f>
        <v>8.6855159498136558</v>
      </c>
      <c r="F10" s="78">
        <f>6/F5+4</f>
        <v>4.5310840757617505</v>
      </c>
      <c r="G10" s="78">
        <f>6/G5+4</f>
        <v>5.1993914061042483</v>
      </c>
      <c r="H10" s="78">
        <f>6/H5+4</f>
        <v>7.0412772654624014</v>
      </c>
      <c r="J10" s="93">
        <f t="array" ref="J10:M10">TRANSPOSE(MMULT($E$21:$H$24, TRANSPOSE(Random!N9:Q9)))</f>
        <v>0.13228909379668397</v>
      </c>
      <c r="K10" s="93">
        <v>0.33566179209311936</v>
      </c>
      <c r="L10" s="93">
        <v>8.3390981266326505E-2</v>
      </c>
      <c r="M10" s="93">
        <v>-1.7348219513100347</v>
      </c>
      <c r="N10" s="22">
        <f>E$8 + E$9 * _xlfn.T.INV(_xlfn.NORM.DIST(J10, 0, 1, TRUE),  E$10)</f>
        <v>5.0773966497824402E-4</v>
      </c>
      <c r="O10" s="22">
        <f>F$8 + F$9 * _xlfn.T.INV(_xlfn.NORM.DIST(K10, 0, 1, TRUE),  F$10)</f>
        <v>3.3439566572514371E-5</v>
      </c>
      <c r="P10" s="22">
        <f>G$8 + G$9 * _xlfn.T.INV(_xlfn.NORM.DIST(L10, 0, 1, TRUE),  G$10)</f>
        <v>2.9390543792662953E-5</v>
      </c>
      <c r="Q10" s="22">
        <f>H$8 + H$9 * _xlfn.T.INV(_xlfn.NORM.DIST(M10, 0, 1, TRUE),  H$10)</f>
        <v>-1.6642878035966122E-3</v>
      </c>
      <c r="R10" s="59">
        <f t="shared" si="1"/>
        <v>1.1278773774630282</v>
      </c>
      <c r="S10" s="94">
        <f t="shared" si="2"/>
        <v>-4.6340003621208352E-3</v>
      </c>
      <c r="T10" s="94">
        <f t="shared" si="3"/>
        <v>2.3837497388324417E-2</v>
      </c>
      <c r="U10" s="94">
        <f t="shared" si="4"/>
        <v>6.1391415325691388E-2</v>
      </c>
      <c r="V10" s="24">
        <f t="shared" si="5"/>
        <v>1.130999135306523E-2</v>
      </c>
      <c r="W10" s="24">
        <f t="shared" si="6"/>
        <v>-5.008142397262616E-2</v>
      </c>
      <c r="X10" s="68">
        <f t="shared" si="7"/>
        <v>27094.56879933325</v>
      </c>
      <c r="Y10" s="68">
        <f t="shared" si="10"/>
        <v>-293.38678425794933</v>
      </c>
      <c r="Z10" s="68">
        <f t="shared" si="8"/>
        <v>-1391.3985114881762</v>
      </c>
      <c r="AA10" s="68">
        <f t="shared" si="9"/>
        <v>-293.38678425794933</v>
      </c>
      <c r="AB10" s="70">
        <f t="shared" si="11"/>
        <v>-1684.7852957461255</v>
      </c>
      <c r="AD10" s="8">
        <v>9</v>
      </c>
      <c r="AE10" s="97">
        <f>INDEX(Z:Z, MATCH(AG10,AB:AB, 0))</f>
        <v>708.82071956723667</v>
      </c>
      <c r="AF10" s="97">
        <f>INDEX(AA:AA, MATCH(AG10,AB:AB, 0))</f>
        <v>-3172.5999353466323</v>
      </c>
      <c r="AG10" s="98">
        <f>SMALL(AB:AB, AD10)</f>
        <v>-2463.7792157793956</v>
      </c>
    </row>
    <row r="11" spans="1:33" x14ac:dyDescent="0.25">
      <c r="A11" s="8" t="s">
        <v>12</v>
      </c>
      <c r="B11" s="64">
        <f>(LN(B3/B4) + (B6-B5+0.5*B7^2)*B8) / (B7*SQRT(B8))</f>
        <v>3.1527851564642891E-2</v>
      </c>
      <c r="J11" s="93">
        <f t="array" ref="J11:M11">TRANSPOSE(MMULT($E$21:$H$24, TRANSPOSE(Random!N10:Q10)))</f>
        <v>-0.55916649894499437</v>
      </c>
      <c r="K11" s="93">
        <v>-0.88408419575071373</v>
      </c>
      <c r="L11" s="93">
        <v>0.71817485186771879</v>
      </c>
      <c r="M11" s="93">
        <v>-0.35162379038710267</v>
      </c>
      <c r="N11" s="22">
        <f>E$8 + E$9 * _xlfn.T.INV(_xlfn.NORM.DIST(J11, 0, 1, TRUE),  E$10)</f>
        <v>-1.8632111982983814E-3</v>
      </c>
      <c r="O11" s="22">
        <f>F$8 + F$9 * _xlfn.T.INV(_xlfn.NORM.DIST(K11, 0, 1, TRUE),  F$10)</f>
        <v>-8.1464962494598133E-5</v>
      </c>
      <c r="P11" s="22">
        <f>G$8 + G$9 * _xlfn.T.INV(_xlfn.NORM.DIST(L11, 0, 1, TRUE),  G$10)</f>
        <v>1.0722330281557038E-4</v>
      </c>
      <c r="Q11" s="22">
        <f>H$8 + H$9 * _xlfn.T.INV(_xlfn.NORM.DIST(M11, 0, 1, TRUE),  H$10)</f>
        <v>-2.8801355294525083E-4</v>
      </c>
      <c r="R11" s="59">
        <f t="shared" si="1"/>
        <v>1.1252045927001022</v>
      </c>
      <c r="S11" s="94">
        <f t="shared" si="2"/>
        <v>-4.7489048911879472E-3</v>
      </c>
      <c r="T11" s="94">
        <f t="shared" si="3"/>
        <v>2.5213771638975778E-2</v>
      </c>
      <c r="U11" s="94">
        <f t="shared" si="4"/>
        <v>6.2767689576342753E-2</v>
      </c>
      <c r="V11" s="24">
        <f t="shared" si="5"/>
        <v>-1.6187675401434852E-3</v>
      </c>
      <c r="W11" s="24">
        <f t="shared" si="6"/>
        <v>-6.4386457116486231E-2</v>
      </c>
      <c r="X11" s="68">
        <f t="shared" si="7"/>
        <v>27177.951383762444</v>
      </c>
      <c r="Y11" s="68">
        <f t="shared" si="10"/>
        <v>1076.6177621469833</v>
      </c>
      <c r="Z11" s="68">
        <f t="shared" si="8"/>
        <v>-1308.0159270589829</v>
      </c>
      <c r="AA11" s="68">
        <f t="shared" si="9"/>
        <v>1076.6177621469833</v>
      </c>
      <c r="AB11" s="70">
        <f t="shared" si="11"/>
        <v>-231.39816491199963</v>
      </c>
      <c r="AD11" s="8">
        <v>10</v>
      </c>
      <c r="AE11" s="95">
        <f>INDEX(Z:Z, MATCH(AG11,AB:AB, 0))</f>
        <v>-4527.4054114168321</v>
      </c>
      <c r="AF11" s="95">
        <f>INDEX(AA:AA, MATCH(AG11,AB:AB, 0))</f>
        <v>2095.17578220414</v>
      </c>
      <c r="AG11" s="96">
        <f>SMALL(AB:AB, AD11)</f>
        <v>-2432.2296292126921</v>
      </c>
    </row>
    <row r="12" spans="1:33" x14ac:dyDescent="0.25">
      <c r="A12" s="8" t="s">
        <v>13</v>
      </c>
      <c r="B12" s="64">
        <f>B11 - B7*SQRT(B8)</f>
        <v>-3.1527851564645111E-2</v>
      </c>
      <c r="D12" s="87" t="s">
        <v>22</v>
      </c>
      <c r="E12" s="87"/>
      <c r="F12" s="87"/>
      <c r="G12" s="87"/>
      <c r="H12" s="87"/>
      <c r="J12" s="93">
        <f t="array" ref="J12:M12">TRANSPOSE(MMULT($E$21:$H$24, TRANSPOSE(Random!N11:Q11)))</f>
        <v>1.0553967997551494</v>
      </c>
      <c r="K12" s="93">
        <v>0.62659074680196447</v>
      </c>
      <c r="L12" s="93">
        <v>-0.24007815680490346</v>
      </c>
      <c r="M12" s="93">
        <v>-1.4921091150294177</v>
      </c>
      <c r="N12" s="22">
        <f>E$8 + E$9 * _xlfn.T.INV(_xlfn.NORM.DIST(J12, 0, 1, TRUE),  E$10)</f>
        <v>3.7815853157162037E-3</v>
      </c>
      <c r="O12" s="22">
        <f>F$8 + F$9 * _xlfn.T.INV(_xlfn.NORM.DIST(K12, 0, 1, TRUE),  F$10)</f>
        <v>6.1046706907844474E-5</v>
      </c>
      <c r="P12" s="22">
        <f>G$8 + G$9 * _xlfn.T.INV(_xlfn.NORM.DIST(L12, 0, 1, TRUE),  G$10)</f>
        <v>-9.1222689097714053E-6</v>
      </c>
      <c r="Q12" s="22">
        <f>H$8 + H$9 * _xlfn.T.INV(_xlfn.NORM.DIST(M12, 0, 1, TRUE),  H$10)</f>
        <v>-1.3843752902644583E-3</v>
      </c>
      <c r="R12" s="59">
        <f t="shared" si="1"/>
        <v>1.1315680000343333</v>
      </c>
      <c r="S12" s="94">
        <f t="shared" si="2"/>
        <v>-4.6063932217855052E-3</v>
      </c>
      <c r="T12" s="94">
        <f t="shared" si="3"/>
        <v>2.4117409901656572E-2</v>
      </c>
      <c r="U12" s="94">
        <f t="shared" si="4"/>
        <v>6.1671327839023543E-2</v>
      </c>
      <c r="V12" s="24">
        <f t="shared" si="5"/>
        <v>6.8600881265682007E-2</v>
      </c>
      <c r="W12" s="24">
        <f t="shared" si="6"/>
        <v>6.9295534266584635E-3</v>
      </c>
      <c r="X12" s="68">
        <f t="shared" si="7"/>
        <v>29274.069415029637</v>
      </c>
      <c r="Y12" s="68">
        <f t="shared" si="10"/>
        <v>-2185.1102675277507</v>
      </c>
      <c r="Z12" s="68">
        <f t="shared" si="8"/>
        <v>788.10210420821022</v>
      </c>
      <c r="AA12" s="68">
        <f t="shared" si="9"/>
        <v>-2185.1102675277507</v>
      </c>
      <c r="AB12" s="70">
        <f t="shared" si="11"/>
        <v>-1397.0081633195405</v>
      </c>
      <c r="AD12" s="8">
        <v>11</v>
      </c>
      <c r="AE12" s="97">
        <f>INDEX(Z:Z, MATCH(AG12,AB:AB, 0))</f>
        <v>-1229.4197195772431</v>
      </c>
      <c r="AF12" s="97">
        <f>INDEX(AA:AA, MATCH(AG12,AB:AB, 0))</f>
        <v>-1083.57287149888</v>
      </c>
      <c r="AG12" s="98">
        <f>SMALL(AB:AB, AD12)</f>
        <v>-2312.9925910761231</v>
      </c>
    </row>
    <row r="13" spans="1:33" x14ac:dyDescent="0.25">
      <c r="A13" s="8" t="s">
        <v>39</v>
      </c>
      <c r="B13" s="65">
        <f>(B3*EXP(-B5*B8)*_xlfn.NORM.DIST(B11, 0, 1, TRUE) - B4*EXP(-B6*B8)*_xlfn.NORM.DIST(B12, 0, 1, TRUE)) * B2</f>
        <v>28485.967310821427</v>
      </c>
      <c r="D13" s="8"/>
      <c r="E13" s="8" t="str">
        <f>E2</f>
        <v>FX Spot</v>
      </c>
      <c r="F13" s="8" t="str">
        <f t="shared" ref="F13:H13" si="14">F2</f>
        <v>EUR Rate</v>
      </c>
      <c r="G13" s="8" t="str">
        <f t="shared" si="14"/>
        <v>USD Rate</v>
      </c>
      <c r="H13" s="8" t="str">
        <f t="shared" si="14"/>
        <v>1Y Vol</v>
      </c>
      <c r="J13" s="93">
        <f t="array" ref="J13:M13">TRANSPOSE(MMULT($E$21:$H$24, TRANSPOSE(Random!N12:Q12)))</f>
        <v>1.0689040073303027</v>
      </c>
      <c r="K13" s="93">
        <v>0.55693877700004646</v>
      </c>
      <c r="L13" s="93">
        <v>0.79540322443298894</v>
      </c>
      <c r="M13" s="93">
        <v>-1.2323087049515258</v>
      </c>
      <c r="N13" s="22">
        <f>E$8 + E$9 * _xlfn.T.INV(_xlfn.NORM.DIST(J13, 0, 1, TRUE),  E$10)</f>
        <v>3.8328901244089842E-3</v>
      </c>
      <c r="O13" s="22">
        <f>F$8 + F$9 * _xlfn.T.INV(_xlfn.NORM.DIST(K13, 0, 1, TRUE),  F$10)</f>
        <v>5.4283637999777732E-5</v>
      </c>
      <c r="P13" s="22">
        <f>G$8 + G$9 * _xlfn.T.INV(_xlfn.NORM.DIST(L13, 0, 1, TRUE),  G$10)</f>
        <v>1.1728833749973549E-4</v>
      </c>
      <c r="Q13" s="22">
        <f>H$8 + H$9 * _xlfn.T.INV(_xlfn.NORM.DIST(M13, 0, 1, TRUE),  H$10)</f>
        <v>-1.1086017210472775E-3</v>
      </c>
      <c r="R13" s="59">
        <f t="shared" si="1"/>
        <v>1.1316258362016969</v>
      </c>
      <c r="S13" s="94">
        <f t="shared" si="2"/>
        <v>-4.6131562906935718E-3</v>
      </c>
      <c r="T13" s="94">
        <f t="shared" si="3"/>
        <v>2.4393183470873752E-2</v>
      </c>
      <c r="U13" s="94">
        <f t="shared" si="4"/>
        <v>6.1947101408240723E-2</v>
      </c>
      <c r="V13" s="24">
        <f t="shared" si="5"/>
        <v>7.3956642687589669E-2</v>
      </c>
      <c r="W13" s="24">
        <f t="shared" si="6"/>
        <v>1.2009541279348945E-2</v>
      </c>
      <c r="X13" s="68">
        <f t="shared" si="7"/>
        <v>29591.132472486683</v>
      </c>
      <c r="Y13" s="68">
        <f t="shared" si="10"/>
        <v>-2214.7556820533937</v>
      </c>
      <c r="Z13" s="68">
        <f t="shared" si="8"/>
        <v>1105.1651616652562</v>
      </c>
      <c r="AA13" s="68">
        <f t="shared" si="9"/>
        <v>-2214.7556820533937</v>
      </c>
      <c r="AB13" s="70">
        <f t="shared" si="11"/>
        <v>-1109.5905203881375</v>
      </c>
      <c r="AD13" s="8">
        <v>12</v>
      </c>
      <c r="AE13" s="97">
        <f>INDEX(Z:Z, MATCH(AG13,AB:AB, 0))</f>
        <v>-2699.8270873750407</v>
      </c>
      <c r="AF13" s="97">
        <f>INDEX(AA:AA, MATCH(AG13,AB:AB, 0))</f>
        <v>416.37206353968941</v>
      </c>
      <c r="AG13" s="98">
        <f>SMALL(AB:AB, AD13)</f>
        <v>-2283.4550238353513</v>
      </c>
    </row>
    <row r="14" spans="1:33" x14ac:dyDescent="0.25">
      <c r="A14" s="8" t="s">
        <v>14</v>
      </c>
      <c r="B14" s="16">
        <f>_xlfn.NORM.DIST(B11, 0, 1, TRUE)</f>
        <v>0.5125757095775948</v>
      </c>
      <c r="D14" s="8" t="str">
        <f>E13</f>
        <v>FX Spot</v>
      </c>
      <c r="E14" s="16">
        <v>1</v>
      </c>
      <c r="F14" s="79">
        <f>E15</f>
        <v>0.14703724680510857</v>
      </c>
      <c r="G14" s="79">
        <f>E15</f>
        <v>0.14703724680510857</v>
      </c>
      <c r="H14" s="79">
        <f>E16</f>
        <v>-0.11655630237162645</v>
      </c>
      <c r="J14" s="93">
        <f t="array" ref="J14:M14">TRANSPOSE(MMULT($E$21:$H$24, TRANSPOSE(Random!N13:Q13)))</f>
        <v>6.0188129558853803E-2</v>
      </c>
      <c r="K14" s="93">
        <v>1.0954097732208163</v>
      </c>
      <c r="L14" s="93">
        <v>0.16343429430093687</v>
      </c>
      <c r="M14" s="93">
        <v>-1.9761884913127115</v>
      </c>
      <c r="N14" s="22">
        <f>E$8 + E$9 * _xlfn.T.INV(_xlfn.NORM.DIST(J14, 0, 1, TRUE),  E$10)</f>
        <v>2.6235926914588113E-4</v>
      </c>
      <c r="O14" s="22">
        <f>F$8 + F$9 * _xlfn.T.INV(_xlfn.NORM.DIST(K14, 0, 1, TRUE),  F$10)</f>
        <v>1.1059640475871089E-4</v>
      </c>
      <c r="P14" s="22">
        <f>G$8 + G$9 * _xlfn.T.INV(_xlfn.NORM.DIST(L14, 0, 1, TRUE),  G$10)</f>
        <v>3.892202267797162E-5</v>
      </c>
      <c r="Q14" s="22">
        <f>H$8 + H$9 * _xlfn.T.INV(_xlfn.NORM.DIST(M14, 0, 1, TRUE),  H$10)</f>
        <v>-1.9696169406175318E-3</v>
      </c>
      <c r="R14" s="59">
        <f t="shared" si="1"/>
        <v>1.1276007589159045</v>
      </c>
      <c r="S14" s="94">
        <f t="shared" si="2"/>
        <v>-4.5568435239346384E-3</v>
      </c>
      <c r="T14" s="94">
        <f t="shared" si="3"/>
        <v>2.3532168251303498E-2</v>
      </c>
      <c r="U14" s="94">
        <f t="shared" si="4"/>
        <v>6.1086086188670473E-2</v>
      </c>
      <c r="V14" s="24">
        <f t="shared" si="5"/>
        <v>7.8359049509059463E-4</v>
      </c>
      <c r="W14" s="24">
        <f t="shared" si="6"/>
        <v>-6.0302495693579879E-2</v>
      </c>
      <c r="X14" s="68">
        <f t="shared" si="7"/>
        <v>26607.439027201639</v>
      </c>
      <c r="Y14" s="68">
        <f t="shared" si="10"/>
        <v>-151.59883618366439</v>
      </c>
      <c r="Z14" s="68">
        <f t="shared" si="8"/>
        <v>-1878.5282836197875</v>
      </c>
      <c r="AA14" s="68">
        <f t="shared" si="9"/>
        <v>-151.59883618366439</v>
      </c>
      <c r="AB14" s="70">
        <f t="shared" si="11"/>
        <v>-2030.1271198034519</v>
      </c>
      <c r="AD14" s="8">
        <v>13</v>
      </c>
      <c r="AE14" s="97">
        <f>INDEX(Z:Z, MATCH(AG14,AB:AB, 0))</f>
        <v>-1053.2138855410267</v>
      </c>
      <c r="AF14" s="97">
        <f>INDEX(AA:AA, MATCH(AG14,AB:AB, 0))</f>
        <v>-1227.4684532317333</v>
      </c>
      <c r="AG14" s="98">
        <f>SMALL(AB:AB, AD14)</f>
        <v>-2280.68233877276</v>
      </c>
    </row>
    <row r="15" spans="1:33" x14ac:dyDescent="0.25">
      <c r="D15" s="8" t="str">
        <f>F13</f>
        <v>EUR Rate</v>
      </c>
      <c r="E15" s="16">
        <f>CORREL('Historical Data'!F3:F502, 'Historical Data'!G3:G502)</f>
        <v>0.14703724680510857</v>
      </c>
      <c r="F15" s="16">
        <v>1</v>
      </c>
      <c r="G15" s="79">
        <f>F16</f>
        <v>0.1986650468060954</v>
      </c>
      <c r="H15" s="79">
        <f>F17</f>
        <v>-5.3909762843771747E-2</v>
      </c>
      <c r="J15" s="93">
        <f t="array" ref="J15:M15">TRANSPOSE(MMULT($E$21:$H$24, TRANSPOSE(Random!N14:Q14)))</f>
        <v>0.87055444230830059</v>
      </c>
      <c r="K15" s="93">
        <v>-1.7503085742280671</v>
      </c>
      <c r="L15" s="93">
        <v>-0.51871097191959714</v>
      </c>
      <c r="M15" s="93">
        <v>-1.2844337837310762</v>
      </c>
      <c r="N15" s="22">
        <f>E$8 + E$9 * _xlfn.T.INV(_xlfn.NORM.DIST(J15, 0, 1, TRUE),  E$10)</f>
        <v>3.0929251372120649E-3</v>
      </c>
      <c r="O15" s="22">
        <f>F$8 + F$9 * _xlfn.T.INV(_xlfn.NORM.DIST(K15, 0, 1, TRUE),  F$10)</f>
        <v>-1.9509677924643416E-4</v>
      </c>
      <c r="P15" s="22">
        <f>G$8 + G$9 * _xlfn.T.INV(_xlfn.NORM.DIST(L15, 0, 1, TRUE),  G$10)</f>
        <v>-4.3036866899039254E-5</v>
      </c>
      <c r="Q15" s="22">
        <f>H$8 + H$9 * _xlfn.T.INV(_xlfn.NORM.DIST(M15, 0, 1, TRUE),  H$10)</f>
        <v>-1.1622326841206679E-3</v>
      </c>
      <c r="R15" s="59">
        <f t="shared" si="1"/>
        <v>1.1307916699718048</v>
      </c>
      <c r="S15" s="94">
        <f t="shared" si="2"/>
        <v>-4.8625367079397838E-3</v>
      </c>
      <c r="T15" s="94">
        <f t="shared" si="3"/>
        <v>2.4339552507800361E-2</v>
      </c>
      <c r="U15" s="94">
        <f t="shared" si="4"/>
        <v>6.1893470445167333E-2</v>
      </c>
      <c r="V15" s="24">
        <f t="shared" si="5"/>
        <v>6.5215551687513057E-2</v>
      </c>
      <c r="W15" s="24">
        <f t="shared" si="6"/>
        <v>3.3220812423457244E-3</v>
      </c>
      <c r="X15" s="68">
        <f t="shared" si="7"/>
        <v>29243.552488402936</v>
      </c>
      <c r="Y15" s="68">
        <f t="shared" si="10"/>
        <v>-1787.1823348607868</v>
      </c>
      <c r="Z15" s="68">
        <f t="shared" si="8"/>
        <v>757.58517758150992</v>
      </c>
      <c r="AA15" s="68">
        <f t="shared" si="9"/>
        <v>-1787.1823348607868</v>
      </c>
      <c r="AB15" s="70">
        <f t="shared" si="11"/>
        <v>-1029.5971572792769</v>
      </c>
      <c r="AD15" s="8">
        <v>14</v>
      </c>
      <c r="AE15" s="97">
        <f>INDEX(Z:Z, MATCH(AG15,AB:AB, 0))</f>
        <v>-1041.2852887435874</v>
      </c>
      <c r="AF15" s="97">
        <f>INDEX(AA:AA, MATCH(AG15,AB:AB, 0))</f>
        <v>-1222.2561821204145</v>
      </c>
      <c r="AG15" s="98">
        <f>SMALL(AB:AB, AD15)</f>
        <v>-2263.5414708640019</v>
      </c>
    </row>
    <row r="16" spans="1:33" x14ac:dyDescent="0.25">
      <c r="A16" s="87" t="s">
        <v>15</v>
      </c>
      <c r="B16" s="87"/>
      <c r="D16" s="8" t="str">
        <f>G13</f>
        <v>USD Rate</v>
      </c>
      <c r="E16" s="16">
        <f>CORREL('Historical Data'!F3:F502, 'Historical Data'!H3:H502)</f>
        <v>-0.11655630237162645</v>
      </c>
      <c r="F16" s="16">
        <f>CORREL('Historical Data'!G3:G502, 'Historical Data'!H3:H502)</f>
        <v>0.1986650468060954</v>
      </c>
      <c r="G16" s="16">
        <v>1</v>
      </c>
      <c r="H16" s="79">
        <f>G17</f>
        <v>-0.23376435948633836</v>
      </c>
      <c r="J16" s="93">
        <f t="array" ref="J16:M16">TRANSPOSE(MMULT($E$21:$H$24, TRANSPOSE(Random!N15:Q15)))</f>
        <v>0.88757069325529714</v>
      </c>
      <c r="K16" s="93">
        <v>0.64080521123956213</v>
      </c>
      <c r="L16" s="93">
        <v>0.92459873098238343</v>
      </c>
      <c r="M16" s="93">
        <v>0.23818196315849416</v>
      </c>
      <c r="N16" s="22">
        <f>E$8 + E$9 * _xlfn.T.INV(_xlfn.NORM.DIST(J16, 0, 1, TRUE),  E$10)</f>
        <v>3.1553493207604451E-3</v>
      </c>
      <c r="O16" s="22">
        <f>F$8 + F$9 * _xlfn.T.INV(_xlfn.NORM.DIST(K16, 0, 1, TRUE),  F$10)</f>
        <v>6.2441440715348514E-5</v>
      </c>
      <c r="P16" s="22">
        <f>G$8 + G$9 * _xlfn.T.INV(_xlfn.NORM.DIST(L16, 0, 1, TRUE),  G$10)</f>
        <v>1.345876154618609E-4</v>
      </c>
      <c r="Q16" s="22">
        <f>H$8 + H$9 * _xlfn.T.INV(_xlfn.NORM.DIST(M16, 0, 1, TRUE),  H$10)</f>
        <v>2.2153047546646194E-4</v>
      </c>
      <c r="R16" s="59">
        <f t="shared" si="1"/>
        <v>1.1308620410660397</v>
      </c>
      <c r="S16" s="94">
        <f t="shared" si="2"/>
        <v>-4.6049984879780008E-3</v>
      </c>
      <c r="T16" s="94">
        <f t="shared" si="3"/>
        <v>2.5723315667387493E-2</v>
      </c>
      <c r="U16" s="94">
        <f t="shared" si="4"/>
        <v>6.3277233604754457E-2</v>
      </c>
      <c r="V16" s="24">
        <f t="shared" si="5"/>
        <v>8.3939744702336727E-2</v>
      </c>
      <c r="W16" s="24">
        <f t="shared" si="6"/>
        <v>2.066251109758227E-2</v>
      </c>
      <c r="X16" s="68">
        <f t="shared" si="7"/>
        <v>30542.988956999361</v>
      </c>
      <c r="Y16" s="68">
        <f t="shared" si="10"/>
        <v>-1823.2528484220384</v>
      </c>
      <c r="Z16" s="68">
        <f t="shared" si="8"/>
        <v>2057.0216461779346</v>
      </c>
      <c r="AA16" s="68">
        <f t="shared" si="9"/>
        <v>-1823.2528484220384</v>
      </c>
      <c r="AB16" s="70">
        <f t="shared" si="11"/>
        <v>233.76879775589623</v>
      </c>
      <c r="AD16" s="8">
        <v>15</v>
      </c>
      <c r="AE16" s="97">
        <f>INDEX(Z:Z, MATCH(AG16,AB:AB, 0))</f>
        <v>-2766.4841168079111</v>
      </c>
      <c r="AF16" s="97">
        <f>INDEX(AA:AA, MATCH(AG16,AB:AB, 0))</f>
        <v>595.16344975947868</v>
      </c>
      <c r="AG16" s="98">
        <f>SMALL(AB:AB, AD16)</f>
        <v>-2171.3206670484324</v>
      </c>
    </row>
    <row r="17" spans="1:28" x14ac:dyDescent="0.25">
      <c r="A17" s="8" t="s">
        <v>16</v>
      </c>
      <c r="B17" s="65">
        <f>-B14 * B2</f>
        <v>-512575.70957759477</v>
      </c>
      <c r="D17" s="8" t="str">
        <f>H13</f>
        <v>1Y Vol</v>
      </c>
      <c r="E17" s="16">
        <f>CORREL('Historical Data'!F3:F502, 'Historical Data'!I3:I502)</f>
        <v>-2.1883820089884591E-2</v>
      </c>
      <c r="F17" s="16">
        <f>CORREL('Historical Data'!G3:G502, 'Historical Data'!I3:I502)</f>
        <v>-5.3909762843771747E-2</v>
      </c>
      <c r="G17" s="16">
        <f>CORREL('Historical Data'!H3:H502, 'Historical Data'!I3:I502)</f>
        <v>-0.23376435948633836</v>
      </c>
      <c r="H17" s="16">
        <v>1</v>
      </c>
      <c r="J17" s="93">
        <f t="array" ref="J17:M17">TRANSPOSE(MMULT($E$21:$H$24, TRANSPOSE(Random!N16:Q16)))</f>
        <v>-0.40201760151322768</v>
      </c>
      <c r="K17" s="93">
        <v>-0.62051591654049165</v>
      </c>
      <c r="L17" s="93">
        <v>-1.4911037580411755</v>
      </c>
      <c r="M17" s="93">
        <v>1.7764016192151435</v>
      </c>
      <c r="N17" s="22">
        <f>E$8 + E$9 * _xlfn.T.INV(_xlfn.NORM.DIST(J17, 0, 1, TRUE),  E$10)</f>
        <v>-1.3164787979423804E-3</v>
      </c>
      <c r="O17" s="22">
        <f>F$8 + F$9 * _xlfn.T.INV(_xlfn.NORM.DIST(K17, 0, 1, TRUE),  F$10)</f>
        <v>-5.4678195398223522E-5</v>
      </c>
      <c r="P17" s="22">
        <f>G$8 + G$9 * _xlfn.T.INV(_xlfn.NORM.DIST(L17, 0, 1, TRUE),  G$10)</f>
        <v>-1.8121025878257218E-4</v>
      </c>
      <c r="Q17" s="22">
        <f>H$8 + H$9 * _xlfn.T.INV(_xlfn.NORM.DIST(M17, 0, 1, TRUE),  H$10)</f>
        <v>1.746944123296227E-3</v>
      </c>
      <c r="R17" s="59">
        <f t="shared" si="1"/>
        <v>1.1258209268686856</v>
      </c>
      <c r="S17" s="94">
        <f t="shared" si="2"/>
        <v>-4.7221181240915729E-3</v>
      </c>
      <c r="T17" s="94">
        <f t="shared" si="3"/>
        <v>2.7248729315217258E-2</v>
      </c>
      <c r="U17" s="94">
        <f t="shared" si="4"/>
        <v>6.4802647252584222E-2</v>
      </c>
      <c r="V17" s="24">
        <f t="shared" si="5"/>
        <v>3.9874416497991935E-2</v>
      </c>
      <c r="W17" s="24">
        <f t="shared" si="6"/>
        <v>-2.4928230754592287E-2</v>
      </c>
      <c r="X17" s="68">
        <f t="shared" si="7"/>
        <v>29505.517270176028</v>
      </c>
      <c r="Y17" s="68">
        <f t="shared" si="10"/>
        <v>760.69983834843151</v>
      </c>
      <c r="Z17" s="68">
        <f t="shared" si="8"/>
        <v>1019.549959354601</v>
      </c>
      <c r="AA17" s="68">
        <f t="shared" si="9"/>
        <v>760.69983834843151</v>
      </c>
      <c r="AB17" s="70">
        <f t="shared" si="11"/>
        <v>1780.2497977030325</v>
      </c>
    </row>
    <row r="18" spans="1:28" x14ac:dyDescent="0.25">
      <c r="A18" s="8" t="s">
        <v>0</v>
      </c>
      <c r="B18" s="65">
        <f>-B17*B3</f>
        <v>577829.16028537042</v>
      </c>
      <c r="J18" s="93">
        <f t="array" ref="J18:M18">TRANSPOSE(MMULT($E$21:$H$24, TRANSPOSE(Random!N17:Q17)))</f>
        <v>0.45624614806171437</v>
      </c>
      <c r="K18" s="93">
        <v>-1.5091972254684036</v>
      </c>
      <c r="L18" s="93">
        <v>-4.9464747683722221E-2</v>
      </c>
      <c r="M18" s="93">
        <v>-0.29652046565012513</v>
      </c>
      <c r="N18" s="22">
        <f>E$8 + E$9 * _xlfn.T.INV(_xlfn.NORM.DIST(J18, 0, 1, TRUE),  E$10)</f>
        <v>1.6196272841811307E-3</v>
      </c>
      <c r="O18" s="22">
        <f>F$8 + F$9 * _xlfn.T.INV(_xlfn.NORM.DIST(K18, 0, 1, TRUE),  F$10)</f>
        <v>-1.5784343608174446E-4</v>
      </c>
      <c r="P18" s="22">
        <f>G$8 + G$9 * _xlfn.T.INV(_xlfn.NORM.DIST(L18, 0, 1, TRUE),  G$10)</f>
        <v>1.3606220171012005E-5</v>
      </c>
      <c r="Q18" s="22">
        <f>H$8 + H$9 * _xlfn.T.INV(_xlfn.NORM.DIST(M18, 0, 1, TRUE),  H$10)</f>
        <v>-2.4001256029867012E-4</v>
      </c>
      <c r="R18" s="59">
        <f t="shared" si="1"/>
        <v>1.1291308139355938</v>
      </c>
      <c r="S18" s="94">
        <f t="shared" si="2"/>
        <v>-4.8252833647750935E-3</v>
      </c>
      <c r="T18" s="94">
        <f t="shared" si="3"/>
        <v>2.526177263162236E-2</v>
      </c>
      <c r="U18" s="94">
        <f t="shared" si="4"/>
        <v>6.2815690568989335E-2</v>
      </c>
      <c r="V18" s="24">
        <f t="shared" si="5"/>
        <v>5.5862690312221686E-2</v>
      </c>
      <c r="W18" s="24">
        <f t="shared" si="6"/>
        <v>-6.9530002567676497E-3</v>
      </c>
      <c r="X18" s="68">
        <f t="shared" si="7"/>
        <v>29285.477780055746</v>
      </c>
      <c r="Y18" s="68">
        <f t="shared" si="10"/>
        <v>-935.86787359369919</v>
      </c>
      <c r="Z18" s="68">
        <f t="shared" si="8"/>
        <v>799.51046923431932</v>
      </c>
      <c r="AA18" s="68">
        <f t="shared" si="9"/>
        <v>-935.86787359369919</v>
      </c>
      <c r="AB18" s="70">
        <f t="shared" si="11"/>
        <v>-136.35740435937987</v>
      </c>
    </row>
    <row r="19" spans="1:28" x14ac:dyDescent="0.25">
      <c r="A19" s="8" t="s">
        <v>39</v>
      </c>
      <c r="B19" s="66">
        <f>B17*B3 + B18</f>
        <v>0</v>
      </c>
      <c r="D19" s="87" t="s">
        <v>33</v>
      </c>
      <c r="E19" s="87"/>
      <c r="F19" s="87"/>
      <c r="G19" s="87"/>
      <c r="H19" s="87"/>
      <c r="J19" s="93">
        <f t="array" ref="J19:M19">TRANSPOSE(MMULT($E$21:$H$24, TRANSPOSE(Random!N18:Q18)))</f>
        <v>0.51684051980798762</v>
      </c>
      <c r="K19" s="93">
        <v>0.24148664010425286</v>
      </c>
      <c r="L19" s="93">
        <v>-6.3783680734101428E-2</v>
      </c>
      <c r="M19" s="93">
        <v>0.89047767122523569</v>
      </c>
      <c r="N19" s="22">
        <f>E$8 + E$9 * _xlfn.T.INV(_xlfn.NORM.DIST(J19, 0, 1, TRUE),  E$10)</f>
        <v>1.8305211244018591E-3</v>
      </c>
      <c r="O19" s="22">
        <f>F$8 + F$9 * _xlfn.T.INV(_xlfn.NORM.DIST(K19, 0, 1, TRUE),  F$10)</f>
        <v>2.4784851253898952E-5</v>
      </c>
      <c r="P19" s="22">
        <f>G$8 + G$9 * _xlfn.T.INV(_xlfn.NORM.DIST(L19, 0, 1, TRUE),  G$10)</f>
        <v>1.1904611014786847E-5</v>
      </c>
      <c r="Q19" s="22">
        <f>H$8 + H$9 * _xlfn.T.INV(_xlfn.NORM.DIST(M19, 0, 1, TRUE),  H$10)</f>
        <v>8.0614619438448528E-4</v>
      </c>
      <c r="R19" s="59">
        <f t="shared" si="1"/>
        <v>1.1293685556161439</v>
      </c>
      <c r="S19" s="94">
        <f t="shared" si="2"/>
        <v>-4.6426550774394506E-3</v>
      </c>
      <c r="T19" s="94">
        <f t="shared" si="3"/>
        <v>2.6307931386305515E-2</v>
      </c>
      <c r="U19" s="94">
        <f t="shared" si="4"/>
        <v>6.386184932367249E-2</v>
      </c>
      <c r="V19" s="24">
        <f t="shared" si="5"/>
        <v>7.2803670020045327E-2</v>
      </c>
      <c r="W19" s="24">
        <f t="shared" si="6"/>
        <v>8.9418206963728375E-3</v>
      </c>
      <c r="X19" s="68">
        <f t="shared" si="7"/>
        <v>30367.421778347281</v>
      </c>
      <c r="Y19" s="68">
        <f t="shared" si="10"/>
        <v>-1057.728484197869</v>
      </c>
      <c r="Z19" s="68">
        <f t="shared" si="8"/>
        <v>1881.4544675258549</v>
      </c>
      <c r="AA19" s="68">
        <f t="shared" si="9"/>
        <v>-1057.728484197869</v>
      </c>
      <c r="AB19" s="70">
        <f t="shared" si="11"/>
        <v>823.72598332798589</v>
      </c>
    </row>
    <row r="20" spans="1:28" x14ac:dyDescent="0.25">
      <c r="D20" s="8"/>
      <c r="E20" s="8" t="str">
        <f>E13</f>
        <v>FX Spot</v>
      </c>
      <c r="F20" s="8" t="str">
        <f t="shared" ref="F20:H20" si="15">F13</f>
        <v>EUR Rate</v>
      </c>
      <c r="G20" s="8" t="str">
        <f t="shared" si="15"/>
        <v>USD Rate</v>
      </c>
      <c r="H20" s="8" t="str">
        <f t="shared" si="15"/>
        <v>1Y Vol</v>
      </c>
      <c r="J20" s="93">
        <f t="array" ref="J20:M20">TRANSPOSE(MMULT($E$21:$H$24, TRANSPOSE(Random!N19:Q19)))</f>
        <v>0.50621301004727781</v>
      </c>
      <c r="K20" s="93">
        <v>-2.3450055135373229</v>
      </c>
      <c r="L20" s="93">
        <v>-0.30462171655093861</v>
      </c>
      <c r="M20" s="93">
        <v>-1.2983109637041643</v>
      </c>
      <c r="N20" s="22">
        <f>E$8 + E$9 * _xlfn.T.INV(_xlfn.NORM.DIST(J20, 0, 1, TRUE),  E$10)</f>
        <v>1.7934431335852239E-3</v>
      </c>
      <c r="O20" s="22">
        <f>F$8 + F$9 * _xlfn.T.INV(_xlfn.NORM.DIST(K20, 0, 1, TRUE),  F$10)</f>
        <v>-3.2010806016659484E-4</v>
      </c>
      <c r="P20" s="22">
        <f>G$8 + G$9 * _xlfn.T.INV(_xlfn.NORM.DIST(L20, 0, 1, TRUE),  G$10)</f>
        <v>-1.6881821974480698E-5</v>
      </c>
      <c r="Q20" s="22">
        <f>H$8 + H$9 * _xlfn.T.INV(_xlfn.NORM.DIST(M20, 0, 1, TRUE),  H$10)</f>
        <v>-1.1766451247744946E-3</v>
      </c>
      <c r="R20" s="59">
        <f t="shared" si="1"/>
        <v>1.1293267574117063</v>
      </c>
      <c r="S20" s="94">
        <f t="shared" si="2"/>
        <v>-4.9875479888599446E-3</v>
      </c>
      <c r="T20" s="94">
        <f t="shared" si="3"/>
        <v>2.4325140067146537E-2</v>
      </c>
      <c r="U20" s="94">
        <f t="shared" si="4"/>
        <v>6.1879058004513508E-2</v>
      </c>
      <c r="V20" s="24">
        <f t="shared" si="5"/>
        <v>4.6054493584017517E-2</v>
      </c>
      <c r="W20" s="24">
        <f t="shared" si="6"/>
        <v>-1.5824564420495991E-2</v>
      </c>
      <c r="X20" s="68">
        <f t="shared" si="7"/>
        <v>28534.304696980373</v>
      </c>
      <c r="Y20" s="68">
        <f t="shared" si="10"/>
        <v>-1036.3037398991873</v>
      </c>
      <c r="Z20" s="68">
        <f t="shared" si="8"/>
        <v>48.337386158946174</v>
      </c>
      <c r="AA20" s="68">
        <f t="shared" si="9"/>
        <v>-1036.3037398991873</v>
      </c>
      <c r="AB20" s="70">
        <f t="shared" si="11"/>
        <v>-987.96635374024117</v>
      </c>
    </row>
    <row r="21" spans="1:28" x14ac:dyDescent="0.25">
      <c r="A21" s="8" t="s">
        <v>40</v>
      </c>
      <c r="B21" s="98">
        <f>-AG11</f>
        <v>2432.2296292126921</v>
      </c>
      <c r="D21" s="8" t="str">
        <f>D14</f>
        <v>FX Spot</v>
      </c>
      <c r="E21" s="16">
        <f>Cholesky!B21</f>
        <v>1</v>
      </c>
      <c r="F21" s="79">
        <f>Cholesky!C21</f>
        <v>0</v>
      </c>
      <c r="G21" s="79">
        <f>Cholesky!D21</f>
        <v>0</v>
      </c>
      <c r="H21" s="79">
        <f>Cholesky!E21</f>
        <v>0</v>
      </c>
      <c r="J21" s="93">
        <f t="array" ref="J21:M21">TRANSPOSE(MMULT($E$21:$H$24, TRANSPOSE(Random!N20:Q20)))</f>
        <v>-1.0328861707629857</v>
      </c>
      <c r="K21" s="93">
        <v>0.22033917226008276</v>
      </c>
      <c r="L21" s="93">
        <v>0.51099797691699678</v>
      </c>
      <c r="M21" s="93">
        <v>-1.5749922946075579</v>
      </c>
      <c r="N21" s="22">
        <f>E$8 + E$9 * _xlfn.T.INV(_xlfn.NORM.DIST(J21, 0, 1, TRUE),  E$10)</f>
        <v>-3.5810122425327675E-3</v>
      </c>
      <c r="O21" s="22">
        <f>F$8 + F$9 * _xlfn.T.INV(_xlfn.NORM.DIST(K21, 0, 1, TRUE),  F$10)</f>
        <v>2.2853699767622519E-5</v>
      </c>
      <c r="P21" s="22">
        <f>G$8 + G$9 * _xlfn.T.INV(_xlfn.NORM.DIST(L21, 0, 1, TRUE),  G$10)</f>
        <v>8.1044735226002264E-5</v>
      </c>
      <c r="Q21" s="22">
        <f>H$8 + H$9 * _xlfn.T.INV(_xlfn.NORM.DIST(M21, 0, 1, TRUE),  H$10)</f>
        <v>-1.4772695759960365E-3</v>
      </c>
      <c r="R21" s="59">
        <f t="shared" si="1"/>
        <v>1.1232681069939316</v>
      </c>
      <c r="S21" s="94">
        <f t="shared" si="2"/>
        <v>-4.6445862289257265E-3</v>
      </c>
      <c r="T21" s="94">
        <f t="shared" si="3"/>
        <v>2.4024515615924995E-2</v>
      </c>
      <c r="U21" s="94">
        <f t="shared" si="4"/>
        <v>6.1578433553291963E-2</v>
      </c>
      <c r="V21" s="24">
        <f t="shared" si="5"/>
        <v>-5.1830012026536219E-2</v>
      </c>
      <c r="W21" s="24">
        <f t="shared" si="6"/>
        <v>-0.11340844557982818</v>
      </c>
      <c r="X21" s="68">
        <f t="shared" si="7"/>
        <v>25006.042313399092</v>
      </c>
      <c r="Y21" s="68">
        <f t="shared" si="10"/>
        <v>2069.2132970743114</v>
      </c>
      <c r="Z21" s="68">
        <f t="shared" si="8"/>
        <v>-3479.9249974223349</v>
      </c>
      <c r="AA21" s="68">
        <f t="shared" si="9"/>
        <v>2069.2132970743114</v>
      </c>
      <c r="AB21" s="70">
        <f t="shared" si="11"/>
        <v>-1410.7117003480234</v>
      </c>
    </row>
    <row r="22" spans="1:28" x14ac:dyDescent="0.25">
      <c r="A22" s="8" t="s">
        <v>63</v>
      </c>
      <c r="B22" s="98">
        <f>-AVERAGE(AG2:AG11)</f>
        <v>2934.7661281451838</v>
      </c>
      <c r="D22" s="8" t="str">
        <f t="shared" ref="D22:D24" si="16">D15</f>
        <v>EUR Rate</v>
      </c>
      <c r="E22" s="16">
        <f>Cholesky!B22</f>
        <v>0.14703724680510857</v>
      </c>
      <c r="F22" s="16">
        <f>Cholesky!C22</f>
        <v>0.98913095596688994</v>
      </c>
      <c r="G22" s="79">
        <f>Cholesky!D22</f>
        <v>0</v>
      </c>
      <c r="H22" s="79">
        <f>Cholesky!E22</f>
        <v>0</v>
      </c>
      <c r="J22" s="93">
        <f t="array" ref="J22:M22">TRANSPOSE(MMULT($E$21:$H$24, TRANSPOSE(Random!N21:Q21)))</f>
        <v>-0.17649120903791127</v>
      </c>
      <c r="K22" s="93">
        <v>-0.51406198624206467</v>
      </c>
      <c r="L22" s="93">
        <v>-0.11485900142870865</v>
      </c>
      <c r="M22" s="93">
        <v>0.59142672783781958</v>
      </c>
      <c r="N22" s="22">
        <f>E$8 + E$9 * _xlfn.T.INV(_xlfn.NORM.DIST(J22, 0, 1, TRUE),  E$10)</f>
        <v>-5.4299830888258156E-4</v>
      </c>
      <c r="O22" s="22">
        <f>F$8 + F$9 * _xlfn.T.INV(_xlfn.NORM.DIST(K22, 0, 1, TRUE),  F$10)</f>
        <v>-4.4400637966998939E-5</v>
      </c>
      <c r="P22" s="22">
        <f>G$8 + G$9 * _xlfn.T.INV(_xlfn.NORM.DIST(L22, 0, 1, TRUE),  G$10)</f>
        <v>5.8300967302758736E-6</v>
      </c>
      <c r="Q22" s="22">
        <f>H$8 + H$9 * _xlfn.T.INV(_xlfn.NORM.DIST(M22, 0, 1, TRUE),  H$10)</f>
        <v>5.3196373587505836E-4</v>
      </c>
      <c r="R22" s="59">
        <f t="shared" si="1"/>
        <v>1.1266928752914052</v>
      </c>
      <c r="S22" s="94">
        <f t="shared" si="2"/>
        <v>-4.7118405666603481E-3</v>
      </c>
      <c r="T22" s="94">
        <f t="shared" si="3"/>
        <v>2.6033748927796089E-2</v>
      </c>
      <c r="U22" s="94">
        <f t="shared" si="4"/>
        <v>6.3587666865163053E-2</v>
      </c>
      <c r="V22" s="24">
        <f t="shared" si="5"/>
        <v>3.2316239578717598E-2</v>
      </c>
      <c r="W22" s="24">
        <f t="shared" si="6"/>
        <v>-3.1271427286445455E-2</v>
      </c>
      <c r="X22" s="68">
        <f t="shared" si="7"/>
        <v>28730.211172576568</v>
      </c>
      <c r="Y22" s="68">
        <f t="shared" si="10"/>
        <v>313.76025685796048</v>
      </c>
      <c r="Z22" s="68">
        <f t="shared" si="8"/>
        <v>244.24386175514155</v>
      </c>
      <c r="AA22" s="68">
        <f t="shared" si="9"/>
        <v>313.76025685796048</v>
      </c>
      <c r="AB22" s="70">
        <f t="shared" si="11"/>
        <v>558.00411861310204</v>
      </c>
    </row>
    <row r="23" spans="1:28" x14ac:dyDescent="0.25">
      <c r="D23" s="8" t="str">
        <f t="shared" si="16"/>
        <v>USD Rate</v>
      </c>
      <c r="E23" s="16">
        <f>Cholesky!B23</f>
        <v>-0.11655630237162645</v>
      </c>
      <c r="F23" s="16">
        <f>Cholesky!C23</f>
        <v>0.21817451299322882</v>
      </c>
      <c r="G23" s="16">
        <f>Cholesky!D23</f>
        <v>0.96892440894923348</v>
      </c>
      <c r="H23" s="79">
        <f>Cholesky!E23</f>
        <v>0</v>
      </c>
      <c r="J23" s="93">
        <f t="array" ref="J23:M23">TRANSPOSE(MMULT($E$21:$H$24, TRANSPOSE(Random!N22:Q22)))</f>
        <v>1.9605835463800958E-2</v>
      </c>
      <c r="K23" s="93">
        <v>-1.8278352621191394</v>
      </c>
      <c r="L23" s="93">
        <v>-0.81168833318134959</v>
      </c>
      <c r="M23" s="93">
        <v>0.48485086043061243</v>
      </c>
      <c r="N23" s="22">
        <f>E$8 + E$9 * _xlfn.T.INV(_xlfn.NORM.DIST(J23, 0, 1, TRUE),  E$10)</f>
        <v>1.2435454037423334E-4</v>
      </c>
      <c r="O23" s="22">
        <f>F$8 + F$9 * _xlfn.T.INV(_xlfn.NORM.DIST(K23, 0, 1, TRUE),  F$10)</f>
        <v>-2.0839346288413521E-4</v>
      </c>
      <c r="P23" s="22">
        <f>G$8 + G$9 * _xlfn.T.INV(_xlfn.NORM.DIST(L23, 0, 1, TRUE),  G$10)</f>
        <v>-8.0471391552655678E-5</v>
      </c>
      <c r="Q23" s="22">
        <f>H$8 + H$9 * _xlfn.T.INV(_xlfn.NORM.DIST(M23, 0, 1, TRUE),  H$10)</f>
        <v>4.3715368318309649E-4</v>
      </c>
      <c r="R23" s="59">
        <f t="shared" si="1"/>
        <v>1.1274451854951366</v>
      </c>
      <c r="S23" s="94">
        <f t="shared" si="2"/>
        <v>-4.8758333915774844E-3</v>
      </c>
      <c r="T23" s="94">
        <f t="shared" si="3"/>
        <v>2.5938938875104126E-2</v>
      </c>
      <c r="U23" s="94">
        <f t="shared" si="4"/>
        <v>6.3492856812471105E-2</v>
      </c>
      <c r="V23" s="24">
        <f t="shared" si="5"/>
        <v>4.3872106690493871E-2</v>
      </c>
      <c r="W23" s="24">
        <f t="shared" si="6"/>
        <v>-1.9620750121977233E-2</v>
      </c>
      <c r="X23" s="68">
        <f t="shared" si="7"/>
        <v>29119.961844751517</v>
      </c>
      <c r="Y23" s="68">
        <f t="shared" si="10"/>
        <v>-71.855679642176256</v>
      </c>
      <c r="Z23" s="68">
        <f t="shared" si="8"/>
        <v>633.99453393009026</v>
      </c>
      <c r="AA23" s="68">
        <f t="shared" si="9"/>
        <v>-71.855679642176256</v>
      </c>
      <c r="AB23" s="70">
        <f t="shared" si="11"/>
        <v>562.138854287914</v>
      </c>
    </row>
    <row r="24" spans="1:28" x14ac:dyDescent="0.25">
      <c r="D24" s="8" t="str">
        <f t="shared" si="16"/>
        <v>1Y Vol</v>
      </c>
      <c r="E24" s="16">
        <f>Cholesky!B24</f>
        <v>-2.1883820089884591E-2</v>
      </c>
      <c r="F24" s="16">
        <f>Cholesky!C24</f>
        <v>-5.1249054417293612E-2</v>
      </c>
      <c r="G24" s="16">
        <f>Cholesky!D24</f>
        <v>-0.23235436848275387</v>
      </c>
      <c r="H24" s="16">
        <f>Cholesky!E24</f>
        <v>0.97103351141275629</v>
      </c>
      <c r="J24" s="93">
        <f t="array" ref="J24:M24">TRANSPOSE(MMULT($E$21:$H$24, TRANSPOSE(Random!N23:Q23)))</f>
        <v>-0.55254908352310739</v>
      </c>
      <c r="K24" s="93">
        <v>-0.33004838271805403</v>
      </c>
      <c r="L24" s="93">
        <v>-0.93990543708771102</v>
      </c>
      <c r="M24" s="93">
        <v>1.1344535592238167</v>
      </c>
      <c r="N24" s="22">
        <f>E$8 + E$9 * _xlfn.T.INV(_xlfn.NORM.DIST(J24, 0, 1, TRUE),  E$10)</f>
        <v>-1.8400161319747047E-3</v>
      </c>
      <c r="O24" s="22">
        <f>F$8 + F$9 * _xlfn.T.INV(_xlfn.NORM.DIST(K24, 0, 1, TRUE),  F$10)</f>
        <v>-2.7146821752655245E-5</v>
      </c>
      <c r="P24" s="22">
        <f>G$8 + G$9 * _xlfn.T.INV(_xlfn.NORM.DIST(L24, 0, 1, TRUE),  G$10)</f>
        <v>-9.7715433670352025E-5</v>
      </c>
      <c r="Q24" s="22">
        <f>H$8 + H$9 * _xlfn.T.INV(_xlfn.NORM.DIST(M24, 0, 1, TRUE),  H$10)</f>
        <v>1.0420963798358587E-3</v>
      </c>
      <c r="R24" s="59">
        <f t="shared" si="1"/>
        <v>1.1252307406143442</v>
      </c>
      <c r="S24" s="94">
        <f t="shared" si="2"/>
        <v>-4.6945867504460045E-3</v>
      </c>
      <c r="T24" s="94">
        <f t="shared" si="3"/>
        <v>2.654388157175689E-2</v>
      </c>
      <c r="U24" s="94">
        <f t="shared" si="4"/>
        <v>6.4097799509123865E-2</v>
      </c>
      <c r="V24" s="24">
        <f t="shared" si="5"/>
        <v>1.9997505706546421E-2</v>
      </c>
      <c r="W24" s="24">
        <f t="shared" si="6"/>
        <v>-4.4100293802577448E-2</v>
      </c>
      <c r="X24" s="68">
        <f t="shared" si="7"/>
        <v>28480.538739547479</v>
      </c>
      <c r="Y24" s="68">
        <f t="shared" si="10"/>
        <v>1063.2149764504284</v>
      </c>
      <c r="Z24" s="68">
        <f t="shared" si="8"/>
        <v>-5.4285712739474548</v>
      </c>
      <c r="AA24" s="68">
        <f t="shared" si="9"/>
        <v>1063.2149764504284</v>
      </c>
      <c r="AB24" s="70">
        <f t="shared" si="11"/>
        <v>1057.7864051764809</v>
      </c>
    </row>
    <row r="25" spans="1:28" x14ac:dyDescent="0.25">
      <c r="J25" s="93">
        <f t="array" ref="J25:M25">TRANSPOSE(MMULT($E$21:$H$24, TRANSPOSE(Random!N24:Q24)))</f>
        <v>0.97918328557024381</v>
      </c>
      <c r="K25" s="93">
        <v>1.300998660711765</v>
      </c>
      <c r="L25" s="93">
        <v>0.44364371274018616</v>
      </c>
      <c r="M25" s="93">
        <v>0.33208277452825929</v>
      </c>
      <c r="N25" s="22">
        <f>E$8 + E$9 * _xlfn.T.INV(_xlfn.NORM.DIST(J25, 0, 1, TRUE),  E$10)</f>
        <v>3.4947131767033481E-3</v>
      </c>
      <c r="O25" s="22">
        <f>F$8 + F$9 * _xlfn.T.INV(_xlfn.NORM.DIST(K25, 0, 1, TRUE),  F$10)</f>
        <v>1.3551334859737753E-4</v>
      </c>
      <c r="P25" s="22">
        <f>G$8 + G$9 * _xlfn.T.INV(_xlfn.NORM.DIST(L25, 0, 1, TRUE),  G$10)</f>
        <v>7.2742750594425551E-5</v>
      </c>
      <c r="Q25" s="22">
        <f>H$8 + H$9 * _xlfn.T.INV(_xlfn.NORM.DIST(M25, 0, 1, TRUE),  H$10)</f>
        <v>3.0311291916509231E-4</v>
      </c>
      <c r="R25" s="59">
        <f t="shared" si="1"/>
        <v>1.1312446076376637</v>
      </c>
      <c r="S25" s="94">
        <f t="shared" si="2"/>
        <v>-4.5319265800959716E-3</v>
      </c>
      <c r="T25" s="94">
        <f t="shared" si="3"/>
        <v>2.5804898111086123E-2</v>
      </c>
      <c r="U25" s="94">
        <f t="shared" si="4"/>
        <v>6.3358816048453087E-2</v>
      </c>
      <c r="V25" s="24">
        <f t="shared" si="5"/>
        <v>8.9385985498726922E-2</v>
      </c>
      <c r="W25" s="24">
        <f t="shared" si="6"/>
        <v>2.6027169450273835E-2</v>
      </c>
      <c r="X25" s="68">
        <f t="shared" si="7"/>
        <v>30787.927962749429</v>
      </c>
      <c r="Y25" s="68">
        <f t="shared" si="10"/>
        <v>-2019.3471803327557</v>
      </c>
      <c r="Z25" s="68">
        <f t="shared" si="8"/>
        <v>2301.9606519280023</v>
      </c>
      <c r="AA25" s="68">
        <f t="shared" si="9"/>
        <v>-2019.3471803327557</v>
      </c>
      <c r="AB25" s="70">
        <f t="shared" si="11"/>
        <v>282.61347159524666</v>
      </c>
    </row>
    <row r="26" spans="1:28" x14ac:dyDescent="0.25">
      <c r="D26" s="87" t="s">
        <v>59</v>
      </c>
      <c r="E26" s="87"/>
      <c r="F26" s="87"/>
      <c r="G26" s="87"/>
      <c r="H26" s="87"/>
      <c r="J26" s="93">
        <f t="array" ref="J26:M26">TRANSPOSE(MMULT($E$21:$H$24, TRANSPOSE(Random!N25:Q25)))</f>
        <v>-0.44251759842165628</v>
      </c>
      <c r="K26" s="93">
        <v>1.3750514062225974</v>
      </c>
      <c r="L26" s="93">
        <v>0.3545483660732614</v>
      </c>
      <c r="M26" s="93">
        <v>0.61771947625849133</v>
      </c>
      <c r="N26" s="22">
        <f>E$8 + E$9 * _xlfn.T.INV(_xlfn.NORM.DIST(J26, 0, 1, TRUE),  E$10)</f>
        <v>-1.4566246086139103E-3</v>
      </c>
      <c r="O26" s="22">
        <f>F$8 + F$9 * _xlfn.T.INV(_xlfn.NORM.DIST(K26, 0, 1, TRUE),  F$10)</f>
        <v>1.4513976898165658E-4</v>
      </c>
      <c r="P26" s="22">
        <f>G$8 + G$9 * _xlfn.T.INV(_xlfn.NORM.DIST(L26, 0, 1, TRUE),  G$10)</f>
        <v>6.1881900967236309E-5</v>
      </c>
      <c r="Q26" s="22">
        <f>H$8 + H$9 * _xlfn.T.INV(_xlfn.NORM.DIST(M26, 0, 1, TRUE),  H$10)</f>
        <v>5.555531667059331E-4</v>
      </c>
      <c r="R26" s="59">
        <f t="shared" si="1"/>
        <v>1.1256629397955864</v>
      </c>
      <c r="S26" s="94">
        <f t="shared" si="2"/>
        <v>-4.5223001597116926E-3</v>
      </c>
      <c r="T26" s="94">
        <f t="shared" si="3"/>
        <v>2.6057338358626964E-2</v>
      </c>
      <c r="U26" s="94">
        <f t="shared" si="4"/>
        <v>6.3611256295993929E-2</v>
      </c>
      <c r="V26" s="24">
        <f t="shared" si="5"/>
        <v>1.5341983491003654E-2</v>
      </c>
      <c r="W26" s="24">
        <f t="shared" si="6"/>
        <v>-4.8269272804990271E-2</v>
      </c>
      <c r="X26" s="68">
        <f t="shared" si="7"/>
        <v>28117.336126684877</v>
      </c>
      <c r="Y26" s="68">
        <f t="shared" si="10"/>
        <v>841.68017444643192</v>
      </c>
      <c r="Z26" s="68">
        <f t="shared" si="8"/>
        <v>-368.63118413654956</v>
      </c>
      <c r="AA26" s="68">
        <f t="shared" si="9"/>
        <v>841.68017444643192</v>
      </c>
      <c r="AB26" s="70">
        <f t="shared" si="11"/>
        <v>473.04899030988236</v>
      </c>
    </row>
    <row r="27" spans="1:28" x14ac:dyDescent="0.25">
      <c r="D27" s="8" t="s">
        <v>56</v>
      </c>
      <c r="E27" s="8" t="str">
        <f>E2</f>
        <v>FX Spot</v>
      </c>
      <c r="F27" s="8" t="str">
        <f t="shared" ref="F27:H27" si="17">F2</f>
        <v>EUR Rate</v>
      </c>
      <c r="G27" s="8" t="str">
        <f t="shared" si="17"/>
        <v>USD Rate</v>
      </c>
      <c r="H27" s="8" t="str">
        <f t="shared" si="17"/>
        <v>1Y Vol</v>
      </c>
      <c r="J27" s="93">
        <f t="array" ref="J27:M27">TRANSPOSE(MMULT($E$21:$H$24, TRANSPOSE(Random!N26:Q26)))</f>
        <v>1.9363934013567976</v>
      </c>
      <c r="K27" s="93">
        <v>-0.64339285802353063</v>
      </c>
      <c r="L27" s="93">
        <v>-1.3683168858104477</v>
      </c>
      <c r="M27" s="93">
        <v>-9.9743478337697422E-3</v>
      </c>
      <c r="N27" s="22">
        <f>E$8 + E$9 * _xlfn.T.INV(_xlfn.NORM.DIST(J27, 0, 1, TRUE),  E$10)</f>
        <v>7.5417405517113753E-3</v>
      </c>
      <c r="O27" s="22">
        <f>F$8 + F$9 * _xlfn.T.INV(_xlfn.NORM.DIST(K27, 0, 1, TRUE),  F$10)</f>
        <v>-5.6921894140108938E-5</v>
      </c>
      <c r="P27" s="22">
        <f>G$8 + G$9 * _xlfn.T.INV(_xlfn.NORM.DIST(L27, 0, 1, TRUE),  G$10)</f>
        <v>-1.6097715000148197E-4</v>
      </c>
      <c r="Q27" s="22">
        <f>H$8 + H$9 * _xlfn.T.INV(_xlfn.NORM.DIST(M27, 0, 1, TRUE),  H$10)</f>
        <v>7.4865421390395114E-6</v>
      </c>
      <c r="R27" s="59">
        <f t="shared" si="1"/>
        <v>1.135806841832647</v>
      </c>
      <c r="S27" s="94">
        <f t="shared" si="2"/>
        <v>-4.7243618228334583E-3</v>
      </c>
      <c r="T27" s="94">
        <f t="shared" si="3"/>
        <v>2.550927173406007E-2</v>
      </c>
      <c r="U27" s="94">
        <f t="shared" si="4"/>
        <v>6.3063189671427045E-2</v>
      </c>
      <c r="V27" s="24">
        <f t="shared" si="5"/>
        <v>0.15169443918710254</v>
      </c>
      <c r="W27" s="24">
        <f t="shared" si="6"/>
        <v>8.8631249515675498E-2</v>
      </c>
      <c r="X27" s="68">
        <f t="shared" si="7"/>
        <v>33111.157800345238</v>
      </c>
      <c r="Y27" s="68">
        <f t="shared" si="10"/>
        <v>-4357.8376100856112</v>
      </c>
      <c r="Z27" s="68">
        <f t="shared" si="8"/>
        <v>4625.1904895238113</v>
      </c>
      <c r="AA27" s="68">
        <f t="shared" si="9"/>
        <v>-4357.8376100856112</v>
      </c>
      <c r="AB27" s="70">
        <f t="shared" si="11"/>
        <v>267.35287943820003</v>
      </c>
    </row>
    <row r="28" spans="1:28" x14ac:dyDescent="0.25">
      <c r="D28" s="8" t="s">
        <v>18</v>
      </c>
      <c r="E28" s="80">
        <f>AVERAGE(N$3:N$1002)</f>
        <v>5.7693188445834639E-5</v>
      </c>
      <c r="F28" s="80">
        <f t="shared" ref="F28:H28" si="18">AVERAGE(O$3:O$1002)</f>
        <v>2.8870036438377955E-6</v>
      </c>
      <c r="G28" s="80">
        <f t="shared" si="18"/>
        <v>1.9482126276730565E-5</v>
      </c>
      <c r="H28" s="80">
        <f t="shared" si="18"/>
        <v>1.607208257378687E-5</v>
      </c>
      <c r="J28" s="93">
        <f t="array" ref="J28:M28">TRANSPOSE(MMULT($E$21:$H$24, TRANSPOSE(Random!N27:Q27)))</f>
        <v>-0.46607003938676422</v>
      </c>
      <c r="K28" s="93">
        <v>0.94286719675576247</v>
      </c>
      <c r="L28" s="93">
        <v>0.32683524754207516</v>
      </c>
      <c r="M28" s="93">
        <v>-0.25907756369911256</v>
      </c>
      <c r="N28" s="22">
        <f>E$8 + E$9 * _xlfn.T.INV(_xlfn.NORM.DIST(J28, 0, 1, TRUE),  E$10)</f>
        <v>-1.538350213538667E-3</v>
      </c>
      <c r="O28" s="22">
        <f>F$8 + F$9 * _xlfn.T.INV(_xlfn.NORM.DIST(K28, 0, 1, TRUE),  F$10)</f>
        <v>9.3541267823726702E-5</v>
      </c>
      <c r="P28" s="22">
        <f>G$8 + G$9 * _xlfn.T.INV(_xlfn.NORM.DIST(L28, 0, 1, TRUE),  G$10)</f>
        <v>5.8527582596875701E-5</v>
      </c>
      <c r="Q28" s="22">
        <f>H$8 + H$9 * _xlfn.T.INV(_xlfn.NORM.DIST(M28, 0, 1, TRUE),  H$10)</f>
        <v>-2.0749915881644528E-4</v>
      </c>
      <c r="R28" s="59">
        <f t="shared" si="1"/>
        <v>1.1255708101125268</v>
      </c>
      <c r="S28" s="94">
        <f t="shared" si="2"/>
        <v>-4.5738986608696228E-3</v>
      </c>
      <c r="T28" s="94">
        <f t="shared" si="3"/>
        <v>2.5294286033104584E-2</v>
      </c>
      <c r="U28" s="94">
        <f t="shared" si="4"/>
        <v>6.2848203970471556E-2</v>
      </c>
      <c r="V28" s="24">
        <f t="shared" si="5"/>
        <v>2.1380603881164468E-3</v>
      </c>
      <c r="W28" s="24">
        <f t="shared" si="6"/>
        <v>-6.071014358235511E-2</v>
      </c>
      <c r="X28" s="68">
        <f t="shared" si="7"/>
        <v>27342.646509033842</v>
      </c>
      <c r="Y28" s="68">
        <f t="shared" si="10"/>
        <v>888.90361211379059</v>
      </c>
      <c r="Z28" s="68">
        <f t="shared" si="8"/>
        <v>-1143.3208017875841</v>
      </c>
      <c r="AA28" s="68">
        <f t="shared" si="9"/>
        <v>888.90361211379059</v>
      </c>
      <c r="AB28" s="70">
        <f t="shared" si="11"/>
        <v>-254.41718967379347</v>
      </c>
    </row>
    <row r="29" spans="1:28" x14ac:dyDescent="0.25">
      <c r="D29" s="8" t="s">
        <v>60</v>
      </c>
      <c r="E29" s="80">
        <f>_xlfn.STDEV.S(N$3:N$1002)</f>
        <v>3.9035196002739111E-3</v>
      </c>
      <c r="F29" s="80">
        <f t="shared" ref="F29:H29" si="19">_xlfn.STDEV.S(O$3:O$1002)</f>
        <v>1.1486896929969819E-4</v>
      </c>
      <c r="G29" s="80">
        <f t="shared" si="19"/>
        <v>1.385745993223745E-4</v>
      </c>
      <c r="H29" s="80">
        <f t="shared" si="19"/>
        <v>9.7334081345599782E-4</v>
      </c>
      <c r="J29" s="93">
        <f t="array" ref="J29:M29">TRANSPOSE(MMULT($E$21:$H$24, TRANSPOSE(Random!N28:Q28)))</f>
        <v>0.15549635053971567</v>
      </c>
      <c r="K29" s="93">
        <v>1.4327701560040553</v>
      </c>
      <c r="L29" s="93">
        <v>-0.83283800430093402</v>
      </c>
      <c r="M29" s="93">
        <v>1.039132287624134</v>
      </c>
      <c r="N29" s="22">
        <f>E$8 + E$9 * _xlfn.T.INV(_xlfn.NORM.DIST(J29, 0, 1, TRUE),  E$10)</f>
        <v>5.8680685266859485E-4</v>
      </c>
      <c r="O29" s="22">
        <f>F$8 + F$9 * _xlfn.T.INV(_xlfn.NORM.DIST(K29, 0, 1, TRUE),  F$10)</f>
        <v>1.5291712499590797E-4</v>
      </c>
      <c r="P29" s="22">
        <f>G$8 + G$9 * _xlfn.T.INV(_xlfn.NORM.DIST(L29, 0, 1, TRUE),  G$10)</f>
        <v>-8.3273825248448164E-5</v>
      </c>
      <c r="Q29" s="22">
        <f>H$8 + H$9 * _xlfn.T.INV(_xlfn.NORM.DIST(M29, 0, 1, TRUE),  H$10)</f>
        <v>9.4833473667403981E-4</v>
      </c>
      <c r="R29" s="59">
        <f t="shared" si="1"/>
        <v>1.1279665102990477</v>
      </c>
      <c r="S29" s="94">
        <f t="shared" si="2"/>
        <v>-4.5145228036974419E-3</v>
      </c>
      <c r="T29" s="94">
        <f t="shared" si="3"/>
        <v>2.645011992859507E-2</v>
      </c>
      <c r="U29" s="94">
        <f t="shared" si="4"/>
        <v>6.4004037865962038E-2</v>
      </c>
      <c r="V29" s="24">
        <f t="shared" si="5"/>
        <v>5.359522471515981E-2</v>
      </c>
      <c r="W29" s="24">
        <f t="shared" si="6"/>
        <v>-1.0408813150802228E-2</v>
      </c>
      <c r="X29" s="68">
        <f t="shared" si="7"/>
        <v>29695.985652818945</v>
      </c>
      <c r="Y29" s="68">
        <f t="shared" si="10"/>
        <v>-339.07411092729308</v>
      </c>
      <c r="Z29" s="68">
        <f t="shared" si="8"/>
        <v>1210.0183419975183</v>
      </c>
      <c r="AA29" s="68">
        <f t="shared" si="9"/>
        <v>-339.07411092729308</v>
      </c>
      <c r="AB29" s="70">
        <f t="shared" si="11"/>
        <v>870.94423107022521</v>
      </c>
    </row>
    <row r="30" spans="1:28" x14ac:dyDescent="0.25">
      <c r="D30" s="8" t="s">
        <v>35</v>
      </c>
      <c r="E30" s="81">
        <f>KURT(N$3:N$1002)</f>
        <v>1.2110259423160241</v>
      </c>
      <c r="F30" s="81">
        <f t="shared" ref="F30:H30" si="20">KURT(O$3:O$1002)</f>
        <v>2.9031836233910613</v>
      </c>
      <c r="G30" s="81">
        <f t="shared" si="20"/>
        <v>1.522537026054517</v>
      </c>
      <c r="H30" s="81">
        <f t="shared" si="20"/>
        <v>0.96536153182041229</v>
      </c>
      <c r="J30" s="93">
        <f t="array" ref="J30:M30">TRANSPOSE(MMULT($E$21:$H$24, TRANSPOSE(Random!N29:Q29)))</f>
        <v>-1.4592266273071683</v>
      </c>
      <c r="K30" s="93">
        <v>0.1557427052357386</v>
      </c>
      <c r="L30" s="93">
        <v>2.7414224657705342</v>
      </c>
      <c r="M30" s="93">
        <v>-1.40569464311433</v>
      </c>
      <c r="N30" s="22">
        <f>E$8 + E$9 * _xlfn.T.INV(_xlfn.NORM.DIST(J30, 0, 1, TRUE),  E$10)</f>
        <v>-5.2720059631275662E-3</v>
      </c>
      <c r="O30" s="22">
        <f>F$8 + F$9 * _xlfn.T.INV(_xlfn.NORM.DIST(K30, 0, 1, TRUE),  F$10)</f>
        <v>1.697638274044786E-5</v>
      </c>
      <c r="P30" s="22">
        <f>G$8 + G$9 * _xlfn.T.INV(_xlfn.NORM.DIST(L30, 0, 1, TRUE),  G$10)</f>
        <v>5.3361268833159142E-4</v>
      </c>
      <c r="Q30" s="22">
        <f>H$8 + H$9 * _xlfn.T.INV(_xlfn.NORM.DIST(M30, 0, 1, TRUE),  H$10)</f>
        <v>-1.2901985271915888E-3</v>
      </c>
      <c r="R30" s="59">
        <f t="shared" si="1"/>
        <v>1.1213618413177364</v>
      </c>
      <c r="S30" s="94">
        <f t="shared" si="2"/>
        <v>-4.6504635459529015E-3</v>
      </c>
      <c r="T30" s="94">
        <f t="shared" si="3"/>
        <v>2.4211586664729442E-2</v>
      </c>
      <c r="U30" s="94">
        <f t="shared" si="4"/>
        <v>6.1765504602096413E-2</v>
      </c>
      <c r="V30" s="24">
        <f t="shared" si="5"/>
        <v>-7.5861731960468484E-2</v>
      </c>
      <c r="W30" s="24">
        <f t="shared" si="6"/>
        <v>-0.1376272365625649</v>
      </c>
      <c r="X30" s="68">
        <f t="shared" si="7"/>
        <v>24279.828787215574</v>
      </c>
      <c r="Y30" s="68">
        <f t="shared" si="10"/>
        <v>3046.3187786934432</v>
      </c>
      <c r="Z30" s="68">
        <f t="shared" si="8"/>
        <v>-4206.1385236058522</v>
      </c>
      <c r="AA30" s="68">
        <f t="shared" si="9"/>
        <v>3046.3187786934432</v>
      </c>
      <c r="AB30" s="70">
        <f t="shared" si="11"/>
        <v>-1159.8197449124091</v>
      </c>
    </row>
    <row r="31" spans="1:28" x14ac:dyDescent="0.25">
      <c r="J31" s="93">
        <f t="array" ref="J31:M31">TRANSPOSE(MMULT($E$21:$H$24, TRANSPOSE(Random!N30:Q30)))</f>
        <v>-0.31483176447506145</v>
      </c>
      <c r="K31" s="93">
        <v>-0.39576122976157779</v>
      </c>
      <c r="L31" s="93">
        <v>0.30457447516198977</v>
      </c>
      <c r="M31" s="93">
        <v>-0.10459361887758307</v>
      </c>
      <c r="N31" s="22">
        <f>E$8 + E$9 * _xlfn.T.INV(_xlfn.NORM.DIST(J31, 0, 1, TRUE),  E$10)</f>
        <v>-1.0162449793228111E-3</v>
      </c>
      <c r="O31" s="22">
        <f>F$8 + F$9 * _xlfn.T.INV(_xlfn.NORM.DIST(K31, 0, 1, TRUE),  F$10)</f>
        <v>-3.3246158752898156E-5</v>
      </c>
      <c r="P31" s="22">
        <f>G$8 + G$9 * _xlfn.T.INV(_xlfn.NORM.DIST(L31, 0, 1, TRUE),  G$10)</f>
        <v>5.5840378211105786E-5</v>
      </c>
      <c r="Q31" s="22">
        <f>H$8 + H$9 * _xlfn.T.INV(_xlfn.NORM.DIST(M31, 0, 1, TRUE),  H$10)</f>
        <v>-7.3995105113441956E-5</v>
      </c>
      <c r="R31" s="59">
        <f t="shared" si="1"/>
        <v>1.1261593819535844</v>
      </c>
      <c r="S31" s="94">
        <f t="shared" si="2"/>
        <v>-4.7006860874462472E-3</v>
      </c>
      <c r="T31" s="94">
        <f t="shared" si="3"/>
        <v>2.5427790086807588E-2</v>
      </c>
      <c r="U31" s="94">
        <f t="shared" si="4"/>
        <v>6.2981708024174562E-2</v>
      </c>
      <c r="V31" s="24">
        <f t="shared" si="5"/>
        <v>1.4700095458554654E-2</v>
      </c>
      <c r="W31" s="24">
        <f t="shared" si="6"/>
        <v>-4.8281612565619907E-2</v>
      </c>
      <c r="X31" s="68">
        <f t="shared" si="7"/>
        <v>27845.040928342725</v>
      </c>
      <c r="Y31" s="68">
        <f t="shared" si="10"/>
        <v>587.21598304633517</v>
      </c>
      <c r="Z31" s="68">
        <f t="shared" si="8"/>
        <v>-640.92638247870127</v>
      </c>
      <c r="AA31" s="68">
        <f t="shared" si="9"/>
        <v>587.21598304633517</v>
      </c>
      <c r="AB31" s="70">
        <f t="shared" si="11"/>
        <v>-53.710399432366103</v>
      </c>
    </row>
    <row r="32" spans="1:28" x14ac:dyDescent="0.25">
      <c r="D32" s="87" t="s">
        <v>61</v>
      </c>
      <c r="E32" s="87"/>
      <c r="F32" s="87"/>
      <c r="G32" s="87"/>
      <c r="H32" s="87"/>
      <c r="J32" s="93">
        <f t="array" ref="J32:M32">TRANSPOSE(MMULT($E$21:$H$24, TRANSPOSE(Random!N31:Q31)))</f>
        <v>-0.19258868919540459</v>
      </c>
      <c r="K32" s="93">
        <v>0.10365748088786744</v>
      </c>
      <c r="L32" s="93">
        <v>-0.41431741024686231</v>
      </c>
      <c r="M32" s="93">
        <v>2.0749112880209304</v>
      </c>
      <c r="N32" s="22">
        <f>E$8 + E$9 * _xlfn.T.INV(_xlfn.NORM.DIST(J32, 0, 1, TRUE),  E$10)</f>
        <v>-5.9791462339521485E-4</v>
      </c>
      <c r="O32" s="22">
        <f>F$8 + F$9 * _xlfn.T.INV(_xlfn.NORM.DIST(K32, 0, 1, TRUE),  F$10)</f>
        <v>1.225569485585661E-5</v>
      </c>
      <c r="P32" s="22">
        <f>G$8 + G$9 * _xlfn.T.INV(_xlfn.NORM.DIST(L32, 0, 1, TRUE),  G$10)</f>
        <v>-3.0189558582058461E-5</v>
      </c>
      <c r="Q32" s="22">
        <f>H$8 + H$9 * _xlfn.T.INV(_xlfn.NORM.DIST(M32, 0, 1, TRUE),  H$10)</f>
        <v>2.135879366687458E-3</v>
      </c>
      <c r="R32" s="59">
        <f t="shared" si="1"/>
        <v>1.1266309678554736</v>
      </c>
      <c r="S32" s="94">
        <f t="shared" si="2"/>
        <v>-4.6551842338374925E-3</v>
      </c>
      <c r="T32" s="94">
        <f t="shared" si="3"/>
        <v>2.7637664558608489E-2</v>
      </c>
      <c r="U32" s="94">
        <f t="shared" si="4"/>
        <v>6.5191582495975453E-2</v>
      </c>
      <c r="V32" s="24">
        <f t="shared" si="5"/>
        <v>5.5996515203389795E-2</v>
      </c>
      <c r="W32" s="24">
        <f t="shared" si="6"/>
        <v>-9.1950672925856583E-3</v>
      </c>
      <c r="X32" s="68">
        <f t="shared" si="7"/>
        <v>30280.886386393478</v>
      </c>
      <c r="Y32" s="68">
        <f t="shared" si="10"/>
        <v>345.49250475864392</v>
      </c>
      <c r="Z32" s="68">
        <f t="shared" si="8"/>
        <v>1794.919075572052</v>
      </c>
      <c r="AA32" s="68">
        <f t="shared" si="9"/>
        <v>345.49250475864392</v>
      </c>
      <c r="AB32" s="70">
        <f t="shared" si="11"/>
        <v>2140.4115803306959</v>
      </c>
    </row>
    <row r="33" spans="4:28" x14ac:dyDescent="0.25">
      <c r="D33" s="8"/>
      <c r="E33" s="8" t="str">
        <f>E27</f>
        <v>FX Spot</v>
      </c>
      <c r="F33" s="8" t="str">
        <f>F27</f>
        <v>EUR Rate</v>
      </c>
      <c r="G33" s="8" t="str">
        <f>G27</f>
        <v>USD Rate</v>
      </c>
      <c r="H33" s="8" t="str">
        <f>H27</f>
        <v>1Y Vol</v>
      </c>
      <c r="J33" s="93">
        <f t="array" ref="J33:M33">TRANSPOSE(MMULT($E$21:$H$24, TRANSPOSE(Random!N32:Q32)))</f>
        <v>-1.9385909899113816</v>
      </c>
      <c r="K33" s="93">
        <v>-0.67002870374561629</v>
      </c>
      <c r="L33" s="93">
        <v>-0.40166886053732381</v>
      </c>
      <c r="M33" s="93">
        <v>0.49330876228261444</v>
      </c>
      <c r="N33" s="22">
        <f>E$8 + E$9 * _xlfn.T.INV(_xlfn.NORM.DIST(J33, 0, 1, TRUE),  E$10)</f>
        <v>-7.437110360348372E-3</v>
      </c>
      <c r="O33" s="22">
        <f>F$8 + F$9 * _xlfn.T.INV(_xlfn.NORM.DIST(K33, 0, 1, TRUE),  F$10)</f>
        <v>-5.9551444596159617E-5</v>
      </c>
      <c r="P33" s="22">
        <f>G$8 + G$9 * _xlfn.T.INV(_xlfn.NORM.DIST(L33, 0, 1, TRUE),  G$10)</f>
        <v>-2.8646054801631023E-5</v>
      </c>
      <c r="Q33" s="22">
        <f>H$8 + H$9 * _xlfn.T.INV(_xlfn.NORM.DIST(M33, 0, 1, TRUE),  H$10)</f>
        <v>4.4463417138932451E-4</v>
      </c>
      <c r="R33" s="59">
        <f t="shared" si="1"/>
        <v>1.1189211083052275</v>
      </c>
      <c r="S33" s="94">
        <f t="shared" si="2"/>
        <v>-4.7269913732895094E-3</v>
      </c>
      <c r="T33" s="94">
        <f t="shared" si="3"/>
        <v>2.5946419363310356E-2</v>
      </c>
      <c r="U33" s="94">
        <f t="shared" si="4"/>
        <v>6.350033730067732E-2</v>
      </c>
      <c r="V33" s="24">
        <f t="shared" si="5"/>
        <v>-7.7866854375734998E-2</v>
      </c>
      <c r="W33" s="24">
        <f t="shared" si="6"/>
        <v>-0.14136719167641232</v>
      </c>
      <c r="X33" s="68">
        <f t="shared" si="7"/>
        <v>24819.66207545494</v>
      </c>
      <c r="Y33" s="68">
        <f t="shared" si="10"/>
        <v>4297.3792344696121</v>
      </c>
      <c r="Z33" s="68">
        <f t="shared" si="8"/>
        <v>-3666.3052353664862</v>
      </c>
      <c r="AA33" s="68">
        <f t="shared" si="9"/>
        <v>4297.3792344696121</v>
      </c>
      <c r="AB33" s="70">
        <f t="shared" si="11"/>
        <v>631.07399910312597</v>
      </c>
    </row>
    <row r="34" spans="4:28" x14ac:dyDescent="0.25">
      <c r="D34" s="8" t="str">
        <f>E33</f>
        <v>FX Spot</v>
      </c>
      <c r="E34" s="63">
        <v>1</v>
      </c>
      <c r="F34" s="15">
        <f>E35</f>
        <v>0.11474746685722813</v>
      </c>
      <c r="G34" s="15">
        <f>E36</f>
        <v>-9.3617103313960184E-2</v>
      </c>
      <c r="H34" s="15">
        <f>E37</f>
        <v>-1.9639741357288441E-2</v>
      </c>
      <c r="J34" s="93">
        <f t="array" ref="J34:M34">TRANSPOSE(MMULT($E$21:$H$24, TRANSPOSE(Random!N33:Q33)))</f>
        <v>0.62050208028284326</v>
      </c>
      <c r="K34" s="93">
        <v>-0.53751050319013327</v>
      </c>
      <c r="L34" s="93">
        <v>-1.2270246344297935</v>
      </c>
      <c r="M34" s="93">
        <v>0.37311295291984609</v>
      </c>
      <c r="N34" s="22">
        <f>E$8 + E$9 * _xlfn.T.INV(_xlfn.NORM.DIST(J34, 0, 1, TRUE),  E$10)</f>
        <v>2.1944203120865219E-3</v>
      </c>
      <c r="O34" s="22">
        <f>F$8 + F$9 * _xlfn.T.INV(_xlfn.NORM.DIST(K34, 0, 1, TRUE),  F$10)</f>
        <v>-4.6642945546304054E-5</v>
      </c>
      <c r="P34" s="22">
        <f>G$8 + G$9 * _xlfn.T.INV(_xlfn.NORM.DIST(L34, 0, 1, TRUE),  G$10)</f>
        <v>-1.3897961202252078E-4</v>
      </c>
      <c r="Q34" s="22">
        <f>H$8 + H$9 * _xlfn.T.INV(_xlfn.NORM.DIST(M34, 0, 1, TRUE),  H$10)</f>
        <v>3.3893256331908784E-4</v>
      </c>
      <c r="R34" s="59">
        <f t="shared" si="1"/>
        <v>1.1297787809899167</v>
      </c>
      <c r="S34" s="94">
        <f t="shared" si="2"/>
        <v>-4.7140828742396534E-3</v>
      </c>
      <c r="T34" s="94">
        <f t="shared" si="3"/>
        <v>2.584071775524012E-2</v>
      </c>
      <c r="U34" s="94">
        <f t="shared" si="4"/>
        <v>6.3394635692607088E-2</v>
      </c>
      <c r="V34" s="24">
        <f t="shared" si="5"/>
        <v>7.2356776949533574E-2</v>
      </c>
      <c r="W34" s="24">
        <f t="shared" si="6"/>
        <v>8.9621412569264869E-3</v>
      </c>
      <c r="X34" s="68">
        <f t="shared" si="7"/>
        <v>30151.006541881521</v>
      </c>
      <c r="Y34" s="68">
        <f t="shared" si="10"/>
        <v>-1268.000046246103</v>
      </c>
      <c r="Z34" s="68">
        <f t="shared" si="8"/>
        <v>1665.0392310600946</v>
      </c>
      <c r="AA34" s="68">
        <f t="shared" si="9"/>
        <v>-1268.000046246103</v>
      </c>
      <c r="AB34" s="70">
        <f t="shared" si="11"/>
        <v>397.0391848139916</v>
      </c>
    </row>
    <row r="35" spans="4:28" x14ac:dyDescent="0.25">
      <c r="D35" s="8" t="str">
        <f>F33</f>
        <v>EUR Rate</v>
      </c>
      <c r="E35" s="63">
        <f>CORREL(N3:N1002, O3:O1002)</f>
        <v>0.11474746685722813</v>
      </c>
      <c r="F35" s="63">
        <v>1</v>
      </c>
      <c r="G35" s="15">
        <f>F36</f>
        <v>0.16308438600542108</v>
      </c>
      <c r="H35" s="15">
        <f>F37</f>
        <v>-2.1952319783905161E-2</v>
      </c>
      <c r="J35" s="93">
        <f t="array" ref="J35:M35">TRANSPOSE(MMULT($E$21:$H$24, TRANSPOSE(Random!N34:Q34)))</f>
        <v>0.13834568088654964</v>
      </c>
      <c r="K35" s="93">
        <v>-0.82620133969292575</v>
      </c>
      <c r="L35" s="93">
        <v>-1.3187575072965356</v>
      </c>
      <c r="M35" s="93">
        <v>0.25917787945567866</v>
      </c>
      <c r="N35" s="22">
        <f>E$8 + E$9 * _xlfn.T.INV(_xlfn.NORM.DIST(J35, 0, 1, TRUE),  E$10)</f>
        <v>5.2836951431986762E-4</v>
      </c>
      <c r="O35" s="22">
        <f>F$8 + F$9 * _xlfn.T.INV(_xlfn.NORM.DIST(K35, 0, 1, TRUE),  F$10)</f>
        <v>-7.5388329204032013E-5</v>
      </c>
      <c r="P35" s="22">
        <f>G$8 + G$9 * _xlfn.T.INV(_xlfn.NORM.DIST(L35, 0, 1, TRUE),  G$10)</f>
        <v>-1.5311475939828962E-4</v>
      </c>
      <c r="Q35" s="22">
        <f>H$8 + H$9 * _xlfn.T.INV(_xlfn.NORM.DIST(M35, 0, 1, TRUE),  H$10)</f>
        <v>2.3973033253152636E-4</v>
      </c>
      <c r="R35" s="59">
        <f t="shared" si="1"/>
        <v>1.1279006335953403</v>
      </c>
      <c r="S35" s="94">
        <f t="shared" si="2"/>
        <v>-4.7428282578973815E-3</v>
      </c>
      <c r="T35" s="94">
        <f t="shared" si="3"/>
        <v>2.5741515524452557E-2</v>
      </c>
      <c r="U35" s="94">
        <f t="shared" si="4"/>
        <v>6.3295433461819525E-2</v>
      </c>
      <c r="V35" s="24">
        <f t="shared" si="5"/>
        <v>4.4971721195493058E-2</v>
      </c>
      <c r="W35" s="24">
        <f t="shared" si="6"/>
        <v>-1.8323712266326467E-2</v>
      </c>
      <c r="X35" s="68">
        <f t="shared" si="7"/>
        <v>29079.641166566806</v>
      </c>
      <c r="Y35" s="68">
        <f t="shared" si="10"/>
        <v>-305.30731277982704</v>
      </c>
      <c r="Z35" s="68">
        <f t="shared" si="8"/>
        <v>593.67385574537911</v>
      </c>
      <c r="AA35" s="68">
        <f t="shared" si="9"/>
        <v>-305.30731277982704</v>
      </c>
      <c r="AB35" s="70">
        <f t="shared" si="11"/>
        <v>288.36654296555207</v>
      </c>
    </row>
    <row r="36" spans="4:28" x14ac:dyDescent="0.25">
      <c r="D36" s="8" t="str">
        <f>G33</f>
        <v>USD Rate</v>
      </c>
      <c r="E36" s="63">
        <f>CORREL(N3:N1002, P3:P1002)</f>
        <v>-9.3617103313960184E-2</v>
      </c>
      <c r="F36" s="63">
        <f>CORREL(O3:O1002, P3:P1002)</f>
        <v>0.16308438600542108</v>
      </c>
      <c r="G36" s="63">
        <v>1</v>
      </c>
      <c r="H36" s="15">
        <f>G37</f>
        <v>-0.24637165971976902</v>
      </c>
      <c r="J36" s="93">
        <f t="array" ref="J36:M36">TRANSPOSE(MMULT($E$21:$H$24, TRANSPOSE(Random!N35:Q35)))</f>
        <v>-1.713874642180178</v>
      </c>
      <c r="K36" s="93">
        <v>1.6052673559783166</v>
      </c>
      <c r="L36" s="93">
        <v>0.88341514471262517</v>
      </c>
      <c r="M36" s="93">
        <v>-0.52380104095643998</v>
      </c>
      <c r="N36" s="22">
        <f>E$8 + E$9 * _xlfn.T.INV(_xlfn.NORM.DIST(J36, 0, 1, TRUE),  E$10)</f>
        <v>-6.3797270175485173E-3</v>
      </c>
      <c r="O36" s="22">
        <f>F$8 + F$9 * _xlfn.T.INV(_xlfn.NORM.DIST(K36, 0, 1, TRUE),  F$10)</f>
        <v>1.7778071331523665E-4</v>
      </c>
      <c r="P36" s="22">
        <f>G$8 + G$9 * _xlfn.T.INV(_xlfn.NORM.DIST(L36, 0, 1, TRUE),  G$10)</f>
        <v>1.2900529622843237E-4</v>
      </c>
      <c r="Q36" s="22">
        <f>H$8 + H$9 * _xlfn.T.INV(_xlfn.NORM.DIST(M36, 0, 1, TRUE),  H$10)</f>
        <v>-4.3951819056912105E-4</v>
      </c>
      <c r="R36" s="59">
        <f t="shared" si="1"/>
        <v>1.1201131018344825</v>
      </c>
      <c r="S36" s="94">
        <f t="shared" si="2"/>
        <v>-4.4896592153781129E-3</v>
      </c>
      <c r="T36" s="94">
        <f t="shared" si="3"/>
        <v>2.5062267001351911E-2</v>
      </c>
      <c r="U36" s="94">
        <f t="shared" si="4"/>
        <v>6.2616184938718886E-2</v>
      </c>
      <c r="V36" s="24">
        <f t="shared" si="5"/>
        <v>-8.0762985584273486E-2</v>
      </c>
      <c r="W36" s="24">
        <f t="shared" si="6"/>
        <v>-0.14337917052299237</v>
      </c>
      <c r="X36" s="68">
        <f t="shared" si="7"/>
        <v>24416.074180256375</v>
      </c>
      <c r="Y36" s="68">
        <f t="shared" si="10"/>
        <v>3686.3923053998733</v>
      </c>
      <c r="Z36" s="68">
        <f t="shared" si="8"/>
        <v>-4069.8931305650513</v>
      </c>
      <c r="AA36" s="68">
        <f t="shared" si="9"/>
        <v>3686.3923053998733</v>
      </c>
      <c r="AB36" s="70">
        <f t="shared" si="11"/>
        <v>-383.50082516517796</v>
      </c>
    </row>
    <row r="37" spans="4:28" x14ac:dyDescent="0.25">
      <c r="D37" s="8" t="str">
        <f>H33</f>
        <v>1Y Vol</v>
      </c>
      <c r="E37" s="63">
        <f>CORREL(N3:N1002, Q3:Q1002)</f>
        <v>-1.9639741357288441E-2</v>
      </c>
      <c r="F37" s="63">
        <f>CORREL(O3:O1002, Q3:Q1002)</f>
        <v>-2.1952319783905161E-2</v>
      </c>
      <c r="G37" s="63">
        <f>CORREL(P3:P1002, Q3:Q1002)</f>
        <v>-0.24637165971976902</v>
      </c>
      <c r="H37" s="63">
        <v>1</v>
      </c>
      <c r="J37" s="93">
        <f t="array" ref="J37:M37">TRANSPOSE(MMULT($E$21:$H$24, TRANSPOSE(Random!N36:Q36)))</f>
        <v>1.6682440748139791</v>
      </c>
      <c r="K37" s="93">
        <v>0.69805090857831398</v>
      </c>
      <c r="L37" s="93">
        <v>0.83760531918745229</v>
      </c>
      <c r="M37" s="93">
        <v>-0.90075754599858737</v>
      </c>
      <c r="N37" s="22">
        <f>E$8 + E$9 * _xlfn.T.INV(_xlfn.NORM.DIST(J37, 0, 1, TRUE),  E$10)</f>
        <v>6.2901084585760599E-3</v>
      </c>
      <c r="O37" s="22">
        <f>F$8 + F$9 * _xlfn.T.INV(_xlfn.NORM.DIST(K37, 0, 1, TRUE),  F$10)</f>
        <v>6.811276158963569E-5</v>
      </c>
      <c r="P37" s="22">
        <f>G$8 + G$9 * _xlfn.T.INV(_xlfn.NORM.DIST(L37, 0, 1, TRUE),  G$10)</f>
        <v>1.2287195229796342E-4</v>
      </c>
      <c r="Q37" s="22">
        <f>H$8 + H$9 * _xlfn.T.INV(_xlfn.NORM.DIST(M37, 0, 1, TRUE),  H$10)</f>
        <v>-7.836909398780509E-4</v>
      </c>
      <c r="R37" s="59">
        <f t="shared" si="1"/>
        <v>1.134395870715895</v>
      </c>
      <c r="S37" s="94">
        <f t="shared" si="2"/>
        <v>-4.599327167103714E-3</v>
      </c>
      <c r="T37" s="94">
        <f t="shared" si="3"/>
        <v>2.471809425204298E-2</v>
      </c>
      <c r="U37" s="94">
        <f t="shared" si="4"/>
        <v>6.2272012189409948E-2</v>
      </c>
      <c r="V37" s="24">
        <f t="shared" si="5"/>
        <v>0.11815109364382349</v>
      </c>
      <c r="W37" s="24">
        <f t="shared" si="6"/>
        <v>5.5879081454413546E-2</v>
      </c>
      <c r="X37" s="68">
        <f t="shared" si="7"/>
        <v>31416.596551553379</v>
      </c>
      <c r="Y37" s="68">
        <f t="shared" si="10"/>
        <v>-3634.6080887229182</v>
      </c>
      <c r="Z37" s="68">
        <f t="shared" si="8"/>
        <v>2930.6292407319525</v>
      </c>
      <c r="AA37" s="68">
        <f t="shared" si="9"/>
        <v>-3634.6080887229182</v>
      </c>
      <c r="AB37" s="70">
        <f t="shared" si="11"/>
        <v>-703.97884799096573</v>
      </c>
    </row>
    <row r="38" spans="4:28" x14ac:dyDescent="0.25">
      <c r="J38" s="93">
        <f t="array" ref="J38:M38">TRANSPOSE(MMULT($E$21:$H$24, TRANSPOSE(Random!N37:Q37)))</f>
        <v>-1.4069296976489769</v>
      </c>
      <c r="K38" s="93">
        <v>-0.55375787946435384</v>
      </c>
      <c r="L38" s="93">
        <v>1.3066141803071991</v>
      </c>
      <c r="M38" s="93">
        <v>-0.31522325809605201</v>
      </c>
      <c r="N38" s="22">
        <f>E$8 + E$9 * _xlfn.T.INV(_xlfn.NORM.DIST(J38, 0, 1, TRUE),  E$10)</f>
        <v>-5.0546403820704144E-3</v>
      </c>
      <c r="O38" s="22">
        <f>F$8 + F$9 * _xlfn.T.INV(_xlfn.NORM.DIST(K38, 0, 1, TRUE),  F$10)</f>
        <v>-4.8203445141252268E-5</v>
      </c>
      <c r="P38" s="22">
        <f>G$8 + G$9 * _xlfn.T.INV(_xlfn.NORM.DIST(L38, 0, 1, TRUE),  G$10)</f>
        <v>1.9017741079025165E-4</v>
      </c>
      <c r="Q38" s="22">
        <f>H$8 + H$9 * _xlfn.T.INV(_xlfn.NORM.DIST(M38, 0, 1, TRUE),  H$10)</f>
        <v>-2.562831232346999E-4</v>
      </c>
      <c r="R38" s="59">
        <f t="shared" si="1"/>
        <v>1.1216068786240903</v>
      </c>
      <c r="S38" s="94">
        <f t="shared" si="2"/>
        <v>-4.7156433738346016E-3</v>
      </c>
      <c r="T38" s="94">
        <f t="shared" si="3"/>
        <v>2.524550206868633E-2</v>
      </c>
      <c r="U38" s="94">
        <f t="shared" si="4"/>
        <v>6.2799420006053305E-2</v>
      </c>
      <c r="V38" s="24">
        <f t="shared" si="5"/>
        <v>-5.2606447472079605E-2</v>
      </c>
      <c r="W38" s="24">
        <f t="shared" si="6"/>
        <v>-0.11540586747813292</v>
      </c>
      <c r="X38" s="68">
        <f t="shared" si="7"/>
        <v>25422.239291361115</v>
      </c>
      <c r="Y38" s="68">
        <f t="shared" si="10"/>
        <v>2920.7186075161444</v>
      </c>
      <c r="Z38" s="68">
        <f t="shared" si="8"/>
        <v>-3063.7280194603118</v>
      </c>
      <c r="AA38" s="68">
        <f t="shared" si="9"/>
        <v>2920.7186075161444</v>
      </c>
      <c r="AB38" s="70">
        <f t="shared" si="11"/>
        <v>-143.00941194416737</v>
      </c>
    </row>
    <row r="39" spans="4:28" x14ac:dyDescent="0.25">
      <c r="J39" s="93">
        <f t="array" ref="J39:M39">TRANSPOSE(MMULT($E$21:$H$24, TRANSPOSE(Random!N38:Q38)))</f>
        <v>-0.5543756632349327</v>
      </c>
      <c r="K39" s="93">
        <v>-0.84275736919686928</v>
      </c>
      <c r="L39" s="93">
        <v>0.14425724031411874</v>
      </c>
      <c r="M39" s="93">
        <v>0.10592952983945012</v>
      </c>
      <c r="N39" s="22">
        <f>E$8 + E$9 * _xlfn.T.INV(_xlfn.NORM.DIST(J39, 0, 1, TRUE),  E$10)</f>
        <v>-1.8464169005295633E-3</v>
      </c>
      <c r="O39" s="22">
        <f>F$8 + F$9 * _xlfn.T.INV(_xlfn.NORM.DIST(K39, 0, 1, TRUE),  F$10)</f>
        <v>-7.711394994989978E-5</v>
      </c>
      <c r="P39" s="22">
        <f>G$8 + G$9 * _xlfn.T.INV(_xlfn.NORM.DIST(L39, 0, 1, TRUE),  G$10)</f>
        <v>3.6635490192262802E-5</v>
      </c>
      <c r="Q39" s="22">
        <f>H$8 + H$9 * _xlfn.T.INV(_xlfn.NORM.DIST(M39, 0, 1, TRUE),  H$10)</f>
        <v>1.0729061554399479E-4</v>
      </c>
      <c r="R39" s="59">
        <f t="shared" si="1"/>
        <v>1.1252235249959486</v>
      </c>
      <c r="S39" s="94">
        <f t="shared" si="2"/>
        <v>-4.7445538786432496E-3</v>
      </c>
      <c r="T39" s="94">
        <f t="shared" si="3"/>
        <v>2.5609075807465024E-2</v>
      </c>
      <c r="U39" s="94">
        <f t="shared" si="4"/>
        <v>6.3162993744832002E-2</v>
      </c>
      <c r="V39" s="24">
        <f t="shared" si="5"/>
        <v>5.241404908845693E-3</v>
      </c>
      <c r="W39" s="24">
        <f t="shared" si="6"/>
        <v>-5.7921588835986311E-2</v>
      </c>
      <c r="X39" s="68">
        <f t="shared" si="7"/>
        <v>27576.268191373489</v>
      </c>
      <c r="Y39" s="68">
        <f t="shared" si="10"/>
        <v>1066.9135271696141</v>
      </c>
      <c r="Z39" s="68">
        <f t="shared" si="8"/>
        <v>-909.69911944793785</v>
      </c>
      <c r="AA39" s="68">
        <f t="shared" si="9"/>
        <v>1066.9135271696141</v>
      </c>
      <c r="AB39" s="70">
        <f t="shared" si="11"/>
        <v>157.21440772167625</v>
      </c>
    </row>
    <row r="40" spans="4:28" x14ac:dyDescent="0.25">
      <c r="J40" s="93">
        <f t="array" ref="J40:M40">TRANSPOSE(MMULT($E$21:$H$24, TRANSPOSE(Random!N39:Q39)))</f>
        <v>0.33165196529786634</v>
      </c>
      <c r="K40" s="93">
        <v>-1.4927391698245924</v>
      </c>
      <c r="L40" s="93">
        <v>-1.128471459537048</v>
      </c>
      <c r="M40" s="93">
        <v>1.8153516708019468</v>
      </c>
      <c r="N40" s="22">
        <f>E$8 + E$9 * _xlfn.T.INV(_xlfn.NORM.DIST(J40, 0, 1, TRUE),  E$10)</f>
        <v>1.1894131940811002E-3</v>
      </c>
      <c r="O40" s="22">
        <f>F$8 + F$9 * _xlfn.T.INV(_xlfn.NORM.DIST(K40, 0, 1, TRUE),  F$10)</f>
        <v>-1.5549863079153541E-4</v>
      </c>
      <c r="P40" s="22">
        <f>G$8 + G$9 * _xlfn.T.INV(_xlfn.NORM.DIST(L40, 0, 1, TRUE),  G$10)</f>
        <v>-1.2434516852023142E-4</v>
      </c>
      <c r="Q40" s="22">
        <f>H$8 + H$9 * _xlfn.T.INV(_xlfn.NORM.DIST(M40, 0, 1, TRUE),  H$10)</f>
        <v>1.795011154177274E-3</v>
      </c>
      <c r="R40" s="59">
        <f t="shared" si="1"/>
        <v>1.1286458314407535</v>
      </c>
      <c r="S40" s="94">
        <f t="shared" si="2"/>
        <v>-4.8229385594848852E-3</v>
      </c>
      <c r="T40" s="94">
        <f t="shared" si="3"/>
        <v>2.7296796346098304E-2</v>
      </c>
      <c r="U40" s="94">
        <f t="shared" si="4"/>
        <v>6.4850714283465269E-2</v>
      </c>
      <c r="V40" s="24">
        <f t="shared" si="5"/>
        <v>8.0832166877768757E-2</v>
      </c>
      <c r="W40" s="24">
        <f t="shared" si="6"/>
        <v>1.5981452594303489E-2</v>
      </c>
      <c r="X40" s="68">
        <f t="shared" si="7"/>
        <v>31101.635260763705</v>
      </c>
      <c r="Y40" s="68">
        <f t="shared" si="10"/>
        <v>-687.27762716822326</v>
      </c>
      <c r="Z40" s="68">
        <f t="shared" si="8"/>
        <v>2615.6679499422789</v>
      </c>
      <c r="AA40" s="68">
        <f t="shared" si="9"/>
        <v>-687.27762716822326</v>
      </c>
      <c r="AB40" s="70">
        <f t="shared" si="11"/>
        <v>1928.3903227740557</v>
      </c>
    </row>
    <row r="41" spans="4:28" x14ac:dyDescent="0.25">
      <c r="J41" s="93">
        <f t="array" ref="J41:M41">TRANSPOSE(MMULT($E$21:$H$24, TRANSPOSE(Random!N40:Q40)))</f>
        <v>0.15270234668005306</v>
      </c>
      <c r="K41" s="93">
        <v>0.69889319331655464</v>
      </c>
      <c r="L41" s="93">
        <v>0.72942292823753896</v>
      </c>
      <c r="M41" s="93">
        <v>0.36561801556503026</v>
      </c>
      <c r="N41" s="22">
        <f>E$8 + E$9 * _xlfn.T.INV(_xlfn.NORM.DIST(J41, 0, 1, TRUE),  E$10)</f>
        <v>5.7728485855585939E-4</v>
      </c>
      <c r="O41" s="22">
        <f>F$8 + F$9 * _xlfn.T.INV(_xlfn.NORM.DIST(K41, 0, 1, TRUE),  F$10)</f>
        <v>6.8196884257648964E-5</v>
      </c>
      <c r="P41" s="22">
        <f>G$8 + G$9 * _xlfn.T.INV(_xlfn.NORM.DIST(L41, 0, 1, TRUE),  G$10)</f>
        <v>1.0867761137471927E-4</v>
      </c>
      <c r="Q41" s="22">
        <f>H$8 + H$9 * _xlfn.T.INV(_xlfn.NORM.DIST(M41, 0, 1, TRUE),  H$10)</f>
        <v>3.3238054049925474E-4</v>
      </c>
      <c r="R41" s="59">
        <f t="shared" si="1"/>
        <v>1.1279557761074743</v>
      </c>
      <c r="S41" s="94">
        <f t="shared" si="2"/>
        <v>-4.5992430444357002E-3</v>
      </c>
      <c r="T41" s="94">
        <f t="shared" si="3"/>
        <v>2.5834165732420283E-2</v>
      </c>
      <c r="U41" s="94">
        <f t="shared" si="4"/>
        <v>6.3388083669787251E-2</v>
      </c>
      <c r="V41" s="24">
        <f t="shared" si="5"/>
        <v>4.496628326084514E-2</v>
      </c>
      <c r="W41" s="24">
        <f t="shared" si="6"/>
        <v>-1.8421800408942111E-2</v>
      </c>
      <c r="X41" s="68">
        <f t="shared" si="7"/>
        <v>29117.587358968965</v>
      </c>
      <c r="Y41" s="68">
        <f t="shared" si="10"/>
        <v>-333.57202506484464</v>
      </c>
      <c r="Z41" s="68">
        <f t="shared" si="8"/>
        <v>631.62004814753891</v>
      </c>
      <c r="AA41" s="68">
        <f t="shared" si="9"/>
        <v>-333.57202506484464</v>
      </c>
      <c r="AB41" s="70">
        <f t="shared" si="11"/>
        <v>298.04802308269427</v>
      </c>
    </row>
    <row r="42" spans="4:28" x14ac:dyDescent="0.25">
      <c r="J42" s="93">
        <f t="array" ref="J42:M42">TRANSPOSE(MMULT($E$21:$H$24, TRANSPOSE(Random!N41:Q41)))</f>
        <v>-1.1875373871751183</v>
      </c>
      <c r="K42" s="93">
        <v>-0.93217779863073003</v>
      </c>
      <c r="L42" s="93">
        <v>1.3887182847940576</v>
      </c>
      <c r="M42" s="93">
        <v>-0.47054482764193778</v>
      </c>
      <c r="N42" s="22">
        <f>E$8 + E$9 * _xlfn.T.INV(_xlfn.NORM.DIST(J42, 0, 1, TRUE),  E$10)</f>
        <v>-4.1745876957403026E-3</v>
      </c>
      <c r="O42" s="22">
        <f>F$8 + F$9 * _xlfn.T.INV(_xlfn.NORM.DIST(K42, 0, 1, TRUE),  F$10)</f>
        <v>-8.6610876768533127E-5</v>
      </c>
      <c r="P42" s="22">
        <f>G$8 + G$9 * _xlfn.T.INV(_xlfn.NORM.DIST(L42, 0, 1, TRUE),  G$10)</f>
        <v>2.032268922709371E-4</v>
      </c>
      <c r="Q42" s="22">
        <f>H$8 + H$9 * _xlfn.T.INV(_xlfn.NORM.DIST(M42, 0, 1, TRUE),  H$10)</f>
        <v>-3.9237247190662889E-4</v>
      </c>
      <c r="R42" s="59">
        <f t="shared" si="1"/>
        <v>1.1225989664176534</v>
      </c>
      <c r="S42" s="94">
        <f t="shared" si="2"/>
        <v>-4.7540508054618822E-3</v>
      </c>
      <c r="T42" s="94">
        <f t="shared" si="3"/>
        <v>2.51094127200144E-2</v>
      </c>
      <c r="U42" s="94">
        <f t="shared" si="4"/>
        <v>6.2663330657381375E-2</v>
      </c>
      <c r="V42" s="24">
        <f t="shared" si="5"/>
        <v>-4.0306518623782303E-2</v>
      </c>
      <c r="W42" s="24">
        <f t="shared" si="6"/>
        <v>-0.10296984928116368</v>
      </c>
      <c r="X42" s="68">
        <f t="shared" si="7"/>
        <v>25791.485594824026</v>
      </c>
      <c r="Y42" s="68">
        <f t="shared" si="10"/>
        <v>2412.198502767249</v>
      </c>
      <c r="Z42" s="68">
        <f t="shared" si="8"/>
        <v>-2694.4817159974009</v>
      </c>
      <c r="AA42" s="68">
        <f t="shared" si="9"/>
        <v>2412.198502767249</v>
      </c>
      <c r="AB42" s="70">
        <f t="shared" si="11"/>
        <v>-282.28321323015189</v>
      </c>
    </row>
    <row r="43" spans="4:28" x14ac:dyDescent="0.25">
      <c r="J43" s="93">
        <f t="array" ref="J43:M43">TRANSPOSE(MMULT($E$21:$H$24, TRANSPOSE(Random!N42:Q42)))</f>
        <v>2.7232235468575152</v>
      </c>
      <c r="K43" s="93">
        <v>2.2335809973550456</v>
      </c>
      <c r="L43" s="93">
        <v>-0.60568358088904062</v>
      </c>
      <c r="M43" s="93">
        <v>-0.20847136671413247</v>
      </c>
      <c r="N43" s="22">
        <f>E$8 + E$9 * _xlfn.T.INV(_xlfn.NORM.DIST(J43, 0, 1, TRUE),  E$10)</f>
        <v>1.2097354233766235E-2</v>
      </c>
      <c r="O43" s="22">
        <f>F$8 + F$9 * _xlfn.T.INV(_xlfn.NORM.DIST(K43, 0, 1, TRUE),  F$10)</f>
        <v>2.9773551873878536E-4</v>
      </c>
      <c r="P43" s="22">
        <f>G$8 + G$9 * _xlfn.T.INV(_xlfn.NORM.DIST(L43, 0, 1, TRUE),  G$10)</f>
        <v>-5.3911771311277271E-5</v>
      </c>
      <c r="Q43" s="22">
        <f>H$8 + H$9 * _xlfn.T.INV(_xlfn.NORM.DIST(M43, 0, 1, TRUE),  H$10)</f>
        <v>-1.6366717678547034E-4</v>
      </c>
      <c r="R43" s="59">
        <f t="shared" si="1"/>
        <v>1.1409424079144959</v>
      </c>
      <c r="S43" s="94">
        <f t="shared" si="2"/>
        <v>-4.3697044099545636E-3</v>
      </c>
      <c r="T43" s="94">
        <f t="shared" si="3"/>
        <v>2.5338118015135559E-2</v>
      </c>
      <c r="U43" s="94">
        <f t="shared" si="4"/>
        <v>6.2892035952502534E-2</v>
      </c>
      <c r="V43" s="24">
        <f t="shared" si="5"/>
        <v>0.21530655299394899</v>
      </c>
      <c r="W43" s="24">
        <f t="shared" si="6"/>
        <v>0.15241451704144646</v>
      </c>
      <c r="X43" s="68">
        <f t="shared" si="7"/>
        <v>35650.829269305854</v>
      </c>
      <c r="Y43" s="68">
        <f t="shared" si="10"/>
        <v>-6990.2040385719156</v>
      </c>
      <c r="Z43" s="68">
        <f t="shared" si="8"/>
        <v>7164.8619584844273</v>
      </c>
      <c r="AA43" s="68">
        <f t="shared" si="9"/>
        <v>-6990.2040385719156</v>
      </c>
      <c r="AB43" s="70">
        <f t="shared" si="11"/>
        <v>174.65791991251172</v>
      </c>
    </row>
    <row r="44" spans="4:28" x14ac:dyDescent="0.25">
      <c r="J44" s="93">
        <f t="array" ref="J44:M44">TRANSPOSE(MMULT($E$21:$H$24, TRANSPOSE(Random!N43:Q43)))</f>
        <v>0.56839448988747776</v>
      </c>
      <c r="K44" s="93">
        <v>-0.20460769412212665</v>
      </c>
      <c r="L44" s="93">
        <v>-0.76164062892034168</v>
      </c>
      <c r="M44" s="93">
        <v>1.6088745598349505</v>
      </c>
      <c r="N44" s="22">
        <f>E$8 + E$9 * _xlfn.T.INV(_xlfn.NORM.DIST(J44, 0, 1, TRUE),  E$10)</f>
        <v>2.010971372680958E-3</v>
      </c>
      <c r="O44" s="22">
        <f>F$8 + F$9 * _xlfn.T.INV(_xlfn.NORM.DIST(K44, 0, 1, TRUE),  F$10)</f>
        <v>-1.5645555913113066E-5</v>
      </c>
      <c r="P44" s="22">
        <f>G$8 + G$9 * _xlfn.T.INV(_xlfn.NORM.DIST(L44, 0, 1, TRUE),  G$10)</f>
        <v>-7.3900479105660534E-5</v>
      </c>
      <c r="Q44" s="22">
        <f>H$8 + H$9 * _xlfn.T.INV(_xlfn.NORM.DIST(M44, 0, 1, TRUE),  H$10)</f>
        <v>1.5481605443198804E-3</v>
      </c>
      <c r="R44" s="59">
        <f t="shared" si="1"/>
        <v>1.1295719780832802</v>
      </c>
      <c r="S44" s="94">
        <f t="shared" si="2"/>
        <v>-4.6830854846064626E-3</v>
      </c>
      <c r="T44" s="94">
        <f t="shared" si="3"/>
        <v>2.7049945736240911E-2</v>
      </c>
      <c r="U44" s="94">
        <f t="shared" si="4"/>
        <v>6.4603863673607875E-2</v>
      </c>
      <c r="V44" s="24">
        <f t="shared" si="5"/>
        <v>8.7604478364745539E-2</v>
      </c>
      <c r="W44" s="24">
        <f t="shared" si="6"/>
        <v>2.3000614691137664E-2</v>
      </c>
      <c r="X44" s="68">
        <f t="shared" si="7"/>
        <v>31260.433601108085</v>
      </c>
      <c r="Y44" s="68">
        <f t="shared" si="10"/>
        <v>-1161.9978996342979</v>
      </c>
      <c r="Z44" s="68">
        <f t="shared" si="8"/>
        <v>2774.4662902866585</v>
      </c>
      <c r="AA44" s="68">
        <f t="shared" si="9"/>
        <v>-1161.9978996342979</v>
      </c>
      <c r="AB44" s="70">
        <f t="shared" si="11"/>
        <v>1612.4683906523605</v>
      </c>
    </row>
    <row r="45" spans="4:28" x14ac:dyDescent="0.25">
      <c r="J45" s="93">
        <f t="array" ref="J45:M45">TRANSPOSE(MMULT($E$21:$H$24, TRANSPOSE(Random!N44:Q44)))</f>
        <v>-0.55073882311256339</v>
      </c>
      <c r="K45" s="93">
        <v>-0.48609138343783287</v>
      </c>
      <c r="L45" s="93">
        <v>-0.14575821411772719</v>
      </c>
      <c r="M45" s="93">
        <v>1.1718973549059384</v>
      </c>
      <c r="N45" s="22">
        <f>E$8 + E$9 * _xlfn.T.INV(_xlfn.NORM.DIST(J45, 0, 1, TRUE),  E$10)</f>
        <v>-1.8336738045711717E-3</v>
      </c>
      <c r="O45" s="22">
        <f>F$8 + F$9 * _xlfn.T.INV(_xlfn.NORM.DIST(K45, 0, 1, TRUE),  F$10)</f>
        <v>-4.1740389999613357E-5</v>
      </c>
      <c r="P45" s="22">
        <f>G$8 + G$9 * _xlfn.T.INV(_xlfn.NORM.DIST(L45, 0, 1, TRUE),  G$10)</f>
        <v>2.1498749040771808E-6</v>
      </c>
      <c r="Q45" s="22">
        <f>H$8 + H$9 * _xlfn.T.INV(_xlfn.NORM.DIST(M45, 0, 1, TRUE),  H$10)</f>
        <v>1.0795433124820969E-3</v>
      </c>
      <c r="R45" s="59">
        <f t="shared" si="1"/>
        <v>1.1252378903517379</v>
      </c>
      <c r="S45" s="94">
        <f t="shared" si="2"/>
        <v>-4.709180318692963E-3</v>
      </c>
      <c r="T45" s="94">
        <f t="shared" si="3"/>
        <v>2.6581328504403128E-2</v>
      </c>
      <c r="U45" s="94">
        <f t="shared" si="4"/>
        <v>6.41352464417701E-2</v>
      </c>
      <c r="V45" s="24">
        <f t="shared" si="5"/>
        <v>2.0933755659681658E-2</v>
      </c>
      <c r="W45" s="24">
        <f t="shared" si="6"/>
        <v>-4.3201490782088445E-2</v>
      </c>
      <c r="X45" s="68">
        <f t="shared" si="7"/>
        <v>28529.904609605139</v>
      </c>
      <c r="Y45" s="68">
        <f t="shared" si="10"/>
        <v>1059.550194732612</v>
      </c>
      <c r="Z45" s="68">
        <f t="shared" si="8"/>
        <v>43.937298783712322</v>
      </c>
      <c r="AA45" s="68">
        <f t="shared" si="9"/>
        <v>1059.550194732612</v>
      </c>
      <c r="AB45" s="70">
        <f t="shared" si="11"/>
        <v>1103.4874935163243</v>
      </c>
    </row>
    <row r="46" spans="4:28" x14ac:dyDescent="0.25">
      <c r="J46" s="93">
        <f t="array" ref="J46:M46">TRANSPOSE(MMULT($E$21:$H$24, TRANSPOSE(Random!N45:Q45)))</f>
        <v>-0.67576306835226974</v>
      </c>
      <c r="K46" s="93">
        <v>-0.84176980084739172</v>
      </c>
      <c r="L46" s="93">
        <v>-0.55976042827507722</v>
      </c>
      <c r="M46" s="93">
        <v>1.0734975343067736</v>
      </c>
      <c r="N46" s="22">
        <f>E$8 + E$9 * _xlfn.T.INV(_xlfn.NORM.DIST(J46, 0, 1, TRUE),  E$10)</f>
        <v>-2.2748657912986902E-3</v>
      </c>
      <c r="O46" s="22">
        <f>F$8 + F$9 * _xlfn.T.INV(_xlfn.NORM.DIST(K46, 0, 1, TRUE),  F$10)</f>
        <v>-7.701074247264788E-5</v>
      </c>
      <c r="P46" s="22">
        <f>G$8 + G$9 * _xlfn.T.INV(_xlfn.NORM.DIST(L46, 0, 1, TRUE),  G$10)</f>
        <v>-4.8148205545384811E-5</v>
      </c>
      <c r="Q46" s="22">
        <f>H$8 + H$9 * _xlfn.T.INV(_xlfn.NORM.DIST(M46, 0, 1, TRUE),  H$10)</f>
        <v>9.8188773004530489E-4</v>
      </c>
      <c r="R46" s="59">
        <f t="shared" si="1"/>
        <v>1.1247405324191402</v>
      </c>
      <c r="S46" s="94">
        <f t="shared" si="2"/>
        <v>-4.7444506711659977E-3</v>
      </c>
      <c r="T46" s="94">
        <f t="shared" si="3"/>
        <v>2.6483672921966336E-2</v>
      </c>
      <c r="U46" s="94">
        <f t="shared" si="4"/>
        <v>6.4037590859333304E-2</v>
      </c>
      <c r="V46" s="24">
        <f t="shared" si="5"/>
        <v>1.2989991558773433E-2</v>
      </c>
      <c r="W46" s="24">
        <f t="shared" si="6"/>
        <v>-5.1047599300559868E-2</v>
      </c>
      <c r="X46" s="68">
        <f t="shared" si="7"/>
        <v>28199.671196512565</v>
      </c>
      <c r="Y46" s="68">
        <f t="shared" si="10"/>
        <v>1314.4837899479317</v>
      </c>
      <c r="Z46" s="68">
        <f t="shared" si="8"/>
        <v>-286.29611430886143</v>
      </c>
      <c r="AA46" s="68">
        <f t="shared" si="9"/>
        <v>1314.4837899479317</v>
      </c>
      <c r="AB46" s="70">
        <f t="shared" si="11"/>
        <v>1028.1876756390702</v>
      </c>
    </row>
    <row r="47" spans="4:28" x14ac:dyDescent="0.25">
      <c r="J47" s="93">
        <f t="array" ref="J47:M47">TRANSPOSE(MMULT($E$21:$H$24, TRANSPOSE(Random!N46:Q46)))</f>
        <v>-1.155074750804004</v>
      </c>
      <c r="K47" s="93">
        <v>-1.8192125214339836</v>
      </c>
      <c r="L47" s="93">
        <v>1.0167388542493143</v>
      </c>
      <c r="M47" s="93">
        <v>-0.42896283194072282</v>
      </c>
      <c r="N47" s="22">
        <f>E$8 + E$9 * _xlfn.T.INV(_xlfn.NORM.DIST(J47, 0, 1, TRUE),  E$10)</f>
        <v>-4.0483139476379607E-3</v>
      </c>
      <c r="O47" s="22">
        <f>F$8 + F$9 * _xlfn.T.INV(_xlfn.NORM.DIST(K47, 0, 1, TRUE),  F$10)</f>
        <v>-2.0687885765033925E-4</v>
      </c>
      <c r="P47" s="22">
        <f>G$8 + G$9 * _xlfn.T.INV(_xlfn.NORM.DIST(L47, 0, 1, TRUE),  G$10)</f>
        <v>1.4733126786821299E-4</v>
      </c>
      <c r="Q47" s="22">
        <f>H$8 + H$9 * _xlfn.T.INV(_xlfn.NORM.DIST(M47, 0, 1, TRUE),  H$10)</f>
        <v>-3.5574874477735109E-4</v>
      </c>
      <c r="R47" s="59">
        <f t="shared" si="1"/>
        <v>1.1227413154452581</v>
      </c>
      <c r="S47" s="94">
        <f t="shared" si="2"/>
        <v>-4.8743187863436888E-3</v>
      </c>
      <c r="T47" s="94">
        <f t="shared" si="3"/>
        <v>2.514603644714368E-2</v>
      </c>
      <c r="U47" s="94">
        <f t="shared" si="4"/>
        <v>6.2699954384510648E-2</v>
      </c>
      <c r="V47" s="24">
        <f t="shared" si="5"/>
        <v>-3.5721848968609998E-2</v>
      </c>
      <c r="W47" s="24">
        <f t="shared" si="6"/>
        <v>-9.8421803353120646E-2</v>
      </c>
      <c r="X47" s="68">
        <f t="shared" si="7"/>
        <v>25962.167927974235</v>
      </c>
      <c r="Y47" s="68">
        <f t="shared" si="10"/>
        <v>2339.2338489351096</v>
      </c>
      <c r="Z47" s="68">
        <f t="shared" si="8"/>
        <v>-2523.7993828471917</v>
      </c>
      <c r="AA47" s="68">
        <f t="shared" si="9"/>
        <v>2339.2338489351096</v>
      </c>
      <c r="AB47" s="70">
        <f t="shared" si="11"/>
        <v>-184.56553391208217</v>
      </c>
    </row>
    <row r="48" spans="4:28" x14ac:dyDescent="0.25">
      <c r="J48" s="93">
        <f t="array" ref="J48:M48">TRANSPOSE(MMULT($E$21:$H$24, TRANSPOSE(Random!N47:Q47)))</f>
        <v>-0.86391744473580812</v>
      </c>
      <c r="K48" s="93">
        <v>0.45575540763671263</v>
      </c>
      <c r="L48" s="93">
        <v>-1.4299023520963814</v>
      </c>
      <c r="M48" s="93">
        <v>0.93480954827732465</v>
      </c>
      <c r="N48" s="22">
        <f>E$8 + E$9 * _xlfn.T.INV(_xlfn.NORM.DIST(J48, 0, 1, TRUE),  E$10)</f>
        <v>-2.9532402018283099E-3</v>
      </c>
      <c r="O48" s="22">
        <f>F$8 + F$9 * _xlfn.T.INV(_xlfn.NORM.DIST(K48, 0, 1, TRUE),  F$10)</f>
        <v>4.4645973420170204E-5</v>
      </c>
      <c r="P48" s="22">
        <f>G$8 + G$9 * _xlfn.T.INV(_xlfn.NORM.DIST(L48, 0, 1, TRUE),  G$10)</f>
        <v>-1.7098556945415664E-4</v>
      </c>
      <c r="Q48" s="22">
        <f>H$8 + H$9 * _xlfn.T.INV(_xlfn.NORM.DIST(M48, 0, 1, TRUE),  H$10)</f>
        <v>8.4807552907545044E-4</v>
      </c>
      <c r="R48" s="59">
        <f t="shared" si="1"/>
        <v>1.1239757975542779</v>
      </c>
      <c r="S48" s="94">
        <f t="shared" si="2"/>
        <v>-4.6227939552731792E-3</v>
      </c>
      <c r="T48" s="94">
        <f t="shared" si="3"/>
        <v>2.6349860720996481E-2</v>
      </c>
      <c r="U48" s="94">
        <f t="shared" si="4"/>
        <v>6.3903778658363455E-2</v>
      </c>
      <c r="V48" s="24">
        <f t="shared" si="5"/>
        <v>-1.7578553837779415E-3</v>
      </c>
      <c r="W48" s="24">
        <f t="shared" si="6"/>
        <v>-6.5661634042141398E-2</v>
      </c>
      <c r="X48" s="68">
        <f t="shared" si="7"/>
        <v>27612.276454253017</v>
      </c>
      <c r="Y48" s="68">
        <f t="shared" si="10"/>
        <v>1706.4683059434174</v>
      </c>
      <c r="Z48" s="68">
        <f t="shared" si="8"/>
        <v>-873.6908565684098</v>
      </c>
      <c r="AA48" s="68">
        <f t="shared" si="9"/>
        <v>1706.4683059434174</v>
      </c>
      <c r="AB48" s="70">
        <f t="shared" si="11"/>
        <v>832.77744937500756</v>
      </c>
    </row>
    <row r="49" spans="10:28" x14ac:dyDescent="0.25">
      <c r="J49" s="93">
        <f t="array" ref="J49:M49">TRANSPOSE(MMULT($E$21:$H$24, TRANSPOSE(Random!N48:Q48)))</f>
        <v>0.88532958210654766</v>
      </c>
      <c r="K49" s="93">
        <v>0.28264511281269239</v>
      </c>
      <c r="L49" s="93">
        <v>-0.91229143083549058</v>
      </c>
      <c r="M49" s="93">
        <v>7.1748054608957612E-2</v>
      </c>
      <c r="N49" s="22">
        <f>E$8 + E$9 * _xlfn.T.INV(_xlfn.NORM.DIST(J49, 0, 1, TRUE),  E$10)</f>
        <v>3.1471173018301122E-3</v>
      </c>
      <c r="O49" s="22">
        <f>F$8 + F$9 * _xlfn.T.INV(_xlfn.NORM.DIST(K49, 0, 1, TRUE),  F$10)</f>
        <v>2.8555429642757061E-5</v>
      </c>
      <c r="P49" s="22">
        <f>G$8 + G$9 * _xlfn.T.INV(_xlfn.NORM.DIST(L49, 0, 1, TRUE),  G$10)</f>
        <v>-9.3948125424088246E-5</v>
      </c>
      <c r="Q49" s="22">
        <f>H$8 + H$9 * _xlfn.T.INV(_xlfn.NORM.DIST(M49, 0, 1, TRUE),  H$10)</f>
        <v>7.7841894495912672E-5</v>
      </c>
      <c r="R49" s="59">
        <f t="shared" si="1"/>
        <v>1.1308527610699395</v>
      </c>
      <c r="S49" s="94">
        <f t="shared" si="2"/>
        <v>-4.6388844990505928E-3</v>
      </c>
      <c r="T49" s="94">
        <f t="shared" si="3"/>
        <v>2.5579627086416944E-2</v>
      </c>
      <c r="U49" s="94">
        <f t="shared" si="4"/>
        <v>6.3133545023783919E-2</v>
      </c>
      <c r="V49" s="24">
        <f t="shared" si="5"/>
        <v>8.2117742798926585E-2</v>
      </c>
      <c r="W49" s="24">
        <f t="shared" si="6"/>
        <v>1.8984197775142667E-2</v>
      </c>
      <c r="X49" s="68">
        <f t="shared" si="7"/>
        <v>30410.996856931604</v>
      </c>
      <c r="Y49" s="68">
        <f t="shared" si="10"/>
        <v>-1818.4961478360929</v>
      </c>
      <c r="Z49" s="68">
        <f t="shared" si="8"/>
        <v>1925.0295461101778</v>
      </c>
      <c r="AA49" s="68">
        <f t="shared" si="9"/>
        <v>-1818.4961478360929</v>
      </c>
      <c r="AB49" s="70">
        <f t="shared" si="11"/>
        <v>106.5333982740849</v>
      </c>
    </row>
    <row r="50" spans="10:28" x14ac:dyDescent="0.25">
      <c r="J50" s="93">
        <f t="array" ref="J50:M50">TRANSPOSE(MMULT($E$21:$H$24, TRANSPOSE(Random!N49:Q49)))</f>
        <v>-0.62938990291087027</v>
      </c>
      <c r="K50" s="93">
        <v>1.479870430330144</v>
      </c>
      <c r="L50" s="93">
        <v>-0.63344765648680257</v>
      </c>
      <c r="M50" s="93">
        <v>1.13801907223988</v>
      </c>
      <c r="N50" s="22">
        <f>E$8 + E$9 * _xlfn.T.INV(_xlfn.NORM.DIST(J50, 0, 1, TRUE),  E$10)</f>
        <v>-2.1104381662761071E-3</v>
      </c>
      <c r="O50" s="22">
        <f>F$8 + F$9 * _xlfn.T.INV(_xlfn.NORM.DIST(K50, 0, 1, TRUE),  F$10)</f>
        <v>1.5945501098898801E-4</v>
      </c>
      <c r="P50" s="22">
        <f>G$8 + G$9 * _xlfn.T.INV(_xlfn.NORM.DIST(L50, 0, 1, TRUE),  G$10)</f>
        <v>-5.7421273353939417E-5</v>
      </c>
      <c r="Q50" s="22">
        <f>H$8 + H$9 * _xlfn.T.INV(_xlfn.NORM.DIST(M50, 0, 1, TRUE),  H$10)</f>
        <v>1.0456466730134012E-3</v>
      </c>
      <c r="R50" s="59">
        <f t="shared" si="1"/>
        <v>1.1249258925029662</v>
      </c>
      <c r="S50" s="94">
        <f t="shared" si="2"/>
        <v>-4.5079849177043618E-3</v>
      </c>
      <c r="T50" s="94">
        <f t="shared" si="3"/>
        <v>2.6547431864934433E-2</v>
      </c>
      <c r="U50" s="94">
        <f t="shared" si="4"/>
        <v>6.4101349802301408E-2</v>
      </c>
      <c r="V50" s="24">
        <f t="shared" si="5"/>
        <v>1.291727722870681E-2</v>
      </c>
      <c r="W50" s="24">
        <f t="shared" si="6"/>
        <v>-5.1184072573594599E-2</v>
      </c>
      <c r="X50" s="68">
        <f t="shared" si="7"/>
        <v>28222.094148601773</v>
      </c>
      <c r="Y50" s="68">
        <f t="shared" si="10"/>
        <v>1219.4727134534623</v>
      </c>
      <c r="Z50" s="68">
        <f t="shared" si="8"/>
        <v>-263.87316221965375</v>
      </c>
      <c r="AA50" s="68">
        <f t="shared" si="9"/>
        <v>1219.4727134534623</v>
      </c>
      <c r="AB50" s="70">
        <f t="shared" si="11"/>
        <v>955.5995512338086</v>
      </c>
    </row>
    <row r="51" spans="10:28" x14ac:dyDescent="0.25">
      <c r="J51" s="93">
        <f t="array" ref="J51:M51">TRANSPOSE(MMULT($E$21:$H$24, TRANSPOSE(Random!N50:Q50)))</f>
        <v>-0.86628221988081466</v>
      </c>
      <c r="K51" s="93">
        <v>-0.38210211555255835</v>
      </c>
      <c r="L51" s="93">
        <v>9.2075139842325682E-2</v>
      </c>
      <c r="M51" s="93">
        <v>-2.1217748748074192</v>
      </c>
      <c r="N51" s="22">
        <f>E$8 + E$9 * _xlfn.T.INV(_xlfn.NORM.DIST(J51, 0, 1, TRUE),  E$10)</f>
        <v>-2.9618946824645849E-3</v>
      </c>
      <c r="O51" s="22">
        <f>F$8 + F$9 * _xlfn.T.INV(_xlfn.NORM.DIST(K51, 0, 1, TRUE),  F$10)</f>
        <v>-3.1973303146191072E-5</v>
      </c>
      <c r="P51" s="22">
        <f>G$8 + G$9 * _xlfn.T.INV(_xlfn.NORM.DIST(L51, 0, 1, TRUE),  G$10)</f>
        <v>3.0423289473657423E-5</v>
      </c>
      <c r="Q51" s="22">
        <f>H$8 + H$9 * _xlfn.T.INV(_xlfn.NORM.DIST(M51, 0, 1, TRUE),  H$10)</f>
        <v>-2.1695038545152794E-3</v>
      </c>
      <c r="R51" s="59">
        <f t="shared" si="1"/>
        <v>1.1239660413149843</v>
      </c>
      <c r="S51" s="94">
        <f t="shared" si="2"/>
        <v>-4.6994132318395401E-3</v>
      </c>
      <c r="T51" s="94">
        <f t="shared" si="3"/>
        <v>2.3332281337405752E-2</v>
      </c>
      <c r="U51" s="94">
        <f t="shared" si="4"/>
        <v>6.088619927477272E-2</v>
      </c>
      <c r="V51" s="24">
        <f t="shared" si="5"/>
        <v>-5.3382469791439804E-2</v>
      </c>
      <c r="W51" s="24">
        <f t="shared" si="6"/>
        <v>-0.11426866906621252</v>
      </c>
      <c r="X51" s="68">
        <f t="shared" si="7"/>
        <v>24703.134228340139</v>
      </c>
      <c r="Y51" s="68">
        <f t="shared" si="10"/>
        <v>1711.469117222121</v>
      </c>
      <c r="Z51" s="68">
        <f t="shared" si="8"/>
        <v>-3782.8330824812874</v>
      </c>
      <c r="AA51" s="68">
        <f t="shared" si="9"/>
        <v>1711.469117222121</v>
      </c>
      <c r="AB51" s="70">
        <f t="shared" si="11"/>
        <v>-2071.3639652591664</v>
      </c>
    </row>
    <row r="52" spans="10:28" x14ac:dyDescent="0.25">
      <c r="J52" s="93">
        <f t="array" ref="J52:M52">TRANSPOSE(MMULT($E$21:$H$24, TRANSPOSE(Random!N51:Q51)))</f>
        <v>-1.4449641977304919</v>
      </c>
      <c r="K52" s="93">
        <v>-0.59889102873424183</v>
      </c>
      <c r="L52" s="93">
        <v>-0.61553932673079037</v>
      </c>
      <c r="M52" s="93">
        <v>0.60006551832324018</v>
      </c>
      <c r="N52" s="22">
        <f>E$8 + E$9 * _xlfn.T.INV(_xlfn.NORM.DIST(J52, 0, 1, TRUE),  E$10)</f>
        <v>-5.2124117034545959E-3</v>
      </c>
      <c r="O52" s="22">
        <f>F$8 + F$9 * _xlfn.T.INV(_xlfn.NORM.DIST(K52, 0, 1, TRUE),  F$10)</f>
        <v>-5.2569309999825456E-5</v>
      </c>
      <c r="P52" s="22">
        <f>G$8 + G$9 * _xlfn.T.INV(_xlfn.NORM.DIST(L52, 0, 1, TRUE),  G$10)</f>
        <v>-5.5155351865724237E-5</v>
      </c>
      <c r="Q52" s="22">
        <f>H$8 + H$9 * _xlfn.T.INV(_xlfn.NORM.DIST(M52, 0, 1, TRUE),  H$10)</f>
        <v>5.397049839607974E-4</v>
      </c>
      <c r="R52" s="59">
        <f t="shared" si="1"/>
        <v>1.1214290222246373</v>
      </c>
      <c r="S52" s="94">
        <f t="shared" si="2"/>
        <v>-4.7200092386931753E-3</v>
      </c>
      <c r="T52" s="94">
        <f t="shared" si="3"/>
        <v>2.6041490175881827E-2</v>
      </c>
      <c r="U52" s="94">
        <f t="shared" si="4"/>
        <v>6.3595408113248805E-2</v>
      </c>
      <c r="V52" s="24">
        <f t="shared" si="5"/>
        <v>-4.1065566357297877E-2</v>
      </c>
      <c r="W52" s="24">
        <f t="shared" si="6"/>
        <v>-0.10466097447054667</v>
      </c>
      <c r="X52" s="68">
        <f t="shared" si="7"/>
        <v>26107.242049860481</v>
      </c>
      <c r="Y52" s="68">
        <f t="shared" si="10"/>
        <v>3011.8834776687436</v>
      </c>
      <c r="Z52" s="68">
        <f t="shared" si="8"/>
        <v>-2378.7252609609459</v>
      </c>
      <c r="AA52" s="68">
        <f t="shared" si="9"/>
        <v>3011.8834776687436</v>
      </c>
      <c r="AB52" s="70">
        <f t="shared" si="11"/>
        <v>633.15821670779769</v>
      </c>
    </row>
    <row r="53" spans="10:28" x14ac:dyDescent="0.25">
      <c r="J53" s="93">
        <f t="array" ref="J53:M53">TRANSPOSE(MMULT($E$21:$H$24, TRANSPOSE(Random!N52:Q52)))</f>
        <v>-0.1475935189181472</v>
      </c>
      <c r="K53" s="93">
        <v>4.4272689047497905E-2</v>
      </c>
      <c r="L53" s="93">
        <v>-2.8846548212059422</v>
      </c>
      <c r="M53" s="93">
        <v>-0.77332755524829111</v>
      </c>
      <c r="N53" s="22">
        <f>E$8 + E$9 * _xlfn.T.INV(_xlfn.NORM.DIST(J53, 0, 1, TRUE),  E$10)</f>
        <v>-4.4448960610154618E-4</v>
      </c>
      <c r="O53" s="22">
        <f>F$8 + F$9 * _xlfn.T.INV(_xlfn.NORM.DIST(K53, 0, 1, TRUE),  F$10)</f>
        <v>6.8859944469031855E-6</v>
      </c>
      <c r="P53" s="22">
        <f>G$8 + G$9 * _xlfn.T.INV(_xlfn.NORM.DIST(L53, 0, 1, TRUE),  G$10)</f>
        <v>-5.5175873806193097E-4</v>
      </c>
      <c r="Q53" s="22">
        <f>H$8 + H$9 * _xlfn.T.INV(_xlfn.NORM.DIST(M53, 0, 1, TRUE),  H$10)</f>
        <v>-6.6493193223407011E-4</v>
      </c>
      <c r="R53" s="59">
        <f t="shared" si="1"/>
        <v>1.1268039246445938</v>
      </c>
      <c r="S53" s="94">
        <f t="shared" si="2"/>
        <v>-4.6605539342464463E-3</v>
      </c>
      <c r="T53" s="94">
        <f t="shared" si="3"/>
        <v>2.4836853259686958E-2</v>
      </c>
      <c r="U53" s="94">
        <f t="shared" si="4"/>
        <v>6.2390771197053933E-2</v>
      </c>
      <c r="V53" s="24">
        <f t="shared" si="5"/>
        <v>1.3301611789513107E-2</v>
      </c>
      <c r="W53" s="24">
        <f t="shared" si="6"/>
        <v>-4.9089159407540828E-2</v>
      </c>
      <c r="X53" s="68">
        <f t="shared" si="7"/>
        <v>27560.923777366075</v>
      </c>
      <c r="Y53" s="68">
        <f t="shared" si="10"/>
        <v>256.83905584912281</v>
      </c>
      <c r="Z53" s="68">
        <f t="shared" si="8"/>
        <v>-925.04353345535128</v>
      </c>
      <c r="AA53" s="68">
        <f t="shared" si="9"/>
        <v>256.83905584912281</v>
      </c>
      <c r="AB53" s="70">
        <f t="shared" si="11"/>
        <v>-668.20447760622847</v>
      </c>
    </row>
    <row r="54" spans="10:28" x14ac:dyDescent="0.25">
      <c r="J54" s="93">
        <f t="array" ref="J54:M54">TRANSPOSE(MMULT($E$21:$H$24, TRANSPOSE(Random!N53:Q53)))</f>
        <v>-0.42561803718559915</v>
      </c>
      <c r="K54" s="93">
        <v>-1.2971070179582516</v>
      </c>
      <c r="L54" s="93">
        <v>0.21015971286378293</v>
      </c>
      <c r="M54" s="93">
        <v>0.34954052726927265</v>
      </c>
      <c r="N54" s="22">
        <f>E$8 + E$9 * _xlfn.T.INV(_xlfn.NORM.DIST(J54, 0, 1, TRUE),  E$10)</f>
        <v>-1.3980879482705835E-3</v>
      </c>
      <c r="O54" s="22">
        <f>F$8 + F$9 * _xlfn.T.INV(_xlfn.NORM.DIST(K54, 0, 1, TRUE),  F$10)</f>
        <v>-1.2924379820692037E-4</v>
      </c>
      <c r="P54" s="22">
        <f>G$8 + G$9 * _xlfn.T.INV(_xlfn.NORM.DIST(L54, 0, 1, TRUE),  G$10)</f>
        <v>4.450353818156575E-5</v>
      </c>
      <c r="Q54" s="22">
        <f>H$8 + H$9 * _xlfn.T.INV(_xlfn.NORM.DIST(M54, 0, 1, TRUE),  H$10)</f>
        <v>3.1833933626304373E-4</v>
      </c>
      <c r="R54" s="59">
        <f t="shared" si="1"/>
        <v>1.1257289284654748</v>
      </c>
      <c r="S54" s="94">
        <f t="shared" si="2"/>
        <v>-4.7966837269002695E-3</v>
      </c>
      <c r="T54" s="94">
        <f t="shared" si="3"/>
        <v>2.5820124528184073E-2</v>
      </c>
      <c r="U54" s="94">
        <f t="shared" si="4"/>
        <v>6.3374042465551048E-2</v>
      </c>
      <c r="V54" s="24">
        <f t="shared" si="5"/>
        <v>1.6673255128870929E-2</v>
      </c>
      <c r="W54" s="24">
        <f t="shared" si="6"/>
        <v>-4.6700787336680122E-2</v>
      </c>
      <c r="X54" s="68">
        <f t="shared" si="7"/>
        <v>28071.845738870561</v>
      </c>
      <c r="Y54" s="68">
        <f t="shared" si="10"/>
        <v>807.85598515428137</v>
      </c>
      <c r="Z54" s="68">
        <f t="shared" si="8"/>
        <v>-414.12157195086547</v>
      </c>
      <c r="AA54" s="68">
        <f t="shared" si="9"/>
        <v>807.85598515428137</v>
      </c>
      <c r="AB54" s="70">
        <f t="shared" si="11"/>
        <v>393.7344132034159</v>
      </c>
    </row>
    <row r="55" spans="10:28" x14ac:dyDescent="0.25">
      <c r="J55" s="93">
        <f t="array" ref="J55:M55">TRANSPOSE(MMULT($E$21:$H$24, TRANSPOSE(Random!N54:Q54)))</f>
        <v>0.66026941536289829</v>
      </c>
      <c r="K55" s="93">
        <v>-1.3154938468906252</v>
      </c>
      <c r="L55" s="93">
        <v>-1.7491380099176039</v>
      </c>
      <c r="M55" s="93">
        <v>0.72339080396174871</v>
      </c>
      <c r="N55" s="22">
        <f>E$8 + E$9 * _xlfn.T.INV(_xlfn.NORM.DIST(J55, 0, 1, TRUE),  E$10)</f>
        <v>2.335206262789713E-3</v>
      </c>
      <c r="O55" s="22">
        <f>F$8 + F$9 * _xlfn.T.INV(_xlfn.NORM.DIST(K55, 0, 1, TRUE),  F$10)</f>
        <v>-1.3159395958832197E-4</v>
      </c>
      <c r="P55" s="22">
        <f>G$8 + G$9 * _xlfn.T.INV(_xlfn.NORM.DIST(L55, 0, 1, TRUE),  G$10)</f>
        <v>-2.2783527383824553E-4</v>
      </c>
      <c r="Q55" s="22">
        <f>H$8 + H$9 * _xlfn.T.INV(_xlfn.NORM.DIST(M55, 0, 1, TRUE),  H$10)</f>
        <v>6.5127663260018632E-4</v>
      </c>
      <c r="R55" s="59">
        <f t="shared" si="1"/>
        <v>1.1299374896960741</v>
      </c>
      <c r="S55" s="94">
        <f t="shared" si="2"/>
        <v>-4.7990338882816716E-3</v>
      </c>
      <c r="T55" s="94">
        <f t="shared" si="3"/>
        <v>2.6153061824521217E-2</v>
      </c>
      <c r="U55" s="94">
        <f t="shared" si="4"/>
        <v>6.3706979761888188E-2</v>
      </c>
      <c r="V55" s="24">
        <f t="shared" si="5"/>
        <v>8.075479566925646E-2</v>
      </c>
      <c r="W55" s="24">
        <f t="shared" si="6"/>
        <v>1.7047815907368272E-2</v>
      </c>
      <c r="X55" s="68">
        <f t="shared" si="7"/>
        <v>30606.438411475145</v>
      </c>
      <c r="Y55" s="68">
        <f t="shared" si="10"/>
        <v>-1349.3502739209216</v>
      </c>
      <c r="Z55" s="68">
        <f t="shared" si="8"/>
        <v>2120.4711006537182</v>
      </c>
      <c r="AA55" s="68">
        <f t="shared" si="9"/>
        <v>-1349.3502739209216</v>
      </c>
      <c r="AB55" s="70">
        <f t="shared" si="11"/>
        <v>771.12082673279656</v>
      </c>
    </row>
    <row r="56" spans="10:28" x14ac:dyDescent="0.25">
      <c r="J56" s="93">
        <f t="array" ref="J56:M56">TRANSPOSE(MMULT($E$21:$H$24, TRANSPOSE(Random!N55:Q55)))</f>
        <v>0.27631446825649375</v>
      </c>
      <c r="K56" s="93">
        <v>0.39621417959104666</v>
      </c>
      <c r="L56" s="93">
        <v>-1.1248140234001376</v>
      </c>
      <c r="M56" s="93">
        <v>-0.11746929114469046</v>
      </c>
      <c r="N56" s="22">
        <f>E$8 + E$9 * _xlfn.T.INV(_xlfn.NORM.DIST(J56, 0, 1, TRUE),  E$10)</f>
        <v>9.9953612250855677E-4</v>
      </c>
      <c r="O56" s="22">
        <f>F$8 + F$9 * _xlfn.T.INV(_xlfn.NORM.DIST(K56, 0, 1, TRUE),  F$10)</f>
        <v>3.9062423393988821E-5</v>
      </c>
      <c r="P56" s="22">
        <f>G$8 + G$9 * _xlfn.T.INV(_xlfn.NORM.DIST(L56, 0, 1, TRUE),  G$10)</f>
        <v>-1.2381224981280101E-4</v>
      </c>
      <c r="Q56" s="22">
        <f>H$8 + H$9 * _xlfn.T.INV(_xlfn.NORM.DIST(M56, 0, 1, TRUE),  H$10)</f>
        <v>-8.5093501217531583E-5</v>
      </c>
      <c r="R56" s="59">
        <f t="shared" si="1"/>
        <v>1.1284317820685845</v>
      </c>
      <c r="S56" s="94">
        <f t="shared" si="2"/>
        <v>-4.6283775052993609E-3</v>
      </c>
      <c r="T56" s="94">
        <f t="shared" si="3"/>
        <v>2.54166916907035E-2</v>
      </c>
      <c r="U56" s="94">
        <f t="shared" si="4"/>
        <v>6.2970609628070467E-2</v>
      </c>
      <c r="V56" s="24">
        <f t="shared" si="5"/>
        <v>4.5378786224721579E-2</v>
      </c>
      <c r="W56" s="24">
        <f t="shared" si="6"/>
        <v>-1.7591823403348888E-2</v>
      </c>
      <c r="X56" s="68">
        <f t="shared" si="7"/>
        <v>28960.850632978152</v>
      </c>
      <c r="Y56" s="68">
        <f t="shared" si="10"/>
        <v>-577.56111834407784</v>
      </c>
      <c r="Z56" s="68">
        <f t="shared" si="8"/>
        <v>474.88332215672563</v>
      </c>
      <c r="AA56" s="68">
        <f t="shared" si="9"/>
        <v>-577.56111834407784</v>
      </c>
      <c r="AB56" s="70">
        <f t="shared" si="11"/>
        <v>-102.67779618735221</v>
      </c>
    </row>
    <row r="57" spans="10:28" x14ac:dyDescent="0.25">
      <c r="J57" s="93">
        <f t="array" ref="J57:M57">TRANSPOSE(MMULT($E$21:$H$24, TRANSPOSE(Random!N56:Q56)))</f>
        <v>-1.5493932763250755</v>
      </c>
      <c r="K57" s="93">
        <v>-0.66997043245078525</v>
      </c>
      <c r="L57" s="93">
        <v>0.21520955001022174</v>
      </c>
      <c r="M57" s="93">
        <v>0.66376398766690481</v>
      </c>
      <c r="N57" s="22">
        <f>E$8 + E$9 * _xlfn.T.INV(_xlfn.NORM.DIST(J57, 0, 1, TRUE),  E$10)</f>
        <v>-5.654464330632338E-3</v>
      </c>
      <c r="O57" s="22">
        <f>F$8 + F$9 * _xlfn.T.INV(_xlfn.NORM.DIST(K57, 0, 1, TRUE),  F$10)</f>
        <v>-5.9545671139067545E-5</v>
      </c>
      <c r="P57" s="22">
        <f>G$8 + G$9 * _xlfn.T.INV(_xlfn.NORM.DIST(L57, 0, 1, TRUE),  G$10)</f>
        <v>4.5107756171525075E-5</v>
      </c>
      <c r="Q57" s="22">
        <f>H$8 + H$9 * _xlfn.T.INV(_xlfn.NORM.DIST(M57, 0, 1, TRUE),  H$10)</f>
        <v>5.9707520723741101E-4</v>
      </c>
      <c r="R57" s="59">
        <f t="shared" si="1"/>
        <v>1.1209306940877566</v>
      </c>
      <c r="S57" s="94">
        <f t="shared" si="2"/>
        <v>-4.7269855998324168E-3</v>
      </c>
      <c r="T57" s="94">
        <f t="shared" si="3"/>
        <v>2.609886039915844E-2</v>
      </c>
      <c r="U57" s="94">
        <f t="shared" si="4"/>
        <v>6.3652778336525412E-2</v>
      </c>
      <c r="V57" s="24">
        <f t="shared" si="5"/>
        <v>-4.6942999800809106E-2</v>
      </c>
      <c r="W57" s="24">
        <f t="shared" si="6"/>
        <v>-0.11059577813733451</v>
      </c>
      <c r="X57" s="68">
        <f t="shared" si="7"/>
        <v>25924.920807676277</v>
      </c>
      <c r="Y57" s="68">
        <f t="shared" si="10"/>
        <v>3267.3143760327948</v>
      </c>
      <c r="Z57" s="68">
        <f t="shared" si="8"/>
        <v>-2561.0465031451495</v>
      </c>
      <c r="AA57" s="68">
        <f t="shared" si="9"/>
        <v>3267.3143760327948</v>
      </c>
      <c r="AB57" s="70">
        <f t="shared" si="11"/>
        <v>706.26787288764535</v>
      </c>
    </row>
    <row r="58" spans="10:28" x14ac:dyDescent="0.25">
      <c r="J58" s="93">
        <f t="array" ref="J58:M58">TRANSPOSE(MMULT($E$21:$H$24, TRANSPOSE(Random!N57:Q57)))</f>
        <v>-1.4404213110027499</v>
      </c>
      <c r="K58" s="93">
        <v>-0.88333351553174411</v>
      </c>
      <c r="L58" s="93">
        <v>1.5139700335711488</v>
      </c>
      <c r="M58" s="93">
        <v>-0.83347050443688375</v>
      </c>
      <c r="N58" s="22">
        <f>E$8 + E$9 * _xlfn.T.INV(_xlfn.NORM.DIST(J58, 0, 1, TRUE),  E$10)</f>
        <v>-5.1934796841366492E-3</v>
      </c>
      <c r="O58" s="22">
        <f>F$8 + F$9 * _xlfn.T.INV(_xlfn.NORM.DIST(K58, 0, 1, TRUE),  F$10)</f>
        <v>-8.1385358262192191E-5</v>
      </c>
      <c r="P58" s="22">
        <f>G$8 + G$9 * _xlfn.T.INV(_xlfn.NORM.DIST(L58, 0, 1, TRUE),  G$10)</f>
        <v>2.2406987746842846E-4</v>
      </c>
      <c r="Q58" s="22">
        <f>H$8 + H$9 * _xlfn.T.INV(_xlfn.NORM.DIST(M58, 0, 1, TRUE),  H$10)</f>
        <v>-7.2062704172874714E-4</v>
      </c>
      <c r="R58" s="59">
        <f t="shared" si="1"/>
        <v>1.1214503643846743</v>
      </c>
      <c r="S58" s="94">
        <f t="shared" si="2"/>
        <v>-4.7488252869555417E-3</v>
      </c>
      <c r="T58" s="94">
        <f t="shared" si="3"/>
        <v>2.4781158150192283E-2</v>
      </c>
      <c r="U58" s="94">
        <f t="shared" si="4"/>
        <v>6.2335076087559255E-2</v>
      </c>
      <c r="V58" s="24">
        <f t="shared" si="5"/>
        <v>-6.2620016669162809E-2</v>
      </c>
      <c r="W58" s="24">
        <f t="shared" si="6"/>
        <v>-0.12495509275672206</v>
      </c>
      <c r="X58" s="68">
        <f t="shared" si="7"/>
        <v>24918.743843853506</v>
      </c>
      <c r="Y58" s="68">
        <f t="shared" si="10"/>
        <v>3000.9440048438264</v>
      </c>
      <c r="Z58" s="68">
        <f t="shared" si="8"/>
        <v>-3567.2234669679201</v>
      </c>
      <c r="AA58" s="68">
        <f t="shared" si="9"/>
        <v>3000.9440048438264</v>
      </c>
      <c r="AB58" s="70">
        <f t="shared" si="11"/>
        <v>-566.2794621240937</v>
      </c>
    </row>
    <row r="59" spans="10:28" x14ac:dyDescent="0.25">
      <c r="J59" s="93">
        <f t="array" ref="J59:M59">TRANSPOSE(MMULT($E$21:$H$24, TRANSPOSE(Random!N58:Q58)))</f>
        <v>0.53943358642731309</v>
      </c>
      <c r="K59" s="93">
        <v>-2.4187185603220018</v>
      </c>
      <c r="L59" s="93">
        <v>0.42621687252142804</v>
      </c>
      <c r="M59" s="93">
        <v>1.3385853797206246</v>
      </c>
      <c r="N59" s="22">
        <f>E$8 + E$9 * _xlfn.T.INV(_xlfn.NORM.DIST(J59, 0, 1, TRUE),  E$10)</f>
        <v>1.9094797686388487E-3</v>
      </c>
      <c r="O59" s="22">
        <f>F$8 + F$9 * _xlfn.T.INV(_xlfn.NORM.DIST(K59, 0, 1, TRUE),  F$10)</f>
        <v>-3.4027397695483706E-4</v>
      </c>
      <c r="P59" s="22">
        <f>G$8 + G$9 * _xlfn.T.INV(_xlfn.NORM.DIST(L59, 0, 1, TRUE),  G$10)</f>
        <v>7.0608300117241848E-5</v>
      </c>
      <c r="Q59" s="22">
        <f>H$8 + H$9 * _xlfn.T.INV(_xlfn.NORM.DIST(M59, 0, 1, TRUE),  H$10)</f>
        <v>1.2509490051555332E-3</v>
      </c>
      <c r="R59" s="59">
        <f t="shared" si="1"/>
        <v>1.1294575660905852</v>
      </c>
      <c r="S59" s="94">
        <f t="shared" si="2"/>
        <v>-5.0077139056481862E-3</v>
      </c>
      <c r="T59" s="94">
        <f t="shared" si="3"/>
        <v>2.6752734197076564E-2</v>
      </c>
      <c r="U59" s="94">
        <f t="shared" si="4"/>
        <v>6.4306652134443532E-2</v>
      </c>
      <c r="V59" s="24">
        <f t="shared" si="5"/>
        <v>8.6562658469542614E-2</v>
      </c>
      <c r="W59" s="24">
        <f t="shared" si="6"/>
        <v>2.2256006335099082E-2</v>
      </c>
      <c r="X59" s="68">
        <f t="shared" si="7"/>
        <v>31090.797189980647</v>
      </c>
      <c r="Y59" s="68">
        <f t="shared" si="10"/>
        <v>-1103.3530912944116</v>
      </c>
      <c r="Z59" s="68">
        <f t="shared" si="8"/>
        <v>2604.8298791592206</v>
      </c>
      <c r="AA59" s="68">
        <f t="shared" si="9"/>
        <v>-1103.3530912944116</v>
      </c>
      <c r="AB59" s="70">
        <f t="shared" si="11"/>
        <v>1501.476787864809</v>
      </c>
    </row>
    <row r="60" spans="10:28" x14ac:dyDescent="0.25">
      <c r="J60" s="93">
        <f t="array" ref="J60:M60">TRANSPOSE(MMULT($E$21:$H$24, TRANSPOSE(Random!N59:Q59)))</f>
        <v>-0.6666676580806542</v>
      </c>
      <c r="K60" s="93">
        <v>-1.7062426377758337</v>
      </c>
      <c r="L60" s="93">
        <v>-0.41306172419685644</v>
      </c>
      <c r="M60" s="93">
        <v>0.37165994926426599</v>
      </c>
      <c r="N60" s="22">
        <f>E$8 + E$9 * _xlfn.T.INV(_xlfn.NORM.DIST(J60, 0, 1, TRUE),  E$10)</f>
        <v>-2.2425380196091087E-3</v>
      </c>
      <c r="O60" s="22">
        <f>F$8 + F$9 * _xlfn.T.INV(_xlfn.NORM.DIST(K60, 0, 1, TRUE),  F$10)</f>
        <v>-1.8784712488282608E-4</v>
      </c>
      <c r="P60" s="22">
        <f>G$8 + G$9 * _xlfn.T.INV(_xlfn.NORM.DIST(L60, 0, 1, TRUE),  G$10)</f>
        <v>-3.0036211030018616E-5</v>
      </c>
      <c r="Q60" s="22">
        <f>H$8 + H$9 * _xlfn.T.INV(_xlfn.NORM.DIST(M60, 0, 1, TRUE),  H$10)</f>
        <v>3.3766203526729778E-4</v>
      </c>
      <c r="R60" s="59">
        <f t="shared" si="1"/>
        <v>1.1247769756778045</v>
      </c>
      <c r="S60" s="94">
        <f t="shared" si="2"/>
        <v>-4.8552870535761754E-3</v>
      </c>
      <c r="T60" s="94">
        <f t="shared" si="3"/>
        <v>2.5839447227188329E-2</v>
      </c>
      <c r="U60" s="94">
        <f t="shared" si="4"/>
        <v>6.3393365164555293E-2</v>
      </c>
      <c r="V60" s="24">
        <f t="shared" si="5"/>
        <v>4.5716497190109364E-3</v>
      </c>
      <c r="W60" s="24">
        <f t="shared" si="6"/>
        <v>-5.8821715445544355E-2</v>
      </c>
      <c r="X60" s="68">
        <f t="shared" si="7"/>
        <v>27642.119175979806</v>
      </c>
      <c r="Y60" s="68">
        <f t="shared" si="10"/>
        <v>1295.8038607786875</v>
      </c>
      <c r="Z60" s="68">
        <f t="shared" si="8"/>
        <v>-843.84813484162078</v>
      </c>
      <c r="AA60" s="68">
        <f t="shared" si="9"/>
        <v>1295.8038607786875</v>
      </c>
      <c r="AB60" s="70">
        <f t="shared" si="11"/>
        <v>451.95572593706675</v>
      </c>
    </row>
    <row r="61" spans="10:28" x14ac:dyDescent="0.25">
      <c r="J61" s="93">
        <f t="array" ref="J61:M61">TRANSPOSE(MMULT($E$21:$H$24, TRANSPOSE(Random!N60:Q60)))</f>
        <v>0.53201926743378969</v>
      </c>
      <c r="K61" s="93">
        <v>-0.40440751658361118</v>
      </c>
      <c r="L61" s="93">
        <v>-2.0624793785914415</v>
      </c>
      <c r="M61" s="93">
        <v>0.5519219470525879</v>
      </c>
      <c r="N61" s="22">
        <f>E$8 + E$9 * _xlfn.T.INV(_xlfn.NORM.DIST(J61, 0, 1, TRUE),  E$10)</f>
        <v>1.8835475767527783E-3</v>
      </c>
      <c r="O61" s="22">
        <f>F$8 + F$9 * _xlfn.T.INV(_xlfn.NORM.DIST(K61, 0, 1, TRUE),  F$10)</f>
        <v>-3.4053347471106766E-5</v>
      </c>
      <c r="P61" s="22">
        <f>G$8 + G$9 * _xlfn.T.INV(_xlfn.NORM.DIST(L61, 0, 1, TRUE),  G$10)</f>
        <v>-2.9406993869323354E-4</v>
      </c>
      <c r="Q61" s="22">
        <f>H$8 + H$9 * _xlfn.T.INV(_xlfn.NORM.DIST(M61, 0, 1, TRUE),  H$10)</f>
        <v>4.966752677209908E-4</v>
      </c>
      <c r="R61" s="59">
        <f t="shared" si="1"/>
        <v>1.1294283326010113</v>
      </c>
      <c r="S61" s="94">
        <f t="shared" si="2"/>
        <v>-4.7014932761644561E-3</v>
      </c>
      <c r="T61" s="94">
        <f t="shared" si="3"/>
        <v>2.599846045964202E-2</v>
      </c>
      <c r="U61" s="94">
        <f t="shared" si="4"/>
        <v>6.3552378397008988E-2</v>
      </c>
      <c r="V61" s="24">
        <f t="shared" si="5"/>
        <v>6.9737074398550633E-2</v>
      </c>
      <c r="W61" s="24">
        <f t="shared" si="6"/>
        <v>6.1846960015416452E-3</v>
      </c>
      <c r="X61" s="68">
        <f t="shared" si="7"/>
        <v>30118.507167987918</v>
      </c>
      <c r="Y61" s="68">
        <f t="shared" si="10"/>
        <v>-1088.3687146325829</v>
      </c>
      <c r="Z61" s="68">
        <f t="shared" si="8"/>
        <v>1632.5398571664919</v>
      </c>
      <c r="AA61" s="68">
        <f t="shared" si="9"/>
        <v>-1088.3687146325829</v>
      </c>
      <c r="AB61" s="70">
        <f t="shared" si="11"/>
        <v>544.17114253390901</v>
      </c>
    </row>
    <row r="62" spans="10:28" x14ac:dyDescent="0.25">
      <c r="J62" s="93">
        <f t="array" ref="J62:M62">TRANSPOSE(MMULT($E$21:$H$24, TRANSPOSE(Random!N61:Q61)))</f>
        <v>-0.15831812620873789</v>
      </c>
      <c r="K62" s="93">
        <v>-0.26892103331809181</v>
      </c>
      <c r="L62" s="93">
        <v>0.80422662205227624</v>
      </c>
      <c r="M62" s="93">
        <v>0.33609402722274301</v>
      </c>
      <c r="N62" s="22">
        <f>E$8 + E$9 * _xlfn.T.INV(_xlfn.NORM.DIST(J62, 0, 1, TRUE),  E$10)</f>
        <v>-4.8103794510362516E-4</v>
      </c>
      <c r="O62" s="22">
        <f>F$8 + F$9 * _xlfn.T.INV(_xlfn.NORM.DIST(K62, 0, 1, TRUE),  F$10)</f>
        <v>-2.1522254244260548E-5</v>
      </c>
      <c r="P62" s="22">
        <f>G$8 + G$9 * _xlfn.T.INV(_xlfn.NORM.DIST(L62, 0, 1, TRUE),  G$10)</f>
        <v>1.1845064143119522E-4</v>
      </c>
      <c r="Q62" s="22">
        <f>H$8 + H$9 * _xlfn.T.INV(_xlfn.NORM.DIST(M62, 0, 1, TRUE),  H$10)</f>
        <v>3.0660966939444553E-4</v>
      </c>
      <c r="R62" s="59">
        <f t="shared" si="1"/>
        <v>1.126762723519295</v>
      </c>
      <c r="S62" s="94">
        <f t="shared" si="2"/>
        <v>-4.68896218293761E-3</v>
      </c>
      <c r="T62" s="94">
        <f t="shared" si="3"/>
        <v>2.5808394861315476E-2</v>
      </c>
      <c r="U62" s="94">
        <f t="shared" si="4"/>
        <v>6.3362312798682444E-2</v>
      </c>
      <c r="V62" s="24">
        <f t="shared" si="5"/>
        <v>2.9266128434365095E-2</v>
      </c>
      <c r="W62" s="24">
        <f t="shared" si="6"/>
        <v>-3.4096184364317349E-2</v>
      </c>
      <c r="X62" s="68">
        <f t="shared" si="7"/>
        <v>28526.932269574369</v>
      </c>
      <c r="Y62" s="68">
        <f t="shared" si="10"/>
        <v>277.95775188459083</v>
      </c>
      <c r="Z62" s="68">
        <f t="shared" si="8"/>
        <v>40.964958752942039</v>
      </c>
      <c r="AA62" s="68">
        <f t="shared" si="9"/>
        <v>277.95775188459083</v>
      </c>
      <c r="AB62" s="70">
        <f t="shared" si="11"/>
        <v>318.92271063753287</v>
      </c>
    </row>
    <row r="63" spans="10:28" x14ac:dyDescent="0.25">
      <c r="J63" s="93">
        <f t="array" ref="J63:M63">TRANSPOSE(MMULT($E$21:$H$24, TRANSPOSE(Random!N62:Q62)))</f>
        <v>-8.1281017203520781E-2</v>
      </c>
      <c r="K63" s="93">
        <v>1.7850852432641231</v>
      </c>
      <c r="L63" s="93">
        <v>0.67461653907147634</v>
      </c>
      <c r="M63" s="93">
        <v>-0.11757588576447311</v>
      </c>
      <c r="N63" s="22">
        <f>E$8 + E$9 * _xlfn.T.INV(_xlfn.NORM.DIST(J63, 0, 1, TRUE),  E$10)</f>
        <v>-2.187251098595735E-4</v>
      </c>
      <c r="O63" s="22">
        <f>F$8 + F$9 * _xlfn.T.INV(_xlfn.NORM.DIST(K63, 0, 1, TRUE),  F$10)</f>
        <v>2.067472054274198E-4</v>
      </c>
      <c r="P63" s="22">
        <f>G$8 + G$9 * _xlfn.T.INV(_xlfn.NORM.DIST(L63, 0, 1, TRUE),  G$10)</f>
        <v>1.016265777398075E-4</v>
      </c>
      <c r="Q63" s="22">
        <f>H$8 + H$9 * _xlfn.T.INV(_xlfn.NORM.DIST(M63, 0, 1, TRUE),  H$10)</f>
        <v>-8.51853975305104E-5</v>
      </c>
      <c r="R63" s="59">
        <f t="shared" si="1"/>
        <v>1.1270584300900297</v>
      </c>
      <c r="S63" s="94">
        <f t="shared" si="2"/>
        <v>-4.4606927232659294E-3</v>
      </c>
      <c r="T63" s="94">
        <f t="shared" si="3"/>
        <v>2.541659979439052E-2</v>
      </c>
      <c r="U63" s="94">
        <f t="shared" si="4"/>
        <v>6.2970517731757492E-2</v>
      </c>
      <c r="V63" s="24">
        <f t="shared" si="5"/>
        <v>2.3375405953147087E-2</v>
      </c>
      <c r="W63" s="24">
        <f t="shared" si="6"/>
        <v>-3.9595111778610401E-2</v>
      </c>
      <c r="X63" s="68">
        <f t="shared" si="7"/>
        <v>28154.448215547913</v>
      </c>
      <c r="Y63" s="68">
        <f t="shared" si="10"/>
        <v>126.38574656343553</v>
      </c>
      <c r="Z63" s="68">
        <f t="shared" si="8"/>
        <v>-331.51909527351381</v>
      </c>
      <c r="AA63" s="68">
        <f t="shared" si="9"/>
        <v>126.38574656343553</v>
      </c>
      <c r="AB63" s="70">
        <f t="shared" si="11"/>
        <v>-205.13334871007828</v>
      </c>
    </row>
    <row r="64" spans="10:28" x14ac:dyDescent="0.25">
      <c r="J64" s="93">
        <f t="array" ref="J64:M64">TRANSPOSE(MMULT($E$21:$H$24, TRANSPOSE(Random!N63:Q63)))</f>
        <v>2.6042063507420168</v>
      </c>
      <c r="K64" s="93">
        <v>1.0274834083234607</v>
      </c>
      <c r="L64" s="93">
        <v>-0.86331072026806432</v>
      </c>
      <c r="M64" s="93">
        <v>-0.40218008084155144</v>
      </c>
      <c r="N64" s="22">
        <f>E$8 + E$9 * _xlfn.T.INV(_xlfn.NORM.DIST(J64, 0, 1, TRUE),  E$10)</f>
        <v>1.1299482904484794E-2</v>
      </c>
      <c r="O64" s="22">
        <f>F$8 + F$9 * _xlfn.T.INV(_xlfn.NORM.DIST(K64, 0, 1, TRUE),  F$10)</f>
        <v>1.0286859861203889E-4</v>
      </c>
      <c r="P64" s="22">
        <f>G$8 + G$9 * _xlfn.T.INV(_xlfn.NORM.DIST(L64, 0, 1, TRUE),  G$10)</f>
        <v>-8.7339737854778089E-5</v>
      </c>
      <c r="Q64" s="22">
        <f>H$8 + H$9 * _xlfn.T.INV(_xlfn.NORM.DIST(M64, 0, 1, TRUE),  H$10)</f>
        <v>-3.3223879387929894E-4</v>
      </c>
      <c r="R64" s="59">
        <f t="shared" si="1"/>
        <v>1.1400429635756402</v>
      </c>
      <c r="S64" s="94">
        <f t="shared" si="2"/>
        <v>-4.5645713300813103E-3</v>
      </c>
      <c r="T64" s="94">
        <f t="shared" si="3"/>
        <v>2.5169546398041732E-2</v>
      </c>
      <c r="U64" s="94">
        <f t="shared" si="4"/>
        <v>6.2723464335408707E-2</v>
      </c>
      <c r="V64" s="24">
        <f t="shared" si="5"/>
        <v>0.203562252821058</v>
      </c>
      <c r="W64" s="24">
        <f t="shared" si="6"/>
        <v>0.14083878848564929</v>
      </c>
      <c r="X64" s="68">
        <f t="shared" si="7"/>
        <v>35072.304568116611</v>
      </c>
      <c r="Y64" s="68">
        <f t="shared" si="10"/>
        <v>-6529.1707183573162</v>
      </c>
      <c r="Z64" s="68">
        <f t="shared" si="8"/>
        <v>6586.3372572951848</v>
      </c>
      <c r="AA64" s="68">
        <f t="shared" si="9"/>
        <v>-6529.1707183573162</v>
      </c>
      <c r="AB64" s="70">
        <f t="shared" si="11"/>
        <v>57.166538937868609</v>
      </c>
    </row>
    <row r="65" spans="10:28" x14ac:dyDescent="0.25">
      <c r="J65" s="93">
        <f t="array" ref="J65:M65">TRANSPOSE(MMULT($E$21:$H$24, TRANSPOSE(Random!N64:Q64)))</f>
        <v>1.317390348059498</v>
      </c>
      <c r="K65" s="93">
        <v>0.38839998503209522</v>
      </c>
      <c r="L65" s="93">
        <v>0.29917986445210371</v>
      </c>
      <c r="M65" s="93">
        <v>1.1312287323780978E-2</v>
      </c>
      <c r="N65" s="22">
        <f>E$8 + E$9 * _xlfn.T.INV(_xlfn.NORM.DIST(J65, 0, 1, TRUE),  E$10)</f>
        <v>4.8049338559580925E-3</v>
      </c>
      <c r="O65" s="22">
        <f>F$8 + F$9 * _xlfn.T.INV(_xlfn.NORM.DIST(K65, 0, 1, TRUE),  F$10)</f>
        <v>3.8333844634662281E-5</v>
      </c>
      <c r="P65" s="22">
        <f>G$8 + G$9 * _xlfn.T.INV(_xlfn.NORM.DIST(L65, 0, 1, TRUE),  G$10)</f>
        <v>5.519007581686363E-5</v>
      </c>
      <c r="Q65" s="22">
        <f>H$8 + H$9 * _xlfn.T.INV(_xlfn.NORM.DIST(M65, 0, 1, TRUE),  H$10)</f>
        <v>2.5809281093543234E-5</v>
      </c>
      <c r="R65" s="59">
        <f t="shared" si="1"/>
        <v>1.1327216259604909</v>
      </c>
      <c r="S65" s="94">
        <f t="shared" si="2"/>
        <v>-4.6291060840586871E-3</v>
      </c>
      <c r="T65" s="94">
        <f t="shared" si="3"/>
        <v>2.5527594473014573E-2</v>
      </c>
      <c r="U65" s="94">
        <f t="shared" si="4"/>
        <v>6.3081512410381541E-2</v>
      </c>
      <c r="V65" s="24">
        <f t="shared" si="5"/>
        <v>0.10733003677412406</v>
      </c>
      <c r="W65" s="24">
        <f t="shared" si="6"/>
        <v>4.424852436374252E-2</v>
      </c>
      <c r="X65" s="68">
        <f t="shared" si="7"/>
        <v>31360.930604992009</v>
      </c>
      <c r="Y65" s="68">
        <f t="shared" si="10"/>
        <v>-2776.4308952150168</v>
      </c>
      <c r="Z65" s="68">
        <f t="shared" si="8"/>
        <v>2874.9632941705822</v>
      </c>
      <c r="AA65" s="68">
        <f t="shared" si="9"/>
        <v>-2776.4308952150168</v>
      </c>
      <c r="AB65" s="70">
        <f t="shared" si="11"/>
        <v>98.532398955565441</v>
      </c>
    </row>
    <row r="66" spans="10:28" x14ac:dyDescent="0.25">
      <c r="J66" s="93">
        <f t="array" ref="J66:M66">TRANSPOSE(MMULT($E$21:$H$24, TRANSPOSE(Random!N65:Q65)))</f>
        <v>-1.5778950637980773</v>
      </c>
      <c r="K66" s="93">
        <v>0.231067062300471</v>
      </c>
      <c r="L66" s="93">
        <v>-0.15284890250379068</v>
      </c>
      <c r="M66" s="93">
        <v>0.49668531501418184</v>
      </c>
      <c r="N66" s="22">
        <f>E$8 + E$9 * _xlfn.T.INV(_xlfn.NORM.DIST(J66, 0, 1, TRUE),  E$10)</f>
        <v>-5.7774953644094658E-3</v>
      </c>
      <c r="O66" s="22">
        <f>F$8 + F$9 * _xlfn.T.INV(_xlfn.NORM.DIST(K66, 0, 1, TRUE),  F$10)</f>
        <v>2.3832864504011416E-5</v>
      </c>
      <c r="P66" s="22">
        <f>G$8 + G$9 * _xlfn.T.INV(_xlfn.NORM.DIST(L66, 0, 1, TRUE),  G$10)</f>
        <v>1.3046257286899519E-6</v>
      </c>
      <c r="Q66" s="22">
        <f>H$8 + H$9 * _xlfn.T.INV(_xlfn.NORM.DIST(M66, 0, 1, TRUE),  H$10)</f>
        <v>4.4762249147700938E-4</v>
      </c>
      <c r="R66" s="59">
        <f t="shared" si="1"/>
        <v>1.1207920005882244</v>
      </c>
      <c r="S66" s="94">
        <f t="shared" si="2"/>
        <v>-4.643607064189338E-3</v>
      </c>
      <c r="T66" s="94">
        <f t="shared" si="3"/>
        <v>2.594940768339804E-2</v>
      </c>
      <c r="U66" s="94">
        <f t="shared" si="4"/>
        <v>6.3503325620765008E-2</v>
      </c>
      <c r="V66" s="24">
        <f t="shared" si="5"/>
        <v>-5.2818081755484018E-2</v>
      </c>
      <c r="W66" s="24">
        <f t="shared" si="6"/>
        <v>-0.11632140737624902</v>
      </c>
      <c r="X66" s="68">
        <f t="shared" si="7"/>
        <v>25668.932575315441</v>
      </c>
      <c r="Y66" s="68">
        <f t="shared" si="10"/>
        <v>3338.4052949693287</v>
      </c>
      <c r="Z66" s="68">
        <f t="shared" si="8"/>
        <v>-2817.0347355059857</v>
      </c>
      <c r="AA66" s="68">
        <f t="shared" si="9"/>
        <v>3338.4052949693287</v>
      </c>
      <c r="AB66" s="70">
        <f t="shared" si="11"/>
        <v>521.37055946334294</v>
      </c>
    </row>
    <row r="67" spans="10:28" x14ac:dyDescent="0.25">
      <c r="J67" s="93">
        <f t="array" ref="J67:M67">TRANSPOSE(MMULT($E$21:$H$24, TRANSPOSE(Random!N66:Q66)))</f>
        <v>-1.9236902715392497</v>
      </c>
      <c r="K67" s="93">
        <v>0.59407674517903164</v>
      </c>
      <c r="L67" s="93">
        <v>0.80571353005733182</v>
      </c>
      <c r="M67" s="93">
        <v>-2.070441358183007</v>
      </c>
      <c r="N67" s="22">
        <f>E$8 + E$9 * _xlfn.T.INV(_xlfn.NORM.DIST(J67, 0, 1, TRUE),  E$10)</f>
        <v>-7.364348860442539E-3</v>
      </c>
      <c r="O67" s="22">
        <f>F$8 + F$9 * _xlfn.T.INV(_xlfn.NORM.DIST(K67, 0, 1, TRUE),  F$10)</f>
        <v>5.7875363944218089E-5</v>
      </c>
      <c r="P67" s="22">
        <f>G$8 + G$9 * _xlfn.T.INV(_xlfn.NORM.DIST(L67, 0, 1, TRUE),  G$10)</f>
        <v>1.1864677225408035E-4</v>
      </c>
      <c r="Q67" s="22">
        <f>H$8 + H$9 * _xlfn.T.INV(_xlfn.NORM.DIST(M67, 0, 1, TRUE),  H$10)</f>
        <v>-2.0975347812055871E-3</v>
      </c>
      <c r="R67" s="59">
        <f t="shared" ref="R67:R130" si="21">$B$3 * (1 + N67)</f>
        <v>1.1190031327078789</v>
      </c>
      <c r="S67" s="94">
        <f t="shared" ref="S67:S130" si="22">$B$5+O67</f>
        <v>-4.6095645647491312E-3</v>
      </c>
      <c r="T67" s="94">
        <f t="shared" ref="T67:T130" si="23">$B$6+Q67</f>
        <v>2.3404250410715442E-2</v>
      </c>
      <c r="U67" s="94">
        <f t="shared" ref="U67:U130" si="24">$B$7 + Q67</f>
        <v>6.0958168348082417E-2</v>
      </c>
      <c r="V67" s="24">
        <f t="shared" ref="V67:V130" si="25">(LN(R67/$B$4) + (T67-S67+0.5*U67^2)*$B$8) / (U67*SQRT($B$8))</f>
        <v>-0.12613667303879994</v>
      </c>
      <c r="W67" s="24">
        <f t="shared" ref="W67:W130" si="26">V67 - U67*SQRT($B$8)</f>
        <v>-0.18709484138688237</v>
      </c>
      <c r="X67" s="68">
        <f t="shared" ref="X67:X130" si="27">(R67*EXP(-S67*$B$8)*_xlfn.NORM.DIST(V67, 0, 1, TRUE) - $B$4*EXP(-T67*$B$8)*_xlfn.NORM.DIST(W67, 0, 1, TRUE)) * $B$2</f>
        <v>22409.509624814251</v>
      </c>
      <c r="Y67" s="68">
        <f t="shared" si="10"/>
        <v>4255.3355180779472</v>
      </c>
      <c r="Z67" s="68">
        <f t="shared" ref="Z67:Z130" si="28">X67-$B$13</f>
        <v>-6076.4576860071757</v>
      </c>
      <c r="AA67" s="68">
        <f t="shared" ref="AA67:AA130" si="29">Y67-$B$19</f>
        <v>4255.3355180779472</v>
      </c>
      <c r="AB67" s="70">
        <f t="shared" si="11"/>
        <v>-1821.1221679292285</v>
      </c>
    </row>
    <row r="68" spans="10:28" x14ac:dyDescent="0.25">
      <c r="J68" s="93">
        <f t="array" ref="J68:M68">TRANSPOSE(MMULT($E$21:$H$24, TRANSPOSE(Random!N67:Q67)))</f>
        <v>-1.1141415567636983</v>
      </c>
      <c r="K68" s="93">
        <v>-1.0684382675087383</v>
      </c>
      <c r="L68" s="93">
        <v>-2.8089892650101844</v>
      </c>
      <c r="M68" s="93">
        <v>0.33526074052487426</v>
      </c>
      <c r="N68" s="22">
        <f>E$8 + E$9 * _xlfn.T.INV(_xlfn.NORM.DIST(J68, 0, 1, TRUE),  E$10)</f>
        <v>-3.8903989107858458E-3</v>
      </c>
      <c r="O68" s="22">
        <f>F$8 + F$9 * _xlfn.T.INV(_xlfn.NORM.DIST(K68, 0, 1, TRUE),  F$10)</f>
        <v>-1.0172685094145678E-4</v>
      </c>
      <c r="P68" s="22">
        <f>G$8 + G$9 * _xlfn.T.INV(_xlfn.NORM.DIST(L68, 0, 1, TRUE),  G$10)</f>
        <v>-5.2076425141243433E-4</v>
      </c>
      <c r="Q68" s="22">
        <f>H$8 + H$9 * _xlfn.T.INV(_xlfn.NORM.DIST(M68, 0, 1, TRUE),  H$10)</f>
        <v>3.0588317642668355E-4</v>
      </c>
      <c r="R68" s="59">
        <f t="shared" si="21"/>
        <v>1.1229193338558767</v>
      </c>
      <c r="S68" s="94">
        <f t="shared" si="22"/>
        <v>-4.7691667796348064E-3</v>
      </c>
      <c r="T68" s="94">
        <f t="shared" si="23"/>
        <v>2.5807668368347712E-2</v>
      </c>
      <c r="U68" s="94">
        <f t="shared" si="24"/>
        <v>6.3361586305714687E-2</v>
      </c>
      <c r="V68" s="24">
        <f t="shared" si="25"/>
        <v>-2.340583541091347E-2</v>
      </c>
      <c r="W68" s="24">
        <f t="shared" si="26"/>
        <v>-8.6767421716628157E-2</v>
      </c>
      <c r="X68" s="68">
        <f t="shared" si="27"/>
        <v>26636.301883645297</v>
      </c>
      <c r="Y68" s="68">
        <f t="shared" ref="Y68:Y131" si="30">$B$17*R68+$B$18</f>
        <v>2247.9859357944224</v>
      </c>
      <c r="Z68" s="68">
        <f t="shared" si="28"/>
        <v>-1849.665427176129</v>
      </c>
      <c r="AA68" s="68">
        <f t="shared" si="29"/>
        <v>2247.9859357944224</v>
      </c>
      <c r="AB68" s="70">
        <f t="shared" ref="AB68:AB131" si="31">Z68+AA68</f>
        <v>398.32050861829339</v>
      </c>
    </row>
    <row r="69" spans="10:28" x14ac:dyDescent="0.25">
      <c r="J69" s="93">
        <f t="array" ref="J69:M69">TRANSPOSE(MMULT($E$21:$H$24, TRANSPOSE(Random!N68:Q68)))</f>
        <v>-1.1181296158818275</v>
      </c>
      <c r="K69" s="93">
        <v>1.986510849367948</v>
      </c>
      <c r="L69" s="93">
        <v>-0.95972642033885047</v>
      </c>
      <c r="M69" s="93">
        <v>0.63457556967715389</v>
      </c>
      <c r="N69" s="22">
        <f>E$8 + E$9 * _xlfn.T.INV(_xlfn.NORM.DIST(J69, 0, 1, TRUE),  E$10)</f>
        <v>-3.9057217874958619E-3</v>
      </c>
      <c r="O69" s="22">
        <f>F$8 + F$9 * _xlfn.T.INV(_xlfn.NORM.DIST(K69, 0, 1, TRUE),  F$10)</f>
        <v>2.4379119328628656E-4</v>
      </c>
      <c r="P69" s="22">
        <f>G$8 + G$9 * _xlfn.T.INV(_xlfn.NORM.DIST(L69, 0, 1, TRUE),  G$10)</f>
        <v>-1.0043890727872757E-4</v>
      </c>
      <c r="Q69" s="22">
        <f>H$8 + H$9 * _xlfn.T.INV(_xlfn.NORM.DIST(M69, 0, 1, TRUE),  H$10)</f>
        <v>5.7072162026630679E-4</v>
      </c>
      <c r="R69" s="59">
        <f t="shared" si="21"/>
        <v>1.122902060300347</v>
      </c>
      <c r="S69" s="94">
        <f t="shared" si="22"/>
        <v>-4.423648735407063E-3</v>
      </c>
      <c r="T69" s="94">
        <f t="shared" si="23"/>
        <v>2.6072506812187337E-2</v>
      </c>
      <c r="U69" s="94">
        <f t="shared" si="24"/>
        <v>6.3626424749554308E-2</v>
      </c>
      <c r="V69" s="24">
        <f t="shared" si="25"/>
        <v>-2.4553912204171656E-2</v>
      </c>
      <c r="W69" s="24">
        <f t="shared" si="26"/>
        <v>-8.8180336953725957E-2</v>
      </c>
      <c r="X69" s="68">
        <f t="shared" si="27"/>
        <v>26695.246869489431</v>
      </c>
      <c r="Y69" s="68">
        <f t="shared" si="30"/>
        <v>2256.8399407769321</v>
      </c>
      <c r="Z69" s="68">
        <f t="shared" si="28"/>
        <v>-1790.720441331996</v>
      </c>
      <c r="AA69" s="68">
        <f t="shared" si="29"/>
        <v>2256.8399407769321</v>
      </c>
      <c r="AB69" s="70">
        <f t="shared" si="31"/>
        <v>466.11949944493608</v>
      </c>
    </row>
    <row r="70" spans="10:28" x14ac:dyDescent="0.25">
      <c r="J70" s="93">
        <f t="array" ref="J70:M70">TRANSPOSE(MMULT($E$21:$H$24, TRANSPOSE(Random!N69:Q69)))</f>
        <v>1.0093443295440583</v>
      </c>
      <c r="K70" s="93">
        <v>-0.73596032491345986</v>
      </c>
      <c r="L70" s="93">
        <v>0.84856637409105307</v>
      </c>
      <c r="M70" s="93">
        <v>5.7487472757117519E-2</v>
      </c>
      <c r="N70" s="22">
        <f>E$8 + E$9 * _xlfn.T.INV(_xlfn.NORM.DIST(J70, 0, 1, TRUE),  E$10)</f>
        <v>3.6077226592565411E-3</v>
      </c>
      <c r="O70" s="22">
        <f>F$8 + F$9 * _xlfn.T.INV(_xlfn.NORM.DIST(K70, 0, 1, TRUE),  F$10)</f>
        <v>-6.614546970421992E-5</v>
      </c>
      <c r="P70" s="22">
        <f>G$8 + G$9 * _xlfn.T.INV(_xlfn.NORM.DIST(L70, 0, 1, TRUE),  G$10)</f>
        <v>1.243324617667055E-4</v>
      </c>
      <c r="Q70" s="22">
        <f>H$8 + H$9 * _xlfn.T.INV(_xlfn.NORM.DIST(M70, 0, 1, TRUE),  H$10)</f>
        <v>6.5561125667350635E-5</v>
      </c>
      <c r="R70" s="59">
        <f t="shared" si="21"/>
        <v>1.1313720037923933</v>
      </c>
      <c r="S70" s="94">
        <f t="shared" si="22"/>
        <v>-4.7335853983975695E-3</v>
      </c>
      <c r="T70" s="94">
        <f t="shared" si="23"/>
        <v>2.556734631758838E-2</v>
      </c>
      <c r="U70" s="94">
        <f t="shared" si="24"/>
        <v>6.3121264254955359E-2</v>
      </c>
      <c r="V70" s="24">
        <f t="shared" si="25"/>
        <v>9.0699768159794358E-2</v>
      </c>
      <c r="W70" s="24">
        <f t="shared" si="26"/>
        <v>2.7578503904839E-2</v>
      </c>
      <c r="X70" s="68">
        <f t="shared" si="27"/>
        <v>30734.684269778321</v>
      </c>
      <c r="Y70" s="68">
        <f t="shared" si="30"/>
        <v>-2084.6473547408823</v>
      </c>
      <c r="Z70" s="68">
        <f t="shared" si="28"/>
        <v>2248.7169589568948</v>
      </c>
      <c r="AA70" s="68">
        <f t="shared" si="29"/>
        <v>-2084.6473547408823</v>
      </c>
      <c r="AB70" s="70">
        <f t="shared" si="31"/>
        <v>164.06960421601252</v>
      </c>
    </row>
    <row r="71" spans="10:28" x14ac:dyDescent="0.25">
      <c r="J71" s="93">
        <f t="array" ref="J71:M71">TRANSPOSE(MMULT($E$21:$H$24, TRANSPOSE(Random!N70:Q70)))</f>
        <v>0.37633462633024162</v>
      </c>
      <c r="K71" s="93">
        <v>-0.73858491026228745</v>
      </c>
      <c r="L71" s="93">
        <v>-0.12929269519287476</v>
      </c>
      <c r="M71" s="93">
        <v>1.9169337488717901E-2</v>
      </c>
      <c r="N71" s="22">
        <f>E$8 + E$9 * _xlfn.T.INV(_xlfn.NORM.DIST(J71, 0, 1, TRUE),  E$10)</f>
        <v>1.3432276275989496E-3</v>
      </c>
      <c r="O71" s="22">
        <f>F$8 + F$9 * _xlfn.T.INV(_xlfn.NORM.DIST(K71, 0, 1, TRUE),  F$10)</f>
        <v>-6.6410609496880534E-5</v>
      </c>
      <c r="P71" s="22">
        <f>G$8 + G$9 * _xlfn.T.INV(_xlfn.NORM.DIST(L71, 0, 1, TRUE),  G$10)</f>
        <v>4.1115834534014222E-6</v>
      </c>
      <c r="Q71" s="22">
        <f>H$8 + H$9 * _xlfn.T.INV(_xlfn.NORM.DIST(M71, 0, 1, TRUE),  H$10)</f>
        <v>3.257248889678233E-5</v>
      </c>
      <c r="R71" s="59">
        <f t="shared" si="21"/>
        <v>1.1288192272207302</v>
      </c>
      <c r="S71" s="94">
        <f t="shared" si="22"/>
        <v>-4.7338505381902297E-3</v>
      </c>
      <c r="T71" s="94">
        <f t="shared" si="23"/>
        <v>2.5534357680817812E-2</v>
      </c>
      <c r="U71" s="94">
        <f t="shared" si="24"/>
        <v>6.308827561818478E-2</v>
      </c>
      <c r="V71" s="24">
        <f t="shared" si="25"/>
        <v>5.4390053134417325E-2</v>
      </c>
      <c r="W71" s="24">
        <f t="shared" si="26"/>
        <v>-8.6982224837674552E-3</v>
      </c>
      <c r="X71" s="68">
        <f t="shared" si="27"/>
        <v>29344.50259762922</v>
      </c>
      <c r="Y71" s="68">
        <f t="shared" si="30"/>
        <v>-776.15609212755226</v>
      </c>
      <c r="Z71" s="68">
        <f t="shared" si="28"/>
        <v>858.53528680779345</v>
      </c>
      <c r="AA71" s="68">
        <f t="shared" si="29"/>
        <v>-776.15609212755226</v>
      </c>
      <c r="AB71" s="70">
        <f t="shared" si="31"/>
        <v>82.379194680241199</v>
      </c>
    </row>
    <row r="72" spans="10:28" x14ac:dyDescent="0.25">
      <c r="J72" s="93">
        <f t="array" ref="J72:M72">TRANSPOSE(MMULT($E$21:$H$24, TRANSPOSE(Random!N71:Q71)))</f>
        <v>0.67361561741310427</v>
      </c>
      <c r="K72" s="93">
        <v>1.0720407408807644</v>
      </c>
      <c r="L72" s="93">
        <v>5.2156908973223781E-3</v>
      </c>
      <c r="M72" s="93">
        <v>-1.6563356212720413</v>
      </c>
      <c r="N72" s="22">
        <f>E$8 + E$9 * _xlfn.T.INV(_xlfn.NORM.DIST(J72, 0, 1, TRUE),  E$10)</f>
        <v>2.3826159908177016E-3</v>
      </c>
      <c r="O72" s="22">
        <f>F$8 + F$9 * _xlfn.T.INV(_xlfn.NORM.DIST(K72, 0, 1, TRUE),  F$10)</f>
        <v>1.0791221406274155E-4</v>
      </c>
      <c r="P72" s="22">
        <f>G$8 + G$9 * _xlfn.T.INV(_xlfn.NORM.DIST(L72, 0, 1, TRUE),  G$10)</f>
        <v>2.0101615721511082E-5</v>
      </c>
      <c r="Q72" s="22">
        <f>H$8 + H$9 * _xlfn.T.INV(_xlfn.NORM.DIST(M72, 0, 1, TRUE),  H$10)</f>
        <v>-1.571084951591585E-3</v>
      </c>
      <c r="R72" s="59">
        <f t="shared" si="21"/>
        <v>1.129990934919529</v>
      </c>
      <c r="S72" s="94">
        <f t="shared" si="22"/>
        <v>-4.559527714630608E-3</v>
      </c>
      <c r="T72" s="94">
        <f t="shared" si="23"/>
        <v>2.3930700240329447E-2</v>
      </c>
      <c r="U72" s="94">
        <f t="shared" si="24"/>
        <v>6.1484618177696418E-2</v>
      </c>
      <c r="V72" s="24">
        <f t="shared" si="25"/>
        <v>4.2140036146508297E-2</v>
      </c>
      <c r="W72" s="24">
        <f t="shared" si="26"/>
        <v>-1.9344582031188121E-2</v>
      </c>
      <c r="X72" s="68">
        <f t="shared" si="27"/>
        <v>28229.284591370528</v>
      </c>
      <c r="Y72" s="68">
        <f t="shared" si="30"/>
        <v>-1376.7449972567847</v>
      </c>
      <c r="Z72" s="68">
        <f t="shared" si="28"/>
        <v>-256.68271945089873</v>
      </c>
      <c r="AA72" s="68">
        <f t="shared" si="29"/>
        <v>-1376.7449972567847</v>
      </c>
      <c r="AB72" s="70">
        <f t="shared" si="31"/>
        <v>-1633.4277167076834</v>
      </c>
    </row>
    <row r="73" spans="10:28" x14ac:dyDescent="0.25">
      <c r="J73" s="93">
        <f t="array" ref="J73:M73">TRANSPOSE(MMULT($E$21:$H$24, TRANSPOSE(Random!N72:Q72)))</f>
        <v>-0.53928881352268165</v>
      </c>
      <c r="K73" s="93">
        <v>-0.31778615024492507</v>
      </c>
      <c r="L73" s="93">
        <v>1.4876985912165823</v>
      </c>
      <c r="M73" s="93">
        <v>-0.28869406414879506</v>
      </c>
      <c r="N73" s="22">
        <f>E$8 + E$9 * _xlfn.T.INV(_xlfn.NORM.DIST(J73, 0, 1, TRUE),  E$10)</f>
        <v>-1.7935868420205815E-3</v>
      </c>
      <c r="O73" s="22">
        <f>F$8 + F$9 * _xlfn.T.INV(_xlfn.NORM.DIST(K73, 0, 1, TRUE),  F$10)</f>
        <v>-2.6015036427953672E-5</v>
      </c>
      <c r="P73" s="22">
        <f>G$8 + G$9 * _xlfn.T.INV(_xlfn.NORM.DIST(L73, 0, 1, TRUE),  G$10)</f>
        <v>2.1959799952589573E-4</v>
      </c>
      <c r="Q73" s="22">
        <f>H$8 + H$9 * _xlfn.T.INV(_xlfn.NORM.DIST(M73, 0, 1, TRUE),  H$10)</f>
        <v>-2.3321010372690689E-4</v>
      </c>
      <c r="R73" s="59">
        <f t="shared" si="21"/>
        <v>1.125283080585056</v>
      </c>
      <c r="S73" s="94">
        <f t="shared" si="22"/>
        <v>-4.6934549651213029E-3</v>
      </c>
      <c r="T73" s="94">
        <f t="shared" si="23"/>
        <v>2.5268575088194124E-2</v>
      </c>
      <c r="U73" s="94">
        <f t="shared" si="24"/>
        <v>6.2822493025561088E-2</v>
      </c>
      <c r="V73" s="24">
        <f t="shared" si="25"/>
        <v>-4.6256516914480809E-4</v>
      </c>
      <c r="W73" s="24">
        <f t="shared" si="26"/>
        <v>-6.3285058194705895E-2</v>
      </c>
      <c r="X73" s="68">
        <f t="shared" si="27"/>
        <v>27240.210095777373</v>
      </c>
      <c r="Y73" s="68">
        <f t="shared" si="30"/>
        <v>1036.3867788235657</v>
      </c>
      <c r="Z73" s="68">
        <f t="shared" si="28"/>
        <v>-1245.7572150440537</v>
      </c>
      <c r="AA73" s="68">
        <f t="shared" si="29"/>
        <v>1036.3867788235657</v>
      </c>
      <c r="AB73" s="70">
        <f t="shared" si="31"/>
        <v>-209.37043622048805</v>
      </c>
    </row>
    <row r="74" spans="10:28" x14ac:dyDescent="0.25">
      <c r="J74" s="93">
        <f t="array" ref="J74:M74">TRANSPOSE(MMULT($E$21:$H$24, TRANSPOSE(Random!N73:Q73)))</f>
        <v>-0.67685159941503759</v>
      </c>
      <c r="K74" s="93">
        <v>2.3615995218546265E-2</v>
      </c>
      <c r="L74" s="93">
        <v>0.60656294129501598</v>
      </c>
      <c r="M74" s="93">
        <v>1.1022135114078375</v>
      </c>
      <c r="N74" s="22">
        <f>E$8 + E$9 * _xlfn.T.INV(_xlfn.NORM.DIST(J74, 0, 1, TRUE),  E$10)</f>
        <v>-2.2787373591342803E-3</v>
      </c>
      <c r="O74" s="22">
        <f>F$8 + F$9 * _xlfn.T.INV(_xlfn.NORM.DIST(K74, 0, 1, TRUE),  F$10)</f>
        <v>5.0199437412272786E-6</v>
      </c>
      <c r="P74" s="22">
        <f>G$8 + G$9 * _xlfn.T.INV(_xlfn.NORM.DIST(L74, 0, 1, TRUE),  G$10)</f>
        <v>9.2986881905624273E-5</v>
      </c>
      <c r="Q74" s="22">
        <f>H$8 + H$9 * _xlfn.T.INV(_xlfn.NORM.DIST(M74, 0, 1, TRUE),  H$10)</f>
        <v>1.0101384791045788E-3</v>
      </c>
      <c r="R74" s="59">
        <f t="shared" si="21"/>
        <v>1.124736167981361</v>
      </c>
      <c r="S74" s="94">
        <f t="shared" si="22"/>
        <v>-4.6624199849521226E-3</v>
      </c>
      <c r="T74" s="94">
        <f t="shared" si="23"/>
        <v>2.651192367102561E-2</v>
      </c>
      <c r="U74" s="94">
        <f t="shared" si="24"/>
        <v>6.4065841608392585E-2</v>
      </c>
      <c r="V74" s="24">
        <f t="shared" si="25"/>
        <v>1.2112491060601844E-2</v>
      </c>
      <c r="W74" s="24">
        <f t="shared" si="26"/>
        <v>-5.1953350547790739E-2</v>
      </c>
      <c r="X74" s="68">
        <f t="shared" si="27"/>
        <v>28178.70433585723</v>
      </c>
      <c r="Y74" s="68">
        <f t="shared" si="30"/>
        <v>1316.7208947394975</v>
      </c>
      <c r="Z74" s="68">
        <f t="shared" si="28"/>
        <v>-307.26297496419647</v>
      </c>
      <c r="AA74" s="68">
        <f t="shared" si="29"/>
        <v>1316.7208947394975</v>
      </c>
      <c r="AB74" s="70">
        <f t="shared" si="31"/>
        <v>1009.457919775301</v>
      </c>
    </row>
    <row r="75" spans="10:28" x14ac:dyDescent="0.25">
      <c r="J75" s="93">
        <f t="array" ref="J75:M75">TRANSPOSE(MMULT($E$21:$H$24, TRANSPOSE(Random!N74:Q74)))</f>
        <v>-0.47078513303592379</v>
      </c>
      <c r="K75" s="93">
        <v>-0.1151583897252985</v>
      </c>
      <c r="L75" s="93">
        <v>6.0488978234870552E-2</v>
      </c>
      <c r="M75" s="93">
        <v>-4.3069689915404982E-2</v>
      </c>
      <c r="N75" s="22">
        <f>E$8 + E$9 * _xlfn.T.INV(_xlfn.NORM.DIST(J75, 0, 1, TRUE),  E$10)</f>
        <v>-1.5547322709076289E-3</v>
      </c>
      <c r="O75" s="22">
        <f>F$8 + F$9 * _xlfn.T.INV(_xlfn.NORM.DIST(K75, 0, 1, TRUE),  F$10)</f>
        <v>-7.5229654094463084E-6</v>
      </c>
      <c r="P75" s="22">
        <f>G$8 + G$9 * _xlfn.T.INV(_xlfn.NORM.DIST(L75, 0, 1, TRUE),  G$10)</f>
        <v>2.6668070589904926E-5</v>
      </c>
      <c r="Q75" s="22">
        <f>H$8 + H$9 * _xlfn.T.INV(_xlfn.NORM.DIST(M75, 0, 1, TRUE),  H$10)</f>
        <v>-2.1003137901258377E-5</v>
      </c>
      <c r="R75" s="59">
        <f t="shared" si="21"/>
        <v>1.1255523425373444</v>
      </c>
      <c r="S75" s="94">
        <f t="shared" si="22"/>
        <v>-4.6749628941027957E-3</v>
      </c>
      <c r="T75" s="94">
        <f t="shared" si="23"/>
        <v>2.5480782054019772E-2</v>
      </c>
      <c r="U75" s="94">
        <f t="shared" si="24"/>
        <v>6.303469999138675E-2</v>
      </c>
      <c r="V75" s="24">
        <f t="shared" si="25"/>
        <v>6.6195985351587992E-3</v>
      </c>
      <c r="W75" s="24">
        <f t="shared" si="26"/>
        <v>-5.6415101456227953E-2</v>
      </c>
      <c r="X75" s="68">
        <f t="shared" si="27"/>
        <v>27575.498675759482</v>
      </c>
      <c r="Y75" s="68">
        <f t="shared" si="30"/>
        <v>898.36964256712236</v>
      </c>
      <c r="Z75" s="68">
        <f t="shared" si="28"/>
        <v>-910.46863506194495</v>
      </c>
      <c r="AA75" s="68">
        <f t="shared" si="29"/>
        <v>898.36964256712236</v>
      </c>
      <c r="AB75" s="70">
        <f t="shared" si="31"/>
        <v>-12.098992494822596</v>
      </c>
    </row>
    <row r="76" spans="10:28" x14ac:dyDescent="0.25">
      <c r="J76" s="93">
        <f t="array" ref="J76:M76">TRANSPOSE(MMULT($E$21:$H$24, TRANSPOSE(Random!N75:Q75)))</f>
        <v>-0.77754207118419738</v>
      </c>
      <c r="K76" s="93">
        <v>-0.55428076945851523</v>
      </c>
      <c r="L76" s="93">
        <v>-0.48321375117877258</v>
      </c>
      <c r="M76" s="93">
        <v>-1.2481386858741401</v>
      </c>
      <c r="N76" s="22">
        <f>E$8 + E$9 * _xlfn.T.INV(_xlfn.NORM.DIST(J76, 0, 1, TRUE),  E$10)</f>
        <v>-2.6394168948212257E-3</v>
      </c>
      <c r="O76" s="22">
        <f>F$8 + F$9 * _xlfn.T.INV(_xlfn.NORM.DIST(K76, 0, 1, TRUE),  F$10)</f>
        <v>-4.82537619880164E-5</v>
      </c>
      <c r="P76" s="22">
        <f>G$8 + G$9 * _xlfn.T.INV(_xlfn.NORM.DIST(L76, 0, 1, TRUE),  G$10)</f>
        <v>-3.864531102766551E-5</v>
      </c>
      <c r="Q76" s="22">
        <f>H$8 + H$9 * _xlfn.T.INV(_xlfn.NORM.DIST(M76, 0, 1, TRUE),  H$10)</f>
        <v>-1.1248062156573419E-3</v>
      </c>
      <c r="R76" s="59">
        <f t="shared" si="21"/>
        <v>1.1243295721373836</v>
      </c>
      <c r="S76" s="94">
        <f t="shared" si="22"/>
        <v>-4.7156936906813662E-3</v>
      </c>
      <c r="T76" s="94">
        <f t="shared" si="23"/>
        <v>2.4376978976263688E-2</v>
      </c>
      <c r="U76" s="94">
        <f t="shared" si="24"/>
        <v>6.1930896913630656E-2</v>
      </c>
      <c r="V76" s="24">
        <f t="shared" si="25"/>
        <v>-2.9092760546581643E-2</v>
      </c>
      <c r="W76" s="24">
        <f t="shared" si="26"/>
        <v>-9.1023657460212293E-2</v>
      </c>
      <c r="X76" s="68">
        <f t="shared" si="27"/>
        <v>25903.130034380829</v>
      </c>
      <c r="Y76" s="68">
        <f t="shared" si="30"/>
        <v>1525.1320479775313</v>
      </c>
      <c r="Z76" s="68">
        <f t="shared" si="28"/>
        <v>-2582.8372764405976</v>
      </c>
      <c r="AA76" s="68">
        <f t="shared" si="29"/>
        <v>1525.1320479775313</v>
      </c>
      <c r="AB76" s="70">
        <f t="shared" si="31"/>
        <v>-1057.7052284630663</v>
      </c>
    </row>
    <row r="77" spans="10:28" x14ac:dyDescent="0.25">
      <c r="J77" s="93">
        <f t="array" ref="J77:M77">TRANSPOSE(MMULT($E$21:$H$24, TRANSPOSE(Random!N76:Q76)))</f>
        <v>-1.4406955264172074</v>
      </c>
      <c r="K77" s="93">
        <v>-0.52012219340243826</v>
      </c>
      <c r="L77" s="93">
        <v>-0.51576111700836791</v>
      </c>
      <c r="M77" s="93">
        <v>0.71682275660797112</v>
      </c>
      <c r="N77" s="22">
        <f>E$8 + E$9 * _xlfn.T.INV(_xlfn.NORM.DIST(J77, 0, 1, TRUE),  E$10)</f>
        <v>-5.1946217677111793E-3</v>
      </c>
      <c r="O77" s="22">
        <f>F$8 + F$9 * _xlfn.T.INV(_xlfn.NORM.DIST(K77, 0, 1, TRUE),  F$10)</f>
        <v>-4.497906878994434E-5</v>
      </c>
      <c r="P77" s="22">
        <f>G$8 + G$9 * _xlfn.T.INV(_xlfn.NORM.DIST(L77, 0, 1, TRUE),  G$10)</f>
        <v>-4.2670949887564035E-5</v>
      </c>
      <c r="Q77" s="22">
        <f>H$8 + H$9 * _xlfn.T.INV(_xlfn.NORM.DIST(M77, 0, 1, TRUE),  H$10)</f>
        <v>6.4528106809143976E-4</v>
      </c>
      <c r="R77" s="59">
        <f t="shared" si="21"/>
        <v>1.1214490769081504</v>
      </c>
      <c r="S77" s="94">
        <f t="shared" si="22"/>
        <v>-4.7124189974832933E-3</v>
      </c>
      <c r="T77" s="94">
        <f t="shared" si="23"/>
        <v>2.614706626001247E-2</v>
      </c>
      <c r="U77" s="94">
        <f t="shared" si="24"/>
        <v>6.3700984197379434E-2</v>
      </c>
      <c r="V77" s="24">
        <f t="shared" si="25"/>
        <v>-3.9073068066993191E-2</v>
      </c>
      <c r="W77" s="24">
        <f t="shared" si="26"/>
        <v>-0.10277405226437263</v>
      </c>
      <c r="X77" s="68">
        <f t="shared" si="27"/>
        <v>26215.089571972159</v>
      </c>
      <c r="Y77" s="68">
        <f t="shared" si="30"/>
        <v>3001.6039340365678</v>
      </c>
      <c r="Z77" s="68">
        <f t="shared" si="28"/>
        <v>-2270.8777388492672</v>
      </c>
      <c r="AA77" s="68">
        <f t="shared" si="29"/>
        <v>3001.6039340365678</v>
      </c>
      <c r="AB77" s="70">
        <f t="shared" si="31"/>
        <v>730.72619518730062</v>
      </c>
    </row>
    <row r="78" spans="10:28" x14ac:dyDescent="0.25">
      <c r="J78" s="93">
        <f t="array" ref="J78:M78">TRANSPOSE(MMULT($E$21:$H$24, TRANSPOSE(Random!N77:Q77)))</f>
        <v>-0.14955265645655441</v>
      </c>
      <c r="K78" s="93">
        <v>-0.80965297700861183</v>
      </c>
      <c r="L78" s="93">
        <v>-1.9743064948878577</v>
      </c>
      <c r="M78" s="93">
        <v>1.8595684161136026</v>
      </c>
      <c r="N78" s="22">
        <f>E$8 + E$9 * _xlfn.T.INV(_xlfn.NORM.DIST(J78, 0, 1, TRUE),  E$10)</f>
        <v>-4.5116526516276621E-4</v>
      </c>
      <c r="O78" s="22">
        <f>F$8 + F$9 * _xlfn.T.INV(_xlfn.NORM.DIST(K78, 0, 1, TRUE),  F$10)</f>
        <v>-7.3673117162211029E-5</v>
      </c>
      <c r="P78" s="22">
        <f>G$8 + G$9 * _xlfn.T.INV(_xlfn.NORM.DIST(L78, 0, 1, TRUE),  G$10)</f>
        <v>-2.7417451344907917E-4</v>
      </c>
      <c r="Q78" s="22">
        <f>H$8 + H$9 * _xlfn.T.INV(_xlfn.NORM.DIST(M78, 0, 1, TRUE),  H$10)</f>
        <v>1.8504902840791597E-3</v>
      </c>
      <c r="R78" s="59">
        <f t="shared" si="21"/>
        <v>1.1267963991407557</v>
      </c>
      <c r="S78" s="94">
        <f t="shared" si="22"/>
        <v>-4.7411130458555606E-3</v>
      </c>
      <c r="T78" s="94">
        <f t="shared" si="23"/>
        <v>2.7352275476000189E-2</v>
      </c>
      <c r="U78" s="94">
        <f t="shared" si="24"/>
        <v>6.4906193413367161E-2</v>
      </c>
      <c r="V78" s="24">
        <f t="shared" si="25"/>
        <v>5.5145789852743633E-2</v>
      </c>
      <c r="W78" s="24">
        <f t="shared" si="26"/>
        <v>-9.7604035606235276E-3</v>
      </c>
      <c r="X78" s="68">
        <f t="shared" si="27"/>
        <v>30129.709249877567</v>
      </c>
      <c r="Y78" s="68">
        <f t="shared" si="30"/>
        <v>260.69644631887786</v>
      </c>
      <c r="Z78" s="68">
        <f t="shared" si="28"/>
        <v>1643.7419390561408</v>
      </c>
      <c r="AA78" s="68">
        <f t="shared" si="29"/>
        <v>260.69644631887786</v>
      </c>
      <c r="AB78" s="70">
        <f t="shared" si="31"/>
        <v>1904.4383853750187</v>
      </c>
    </row>
    <row r="79" spans="10:28" x14ac:dyDescent="0.25">
      <c r="J79" s="93">
        <f t="array" ref="J79:M79">TRANSPOSE(MMULT($E$21:$H$24, TRANSPOSE(Random!N78:Q78)))</f>
        <v>-1.9720580211023668</v>
      </c>
      <c r="K79" s="93">
        <v>-1.8506207507594477</v>
      </c>
      <c r="L79" s="93">
        <v>-0.98202203853770542</v>
      </c>
      <c r="M79" s="93">
        <v>-0.97315536819984705</v>
      </c>
      <c r="N79" s="22">
        <f>E$8 + E$9 * _xlfn.T.INV(_xlfn.NORM.DIST(J79, 0, 1, TRUE),  E$10)</f>
        <v>-7.6020071560857737E-3</v>
      </c>
      <c r="O79" s="22">
        <f>F$8 + F$9 * _xlfn.T.INV(_xlfn.NORM.DIST(K79, 0, 1, TRUE),  F$10)</f>
        <v>-2.1244052143195509E-4</v>
      </c>
      <c r="P79" s="22">
        <f>G$8 + G$9 * _xlfn.T.INV(_xlfn.NORM.DIST(L79, 0, 1, TRUE),  G$10)</f>
        <v>-1.0352233287023945E-4</v>
      </c>
      <c r="Q79" s="22">
        <f>H$8 + H$9 * _xlfn.T.INV(_xlfn.NORM.DIST(M79, 0, 1, TRUE),  H$10)</f>
        <v>-8.5251523617614416E-4</v>
      </c>
      <c r="R79" s="59">
        <f t="shared" si="21"/>
        <v>1.1187352193229088</v>
      </c>
      <c r="S79" s="94">
        <f t="shared" si="22"/>
        <v>-4.8798804501253047E-3</v>
      </c>
      <c r="T79" s="94">
        <f t="shared" si="23"/>
        <v>2.4649269955744887E-2</v>
      </c>
      <c r="U79" s="94">
        <f t="shared" si="24"/>
        <v>6.2203187893111855E-2</v>
      </c>
      <c r="V79" s="24">
        <f t="shared" si="25"/>
        <v>-0.10186786772776844</v>
      </c>
      <c r="W79" s="24">
        <f t="shared" si="26"/>
        <v>-0.16407105562088031</v>
      </c>
      <c r="X79" s="68">
        <f t="shared" si="27"/>
        <v>23587.750310325951</v>
      </c>
      <c r="Y79" s="68">
        <f t="shared" si="30"/>
        <v>4392.6614114843542</v>
      </c>
      <c r="Z79" s="68">
        <f t="shared" si="28"/>
        <v>-4898.2170004954751</v>
      </c>
      <c r="AA79" s="68">
        <f t="shared" si="29"/>
        <v>4392.6614114843542</v>
      </c>
      <c r="AB79" s="70">
        <f t="shared" si="31"/>
        <v>-505.5555890111209</v>
      </c>
    </row>
    <row r="80" spans="10:28" x14ac:dyDescent="0.25">
      <c r="J80" s="93">
        <f t="array" ref="J80:M80">TRANSPOSE(MMULT($E$21:$H$24, TRANSPOSE(Random!N79:Q79)))</f>
        <v>0.37712696661251993</v>
      </c>
      <c r="K80" s="93">
        <v>-0.1336210988663637</v>
      </c>
      <c r="L80" s="93">
        <v>0.55247069391070025</v>
      </c>
      <c r="M80" s="93">
        <v>-1.0609849417626895</v>
      </c>
      <c r="N80" s="22">
        <f>E$8 + E$9 * _xlfn.T.INV(_xlfn.NORM.DIST(J80, 0, 1, TRUE),  E$10)</f>
        <v>1.3459595838354707E-3</v>
      </c>
      <c r="O80" s="22">
        <f>F$8 + F$9 * _xlfn.T.INV(_xlfn.NORM.DIST(K80, 0, 1, TRUE),  F$10)</f>
        <v>-9.1957761325485423E-6</v>
      </c>
      <c r="P80" s="22">
        <f>G$8 + G$9 * _xlfn.T.INV(_xlfn.NORM.DIST(L80, 0, 1, TRUE),  G$10)</f>
        <v>8.6202065910729713E-5</v>
      </c>
      <c r="Q80" s="22">
        <f>H$8 + H$9 * _xlfn.T.INV(_xlfn.NORM.DIST(M80, 0, 1, TRUE),  H$10)</f>
        <v>-9.3749500037601952E-4</v>
      </c>
      <c r="R80" s="59">
        <f t="shared" si="21"/>
        <v>1.1288223069686556</v>
      </c>
      <c r="S80" s="94">
        <f t="shared" si="22"/>
        <v>-4.6766357048258983E-3</v>
      </c>
      <c r="T80" s="94">
        <f t="shared" si="23"/>
        <v>2.4564290191545012E-2</v>
      </c>
      <c r="U80" s="94">
        <f t="shared" si="24"/>
        <v>6.2118208128911979E-2</v>
      </c>
      <c r="V80" s="24">
        <f t="shared" si="25"/>
        <v>3.776817344215104E-2</v>
      </c>
      <c r="W80" s="24">
        <f t="shared" si="26"/>
        <v>-2.4350034686760939E-2</v>
      </c>
      <c r="X80" s="68">
        <f t="shared" si="27"/>
        <v>28331.664950494105</v>
      </c>
      <c r="Y80" s="68">
        <f t="shared" si="30"/>
        <v>-777.73469610570464</v>
      </c>
      <c r="Z80" s="68">
        <f t="shared" si="28"/>
        <v>-154.30236032732137</v>
      </c>
      <c r="AA80" s="68">
        <f t="shared" si="29"/>
        <v>-777.73469610570464</v>
      </c>
      <c r="AB80" s="70">
        <f t="shared" si="31"/>
        <v>-932.03705643302601</v>
      </c>
    </row>
    <row r="81" spans="10:28" x14ac:dyDescent="0.25">
      <c r="J81" s="93">
        <f t="array" ref="J81:M81">TRANSPOSE(MMULT($E$21:$H$24, TRANSPOSE(Random!N80:Q80)))</f>
        <v>-1.7193565733326366</v>
      </c>
      <c r="K81" s="93">
        <v>0.50798832329081733</v>
      </c>
      <c r="L81" s="93">
        <v>1.9137484922879726</v>
      </c>
      <c r="M81" s="93">
        <v>-0.44393401790029147</v>
      </c>
      <c r="N81" s="22">
        <f>E$8 + E$9 * _xlfn.T.INV(_xlfn.NORM.DIST(J81, 0, 1, TRUE),  E$10)</f>
        <v>-6.4045622737295572E-3</v>
      </c>
      <c r="O81" s="22">
        <f>F$8 + F$9 * _xlfn.T.INV(_xlfn.NORM.DIST(K81, 0, 1, TRUE),  F$10)</f>
        <v>4.9595675071780027E-5</v>
      </c>
      <c r="P81" s="22">
        <f>G$8 + G$9 * _xlfn.T.INV(_xlfn.NORM.DIST(L81, 0, 1, TRUE),  G$10)</f>
        <v>3.0007747660365167E-4</v>
      </c>
      <c r="Q81" s="22">
        <f>H$8 + H$9 * _xlfn.T.INV(_xlfn.NORM.DIST(M81, 0, 1, TRUE),  H$10)</f>
        <v>-3.6891694695747826E-4</v>
      </c>
      <c r="R81" s="59">
        <f t="shared" si="21"/>
        <v>1.1200851049260134</v>
      </c>
      <c r="S81" s="94">
        <f t="shared" si="22"/>
        <v>-4.6178442536215693E-3</v>
      </c>
      <c r="T81" s="94">
        <f t="shared" si="23"/>
        <v>2.5132868244963552E-2</v>
      </c>
      <c r="U81" s="94">
        <f t="shared" si="24"/>
        <v>6.268678618233052E-2</v>
      </c>
      <c r="V81" s="24">
        <f t="shared" si="25"/>
        <v>-7.7829089861526896E-2</v>
      </c>
      <c r="W81" s="24">
        <f t="shared" si="26"/>
        <v>-0.1405158760438574</v>
      </c>
      <c r="X81" s="68">
        <f t="shared" si="27"/>
        <v>24537.535376730091</v>
      </c>
      <c r="Y81" s="68">
        <f t="shared" si="30"/>
        <v>3700.7428406244144</v>
      </c>
      <c r="Z81" s="68">
        <f t="shared" si="28"/>
        <v>-3948.4319340913353</v>
      </c>
      <c r="AA81" s="68">
        <f t="shared" si="29"/>
        <v>3700.7428406244144</v>
      </c>
      <c r="AB81" s="70">
        <f t="shared" si="31"/>
        <v>-247.68909346692089</v>
      </c>
    </row>
    <row r="82" spans="10:28" x14ac:dyDescent="0.25">
      <c r="J82" s="93">
        <f t="array" ref="J82:M82">TRANSPOSE(MMULT($E$21:$H$24, TRANSPOSE(Random!N81:Q81)))</f>
        <v>0.17844118713932802</v>
      </c>
      <c r="K82" s="93">
        <v>0.41763169835794212</v>
      </c>
      <c r="L82" s="93">
        <v>-0.53227008914481111</v>
      </c>
      <c r="M82" s="93">
        <v>1.0284142454244471</v>
      </c>
      <c r="N82" s="22">
        <f>E$8 + E$9 * _xlfn.T.INV(_xlfn.NORM.DIST(J82, 0, 1, TRUE),  E$10)</f>
        <v>6.6503531272365331E-4</v>
      </c>
      <c r="O82" s="22">
        <f>F$8 + F$9 * _xlfn.T.INV(_xlfn.NORM.DIST(K82, 0, 1, TRUE),  F$10)</f>
        <v>4.1064187285664894E-5</v>
      </c>
      <c r="P82" s="22">
        <f>G$8 + G$9 * _xlfn.T.INV(_xlfn.NORM.DIST(L82, 0, 1, TRUE),  G$10)</f>
        <v>-4.4721168635414485E-5</v>
      </c>
      <c r="Q82" s="22">
        <f>H$8 + H$9 * _xlfn.T.INV(_xlfn.NORM.DIST(M82, 0, 1, TRUE),  H$10)</f>
        <v>9.379253733309118E-4</v>
      </c>
      <c r="R82" s="59">
        <f t="shared" si="21"/>
        <v>1.1280546976332098</v>
      </c>
      <c r="S82" s="94">
        <f t="shared" si="22"/>
        <v>-4.6263757414076847E-3</v>
      </c>
      <c r="T82" s="94">
        <f t="shared" si="23"/>
        <v>2.6439710565251941E-2</v>
      </c>
      <c r="U82" s="94">
        <f t="shared" si="24"/>
        <v>6.3993628502618916E-2</v>
      </c>
      <c r="V82" s="24">
        <f t="shared" si="25"/>
        <v>5.6400422818596425E-2</v>
      </c>
      <c r="W82" s="24">
        <f t="shared" si="26"/>
        <v>-7.5932056840224901E-3</v>
      </c>
      <c r="X82" s="68">
        <f t="shared" si="27"/>
        <v>29797.832806016333</v>
      </c>
      <c r="Y82" s="68">
        <f t="shared" si="30"/>
        <v>-384.27679631114006</v>
      </c>
      <c r="Z82" s="68">
        <f t="shared" si="28"/>
        <v>1311.8654951949065</v>
      </c>
      <c r="AA82" s="68">
        <f t="shared" si="29"/>
        <v>-384.27679631114006</v>
      </c>
      <c r="AB82" s="70">
        <f t="shared" si="31"/>
        <v>927.58869888376648</v>
      </c>
    </row>
    <row r="83" spans="10:28" x14ac:dyDescent="0.25">
      <c r="J83" s="93">
        <f t="array" ref="J83:M83">TRANSPOSE(MMULT($E$21:$H$24, TRANSPOSE(Random!N82:Q82)))</f>
        <v>0.37557252278001507</v>
      </c>
      <c r="K83" s="93">
        <v>0.14551895535435966</v>
      </c>
      <c r="L83" s="93">
        <v>-1.9058168202998633</v>
      </c>
      <c r="M83" s="93">
        <v>0.26595488642039256</v>
      </c>
      <c r="N83" s="22">
        <f>E$8 + E$9 * _xlfn.T.INV(_xlfn.NORM.DIST(J83, 0, 1, TRUE),  E$10)</f>
        <v>1.3406000778548842E-3</v>
      </c>
      <c r="O83" s="22">
        <f>F$8 + F$9 * _xlfn.T.INV(_xlfn.NORM.DIST(K83, 0, 1, TRUE),  F$10)</f>
        <v>1.604867872358988E-5</v>
      </c>
      <c r="P83" s="22">
        <f>G$8 + G$9 * _xlfn.T.INV(_xlfn.NORM.DIST(L83, 0, 1, TRUE),  G$10)</f>
        <v>-2.5943692466320022E-4</v>
      </c>
      <c r="Q83" s="22">
        <f>H$8 + H$9 * _xlfn.T.INV(_xlfn.NORM.DIST(M83, 0, 1, TRUE),  H$10)</f>
        <v>2.4560954864774907E-4</v>
      </c>
      <c r="R83" s="59">
        <f t="shared" si="21"/>
        <v>1.1288162651707663</v>
      </c>
      <c r="S83" s="94">
        <f t="shared" si="22"/>
        <v>-4.6513912499697597E-3</v>
      </c>
      <c r="T83" s="94">
        <f t="shared" si="23"/>
        <v>2.574739474056878E-2</v>
      </c>
      <c r="U83" s="94">
        <f t="shared" si="24"/>
        <v>6.3301312677935748E-2</v>
      </c>
      <c r="V83" s="24">
        <f t="shared" si="25"/>
        <v>5.6441029230360922E-2</v>
      </c>
      <c r="W83" s="24">
        <f t="shared" si="26"/>
        <v>-6.8602834475748262E-3</v>
      </c>
      <c r="X83" s="68">
        <f t="shared" si="27"/>
        <v>29510.238972404233</v>
      </c>
      <c r="Y83" s="68">
        <f t="shared" si="30"/>
        <v>-774.63781726546586</v>
      </c>
      <c r="Z83" s="68">
        <f t="shared" si="28"/>
        <v>1024.2716615828067</v>
      </c>
      <c r="AA83" s="68">
        <f t="shared" si="29"/>
        <v>-774.63781726546586</v>
      </c>
      <c r="AB83" s="70">
        <f t="shared" si="31"/>
        <v>249.63384431734085</v>
      </c>
    </row>
    <row r="84" spans="10:28" x14ac:dyDescent="0.25">
      <c r="J84" s="93">
        <f t="array" ref="J84:M84">TRANSPOSE(MMULT($E$21:$H$24, TRANSPOSE(Random!N83:Q83)))</f>
        <v>-0.43997376782868652</v>
      </c>
      <c r="K84" s="93">
        <v>-0.39135858718584682</v>
      </c>
      <c r="L84" s="93">
        <v>-0.27300997143400008</v>
      </c>
      <c r="M84" s="93">
        <v>-0.35351813671226034</v>
      </c>
      <c r="N84" s="22">
        <f>E$8 + E$9 * _xlfn.T.INV(_xlfn.NORM.DIST(J84, 0, 1, TRUE),  E$10)</f>
        <v>-1.4478078595884529E-3</v>
      </c>
      <c r="O84" s="22">
        <f>F$8 + F$9 * _xlfn.T.INV(_xlfn.NORM.DIST(K84, 0, 1, TRUE),  F$10)</f>
        <v>-3.2835582575960522E-5</v>
      </c>
      <c r="P84" s="22">
        <f>G$8 + G$9 * _xlfn.T.INV(_xlfn.NORM.DIST(L84, 0, 1, TRUE),  G$10)</f>
        <v>-1.3075853021111977E-5</v>
      </c>
      <c r="Q84" s="22">
        <f>H$8 + H$9 * _xlfn.T.INV(_xlfn.NORM.DIST(M84, 0, 1, TRUE),  H$10)</f>
        <v>-2.8966730057004104E-4</v>
      </c>
      <c r="R84" s="59">
        <f t="shared" si="21"/>
        <v>1.1256728789608468</v>
      </c>
      <c r="S84" s="94">
        <f t="shared" si="22"/>
        <v>-4.7002755112693102E-3</v>
      </c>
      <c r="T84" s="94">
        <f t="shared" si="23"/>
        <v>2.5212117891350989E-2</v>
      </c>
      <c r="U84" s="94">
        <f t="shared" si="24"/>
        <v>6.2766035828717967E-2</v>
      </c>
      <c r="V84" s="24">
        <f t="shared" si="25"/>
        <v>4.2076731348605614E-3</v>
      </c>
      <c r="W84" s="24">
        <f t="shared" si="26"/>
        <v>-5.8558362693857405E-2</v>
      </c>
      <c r="X84" s="68">
        <f t="shared" si="27"/>
        <v>27384.286801751088</v>
      </c>
      <c r="Y84" s="68">
        <f t="shared" si="30"/>
        <v>836.58559976040851</v>
      </c>
      <c r="Z84" s="68">
        <f t="shared" si="28"/>
        <v>-1101.6805090703383</v>
      </c>
      <c r="AA84" s="68">
        <f t="shared" si="29"/>
        <v>836.58559976040851</v>
      </c>
      <c r="AB84" s="70">
        <f t="shared" si="31"/>
        <v>-265.09490930992979</v>
      </c>
    </row>
    <row r="85" spans="10:28" x14ac:dyDescent="0.25">
      <c r="J85" s="93">
        <f t="array" ref="J85:M85">TRANSPOSE(MMULT($E$21:$H$24, TRANSPOSE(Random!N84:Q84)))</f>
        <v>-1.1963003316644327</v>
      </c>
      <c r="K85" s="93">
        <v>-0.74037656536365148</v>
      </c>
      <c r="L85" s="93">
        <v>-0.75202166619526956</v>
      </c>
      <c r="M85" s="93">
        <v>-1.2973010074036528</v>
      </c>
      <c r="N85" s="22">
        <f>E$8 + E$9 * _xlfn.T.INV(_xlfn.NORM.DIST(J85, 0, 1, TRUE),  E$10)</f>
        <v>-4.2088358371925871E-3</v>
      </c>
      <c r="O85" s="22">
        <f>F$8 + F$9 * _xlfn.T.INV(_xlfn.NORM.DIST(K85, 0, 1, TRUE),  F$10)</f>
        <v>-6.6591726297818993E-5</v>
      </c>
      <c r="P85" s="22">
        <f>G$8 + G$9 * _xlfn.T.INV(_xlfn.NORM.DIST(L85, 0, 1, TRUE),  G$10)</f>
        <v>-7.2646959425373263E-5</v>
      </c>
      <c r="Q85" s="22">
        <f>H$8 + H$9 * _xlfn.T.INV(_xlfn.NORM.DIST(M85, 0, 1, TRUE),  H$10)</f>
        <v>-1.175594263674973E-3</v>
      </c>
      <c r="R85" s="59">
        <f t="shared" si="21"/>
        <v>1.1225603583165535</v>
      </c>
      <c r="S85" s="94">
        <f t="shared" si="22"/>
        <v>-4.7340316549911686E-3</v>
      </c>
      <c r="T85" s="94">
        <f t="shared" si="23"/>
        <v>2.4326190928246057E-2</v>
      </c>
      <c r="U85" s="94">
        <f t="shared" si="24"/>
        <v>6.1880108865613029E-2</v>
      </c>
      <c r="V85" s="24">
        <f t="shared" si="25"/>
        <v>-5.5141249441379998E-2</v>
      </c>
      <c r="W85" s="24">
        <f t="shared" si="26"/>
        <v>-0.11702135830699303</v>
      </c>
      <c r="X85" s="68">
        <f t="shared" si="27"/>
        <v>25004.930554874183</v>
      </c>
      <c r="Y85" s="68">
        <f t="shared" si="30"/>
        <v>2431.9880775839556</v>
      </c>
      <c r="Z85" s="68">
        <f t="shared" si="28"/>
        <v>-3481.0367559472434</v>
      </c>
      <c r="AA85" s="68">
        <f t="shared" si="29"/>
        <v>2431.9880775839556</v>
      </c>
      <c r="AB85" s="70">
        <f t="shared" si="31"/>
        <v>-1049.0486783632878</v>
      </c>
    </row>
    <row r="86" spans="10:28" x14ac:dyDescent="0.25">
      <c r="J86" s="93">
        <f t="array" ref="J86:M86">TRANSPOSE(MMULT($E$21:$H$24, TRANSPOSE(Random!N85:Q85)))</f>
        <v>-0.49109259913055159</v>
      </c>
      <c r="K86" s="93">
        <v>-1.1941526980398278</v>
      </c>
      <c r="L86" s="93">
        <v>-1.3839777795472468</v>
      </c>
      <c r="M86" s="93">
        <v>3.1417529304304228</v>
      </c>
      <c r="N86" s="22">
        <f>E$8 + E$9 * _xlfn.T.INV(_xlfn.NORM.DIST(J86, 0, 1, TRUE),  E$10)</f>
        <v>-1.6253710746467497E-3</v>
      </c>
      <c r="O86" s="22">
        <f>F$8 + F$9 * _xlfn.T.INV(_xlfn.NORM.DIST(K86, 0, 1, TRUE),  F$10)</f>
        <v>-1.1648248042529869E-4</v>
      </c>
      <c r="P86" s="22">
        <f>G$8 + G$9 * _xlfn.T.INV(_xlfn.NORM.DIST(L86, 0, 1, TRUE),  G$10)</f>
        <v>-1.6349661203715477E-4</v>
      </c>
      <c r="Q86" s="22">
        <f>H$8 + H$9 * _xlfn.T.INV(_xlfn.NORM.DIST(M86, 0, 1, TRUE),  H$10)</f>
        <v>4.1176677272796751E-3</v>
      </c>
      <c r="R86" s="59">
        <f t="shared" si="21"/>
        <v>1.1254727110606952</v>
      </c>
      <c r="S86" s="94">
        <f t="shared" si="22"/>
        <v>-4.7839224091186482E-3</v>
      </c>
      <c r="T86" s="94">
        <f t="shared" si="23"/>
        <v>2.9619452919200706E-2</v>
      </c>
      <c r="U86" s="94">
        <f t="shared" si="24"/>
        <v>6.7173370856567674E-2</v>
      </c>
      <c r="V86" s="24">
        <f t="shared" si="25"/>
        <v>7.2403507498963335E-2</v>
      </c>
      <c r="W86" s="24">
        <f t="shared" si="26"/>
        <v>5.2301366423956608E-3</v>
      </c>
      <c r="X86" s="68">
        <f t="shared" si="27"/>
        <v>31755.449676020842</v>
      </c>
      <c r="Y86" s="68">
        <f t="shared" si="30"/>
        <v>939.18680321529973</v>
      </c>
      <c r="Z86" s="68">
        <f t="shared" si="28"/>
        <v>3269.4823651994157</v>
      </c>
      <c r="AA86" s="68">
        <f t="shared" si="29"/>
        <v>939.18680321529973</v>
      </c>
      <c r="AB86" s="70">
        <f t="shared" si="31"/>
        <v>4208.6691684147154</v>
      </c>
    </row>
    <row r="87" spans="10:28" x14ac:dyDescent="0.25">
      <c r="J87" s="93">
        <f t="array" ref="J87:M87">TRANSPOSE(MMULT($E$21:$H$24, TRANSPOSE(Random!N86:Q86)))</f>
        <v>1.0231420248390743</v>
      </c>
      <c r="K87" s="93">
        <v>0.74936071183955777</v>
      </c>
      <c r="L87" s="93">
        <v>1.1549829778377745</v>
      </c>
      <c r="M87" s="93">
        <v>0.70333256760884677</v>
      </c>
      <c r="N87" s="22">
        <f>E$8 + E$9 * _xlfn.T.INV(_xlfn.NORM.DIST(J87, 0, 1, TRUE),  E$10)</f>
        <v>3.6596443699501418E-3</v>
      </c>
      <c r="O87" s="22">
        <f>F$8 + F$9 * _xlfn.T.INV(_xlfn.NORM.DIST(K87, 0, 1, TRUE),  F$10)</f>
        <v>7.3275423482440445E-5</v>
      </c>
      <c r="P87" s="22">
        <f>G$8 + G$9 * _xlfn.T.INV(_xlfn.NORM.DIST(L87, 0, 1, TRUE),  G$10)</f>
        <v>1.6719353475969721E-4</v>
      </c>
      <c r="Q87" s="22">
        <f>H$8 + H$9 * _xlfn.T.INV(_xlfn.NORM.DIST(M87, 0, 1, TRUE),  H$10)</f>
        <v>6.3298663097134515E-4</v>
      </c>
      <c r="R87" s="59">
        <f t="shared" si="21"/>
        <v>1.1314305353964667</v>
      </c>
      <c r="S87" s="94">
        <f t="shared" si="22"/>
        <v>-4.5941645052109091E-3</v>
      </c>
      <c r="T87" s="94">
        <f t="shared" si="23"/>
        <v>2.6134771822892377E-2</v>
      </c>
      <c r="U87" s="94">
        <f t="shared" si="24"/>
        <v>6.3688689760259348E-2</v>
      </c>
      <c r="V87" s="24">
        <f t="shared" si="25"/>
        <v>9.7989140572985939E-2</v>
      </c>
      <c r="W87" s="24">
        <f t="shared" si="26"/>
        <v>3.4300450812726591E-2</v>
      </c>
      <c r="X87" s="68">
        <f t="shared" si="27"/>
        <v>31266.41628740645</v>
      </c>
      <c r="Y87" s="68">
        <f t="shared" si="30"/>
        <v>-2114.6492332314374</v>
      </c>
      <c r="Z87" s="68">
        <f t="shared" si="28"/>
        <v>2780.448976585023</v>
      </c>
      <c r="AA87" s="68">
        <f t="shared" si="29"/>
        <v>-2114.6492332314374</v>
      </c>
      <c r="AB87" s="70">
        <f t="shared" si="31"/>
        <v>665.79974335358565</v>
      </c>
    </row>
    <row r="88" spans="10:28" x14ac:dyDescent="0.25">
      <c r="J88" s="93">
        <f t="array" ref="J88:M88">TRANSPOSE(MMULT($E$21:$H$24, TRANSPOSE(Random!N87:Q87)))</f>
        <v>0.24407952886324913</v>
      </c>
      <c r="K88" s="93">
        <v>0.20308383243172598</v>
      </c>
      <c r="L88" s="93">
        <v>-0.88677793365980062</v>
      </c>
      <c r="M88" s="93">
        <v>1.2523601150426986</v>
      </c>
      <c r="N88" s="22">
        <f>E$8 + E$9 * _xlfn.T.INV(_xlfn.NORM.DIST(J88, 0, 1, TRUE),  E$10)</f>
        <v>8.8920080402775663E-4</v>
      </c>
      <c r="O88" s="22">
        <f>F$8 + F$9 * _xlfn.T.INV(_xlfn.NORM.DIST(K88, 0, 1, TRUE),  F$10)</f>
        <v>2.1280746566386009E-5</v>
      </c>
      <c r="P88" s="22">
        <f>G$8 + G$9 * _xlfn.T.INV(_xlfn.NORM.DIST(L88, 0, 1, TRUE),  G$10)</f>
        <v>-9.0494377914502336E-5</v>
      </c>
      <c r="Q88" s="22">
        <f>H$8 + H$9 * _xlfn.T.INV(_xlfn.NORM.DIST(M88, 0, 1, TRUE),  H$10)</f>
        <v>1.1612837458661333E-3</v>
      </c>
      <c r="R88" s="59">
        <f t="shared" si="21"/>
        <v>1.1283074005123845</v>
      </c>
      <c r="S88" s="94">
        <f t="shared" si="22"/>
        <v>-4.6461591821269632E-3</v>
      </c>
      <c r="T88" s="94">
        <f t="shared" si="23"/>
        <v>2.6663068937787162E-2</v>
      </c>
      <c r="U88" s="94">
        <f t="shared" si="24"/>
        <v>6.4216986875154133E-2</v>
      </c>
      <c r="V88" s="24">
        <f t="shared" si="25"/>
        <v>6.3701515739257253E-2</v>
      </c>
      <c r="W88" s="24">
        <f t="shared" si="26"/>
        <v>-5.1547113589688054E-4</v>
      </c>
      <c r="X88" s="68">
        <f t="shared" si="27"/>
        <v>30169.357077050041</v>
      </c>
      <c r="Y88" s="68">
        <f t="shared" si="30"/>
        <v>-513.806153916521</v>
      </c>
      <c r="Z88" s="68">
        <f t="shared" si="28"/>
        <v>1683.3897662286145</v>
      </c>
      <c r="AA88" s="68">
        <f t="shared" si="29"/>
        <v>-513.806153916521</v>
      </c>
      <c r="AB88" s="70">
        <f t="shared" si="31"/>
        <v>1169.5836123120935</v>
      </c>
    </row>
    <row r="89" spans="10:28" x14ac:dyDescent="0.25">
      <c r="J89" s="93">
        <f t="array" ref="J89:M89">TRANSPOSE(MMULT($E$21:$H$24, TRANSPOSE(Random!N88:Q88)))</f>
        <v>-9.1642494262345678E-2</v>
      </c>
      <c r="K89" s="93">
        <v>-0.93341375377860447</v>
      </c>
      <c r="L89" s="93">
        <v>-1.7218028645820707</v>
      </c>
      <c r="M89" s="93">
        <v>0.70068616009471285</v>
      </c>
      <c r="N89" s="22">
        <f>E$8 + E$9 * _xlfn.T.INV(_xlfn.NORM.DIST(J89, 0, 1, TRUE),  E$10)</f>
        <v>-2.5398051423260865E-4</v>
      </c>
      <c r="O89" s="22">
        <f>F$8 + F$9 * _xlfn.T.INV(_xlfn.NORM.DIST(K89, 0, 1, TRUE),  F$10)</f>
        <v>-8.6744342378972661E-5</v>
      </c>
      <c r="P89" s="22">
        <f>G$8 + G$9 * _xlfn.T.INV(_xlfn.NORM.DIST(L89, 0, 1, TRUE),  G$10)</f>
        <v>-2.2259741059463687E-4</v>
      </c>
      <c r="Q89" s="22">
        <f>H$8 + H$9 * _xlfn.T.INV(_xlfn.NORM.DIST(M89, 0, 1, TRUE),  H$10)</f>
        <v>6.305779048276953E-4</v>
      </c>
      <c r="R89" s="59">
        <f t="shared" si="21"/>
        <v>1.1270186864964029</v>
      </c>
      <c r="S89" s="94">
        <f t="shared" si="22"/>
        <v>-4.7541842710723224E-3</v>
      </c>
      <c r="T89" s="94">
        <f t="shared" si="23"/>
        <v>2.6132363096748726E-2</v>
      </c>
      <c r="U89" s="94">
        <f t="shared" si="24"/>
        <v>6.3686281034115694E-2</v>
      </c>
      <c r="V89" s="24">
        <f t="shared" si="25"/>
        <v>3.9118011445896397E-2</v>
      </c>
      <c r="W89" s="24">
        <f t="shared" si="26"/>
        <v>-2.4568269588219296E-2</v>
      </c>
      <c r="X89" s="68">
        <f t="shared" si="27"/>
        <v>29022.28976065624</v>
      </c>
      <c r="Y89" s="68">
        <f t="shared" si="30"/>
        <v>146.75734726793598</v>
      </c>
      <c r="Z89" s="68">
        <f t="shared" si="28"/>
        <v>536.3224498348136</v>
      </c>
      <c r="AA89" s="68">
        <f t="shared" si="29"/>
        <v>146.75734726793598</v>
      </c>
      <c r="AB89" s="70">
        <f t="shared" si="31"/>
        <v>683.07979710274958</v>
      </c>
    </row>
    <row r="90" spans="10:28" x14ac:dyDescent="0.25">
      <c r="J90" s="93">
        <f t="array" ref="J90:M90">TRANSPOSE(MMULT($E$21:$H$24, TRANSPOSE(Random!N89:Q89)))</f>
        <v>0.11804367746031022</v>
      </c>
      <c r="K90" s="93">
        <v>-0.13371452894867789</v>
      </c>
      <c r="L90" s="93">
        <v>0.44488249301237531</v>
      </c>
      <c r="M90" s="93">
        <v>1.1070124341541805</v>
      </c>
      <c r="N90" s="22">
        <f>E$8 + E$9 * _xlfn.T.INV(_xlfn.NORM.DIST(J90, 0, 1, TRUE),  E$10)</f>
        <v>4.5922974850512899E-4</v>
      </c>
      <c r="O90" s="22">
        <f>F$8 + F$9 * _xlfn.T.INV(_xlfn.NORM.DIST(K90, 0, 1, TRUE),  F$10)</f>
        <v>-9.2042455018145413E-6</v>
      </c>
      <c r="P90" s="22">
        <f>G$8 + G$9 * _xlfn.T.INV(_xlfn.NORM.DIST(L90, 0, 1, TRUE),  G$10)</f>
        <v>7.2894678566702852E-5</v>
      </c>
      <c r="Q90" s="22">
        <f>H$8 + H$9 * _xlfn.T.INV(_xlfn.NORM.DIST(M90, 0, 1, TRUE),  H$10)</f>
        <v>1.0148791070797691E-3</v>
      </c>
      <c r="R90" s="59">
        <f t="shared" si="21"/>
        <v>1.1278226919916385</v>
      </c>
      <c r="S90" s="94">
        <f t="shared" si="22"/>
        <v>-4.6766441741951641E-3</v>
      </c>
      <c r="T90" s="94">
        <f t="shared" si="23"/>
        <v>2.6516664299000799E-2</v>
      </c>
      <c r="U90" s="94">
        <f t="shared" si="24"/>
        <v>6.4070582236367773E-2</v>
      </c>
      <c r="V90" s="24">
        <f t="shared" si="25"/>
        <v>5.5184880767694934E-2</v>
      </c>
      <c r="W90" s="24">
        <f t="shared" si="26"/>
        <v>-8.8857014686728394E-3</v>
      </c>
      <c r="X90" s="68">
        <f t="shared" si="27"/>
        <v>29783.837576748185</v>
      </c>
      <c r="Y90" s="68">
        <f t="shared" si="30"/>
        <v>-265.35633995675016</v>
      </c>
      <c r="Z90" s="68">
        <f t="shared" si="28"/>
        <v>1297.8702659267583</v>
      </c>
      <c r="AA90" s="68">
        <f t="shared" si="29"/>
        <v>-265.35633995675016</v>
      </c>
      <c r="AB90" s="70">
        <f t="shared" si="31"/>
        <v>1032.5139259700081</v>
      </c>
    </row>
    <row r="91" spans="10:28" x14ac:dyDescent="0.25">
      <c r="J91" s="93">
        <f t="array" ref="J91:M91">TRANSPOSE(MMULT($E$21:$H$24, TRANSPOSE(Random!N90:Q90)))</f>
        <v>-2.071934438982924</v>
      </c>
      <c r="K91" s="93">
        <v>0.22298188137671449</v>
      </c>
      <c r="L91" s="93">
        <v>1.6430174393044967</v>
      </c>
      <c r="M91" s="93">
        <v>8.8740349196345436E-2</v>
      </c>
      <c r="N91" s="22">
        <f>E$8 + E$9 * _xlfn.T.INV(_xlfn.NORM.DIST(J91, 0, 1, TRUE),  E$10)</f>
        <v>-8.1067649278422811E-3</v>
      </c>
      <c r="O91" s="22">
        <f>F$8 + F$9 * _xlfn.T.INV(_xlfn.NORM.DIST(K91, 0, 1, TRUE),  F$10)</f>
        <v>2.3094816475824483E-5</v>
      </c>
      <c r="P91" s="22">
        <f>G$8 + G$9 * _xlfn.T.INV(_xlfn.NORM.DIST(L91, 0, 1, TRUE),  G$10)</f>
        <v>2.4688227767076992E-4</v>
      </c>
      <c r="Q91" s="22">
        <f>H$8 + H$9 * _xlfn.T.INV(_xlfn.NORM.DIST(M91, 0, 1, TRUE),  H$10)</f>
        <v>9.2478904096725129E-5</v>
      </c>
      <c r="R91" s="59">
        <f t="shared" si="21"/>
        <v>1.1181662033630189</v>
      </c>
      <c r="S91" s="94">
        <f t="shared" si="22"/>
        <v>-4.6443451122175246E-3</v>
      </c>
      <c r="T91" s="94">
        <f t="shared" si="23"/>
        <v>2.5594264096017755E-2</v>
      </c>
      <c r="U91" s="94">
        <f t="shared" si="24"/>
        <v>6.3148182033384723E-2</v>
      </c>
      <c r="V91" s="24">
        <f t="shared" si="25"/>
        <v>-9.6227202341019211E-2</v>
      </c>
      <c r="W91" s="24">
        <f t="shared" si="26"/>
        <v>-0.15937538437440393</v>
      </c>
      <c r="X91" s="68">
        <f t="shared" si="27"/>
        <v>24090.694205833763</v>
      </c>
      <c r="Y91" s="68">
        <f t="shared" si="30"/>
        <v>4684.3251708858879</v>
      </c>
      <c r="Z91" s="68">
        <f t="shared" si="28"/>
        <v>-4395.2731049876638</v>
      </c>
      <c r="AA91" s="68">
        <f t="shared" si="29"/>
        <v>4684.3251708858879</v>
      </c>
      <c r="AB91" s="70">
        <f t="shared" si="31"/>
        <v>289.0520658982241</v>
      </c>
    </row>
    <row r="92" spans="10:28" x14ac:dyDescent="0.25">
      <c r="J92" s="93">
        <f t="array" ref="J92:M92">TRANSPOSE(MMULT($E$21:$H$24, TRANSPOSE(Random!N91:Q91)))</f>
        <v>0.67303909460688827</v>
      </c>
      <c r="K92" s="93">
        <v>2.2987650492776655</v>
      </c>
      <c r="L92" s="93">
        <v>1.4310719593992938</v>
      </c>
      <c r="M92" s="93">
        <v>-1.7797710034543361</v>
      </c>
      <c r="N92" s="22">
        <f>E$8 + E$9 * _xlfn.T.INV(_xlfn.NORM.DIST(J92, 0, 1, TRUE),  E$10)</f>
        <v>2.3805662881601795E-3</v>
      </c>
      <c r="O92" s="22">
        <f>F$8 + F$9 * _xlfn.T.INV(_xlfn.NORM.DIST(K92, 0, 1, TRUE),  F$10)</f>
        <v>3.1387632206385924E-4</v>
      </c>
      <c r="P92" s="22">
        <f>G$8 + G$9 * _xlfn.T.INV(_xlfn.NORM.DIST(L92, 0, 1, TRUE),  G$10)</f>
        <v>2.1014255989742402E-4</v>
      </c>
      <c r="Q92" s="22">
        <f>H$8 + H$9 * _xlfn.T.INV(_xlfn.NORM.DIST(M92, 0, 1, TRUE),  H$10)</f>
        <v>-1.7189289723295561E-3</v>
      </c>
      <c r="R92" s="59">
        <f t="shared" si="21"/>
        <v>1.1299886242794743</v>
      </c>
      <c r="S92" s="94">
        <f t="shared" si="22"/>
        <v>-4.3535636066294901E-3</v>
      </c>
      <c r="T92" s="94">
        <f t="shared" si="23"/>
        <v>2.3782856219591475E-2</v>
      </c>
      <c r="U92" s="94">
        <f t="shared" si="24"/>
        <v>6.1336774156958443E-2</v>
      </c>
      <c r="V92" s="24">
        <f t="shared" si="25"/>
        <v>3.6291961834950516E-2</v>
      </c>
      <c r="W92" s="24">
        <f t="shared" si="26"/>
        <v>-2.5044812322007927E-2</v>
      </c>
      <c r="X92" s="68">
        <f t="shared" si="27"/>
        <v>27958.272807276473</v>
      </c>
      <c r="Y92" s="68">
        <f t="shared" si="30"/>
        <v>-1375.5606192912674</v>
      </c>
      <c r="Z92" s="68">
        <f t="shared" si="28"/>
        <v>-527.69450354495348</v>
      </c>
      <c r="AA92" s="68">
        <f t="shared" si="29"/>
        <v>-1375.5606192912674</v>
      </c>
      <c r="AB92" s="70">
        <f t="shared" si="31"/>
        <v>-1903.2551228362208</v>
      </c>
    </row>
    <row r="93" spans="10:28" x14ac:dyDescent="0.25">
      <c r="J93" s="93">
        <f t="array" ref="J93:M93">TRANSPOSE(MMULT($E$21:$H$24, TRANSPOSE(Random!N92:Q92)))</f>
        <v>-0.98537708642904231</v>
      </c>
      <c r="K93" s="93">
        <v>-0.15828450046757087</v>
      </c>
      <c r="L93" s="93">
        <v>0.55231257358956953</v>
      </c>
      <c r="M93" s="93">
        <v>-0.20294519265627814</v>
      </c>
      <c r="N93" s="22">
        <f>E$8 + E$9 * _xlfn.T.INV(_xlfn.NORM.DIST(J93, 0, 1, TRUE),  E$10)</f>
        <v>-3.4024802531776679E-3</v>
      </c>
      <c r="O93" s="22">
        <f>F$8 + F$9 * _xlfn.T.INV(_xlfn.NORM.DIST(K93, 0, 1, TRUE),  F$10)</f>
        <v>-1.1433111675285112E-5</v>
      </c>
      <c r="P93" s="22">
        <f>G$8 + G$9 * _xlfn.T.INV(_xlfn.NORM.DIST(L93, 0, 1, TRUE),  G$10)</f>
        <v>8.6182331963086735E-5</v>
      </c>
      <c r="Q93" s="22">
        <f>H$8 + H$9 * _xlfn.T.INV(_xlfn.NORM.DIST(M93, 0, 1, TRUE),  H$10)</f>
        <v>-1.588875579327221E-4</v>
      </c>
      <c r="R93" s="59">
        <f t="shared" si="21"/>
        <v>1.1234693669981914</v>
      </c>
      <c r="S93" s="94">
        <f t="shared" si="22"/>
        <v>-4.6788730403686347E-3</v>
      </c>
      <c r="T93" s="94">
        <f t="shared" si="23"/>
        <v>2.5342897633988309E-2</v>
      </c>
      <c r="U93" s="94">
        <f t="shared" si="24"/>
        <v>6.2896815571355277E-2</v>
      </c>
      <c r="V93" s="24">
        <f t="shared" si="25"/>
        <v>-2.5084443149541332E-2</v>
      </c>
      <c r="W93" s="24">
        <f t="shared" si="26"/>
        <v>-8.7981258720896613E-2</v>
      </c>
      <c r="X93" s="68">
        <f t="shared" si="27"/>
        <v>26403.277330653284</v>
      </c>
      <c r="Y93" s="68">
        <f t="shared" si="30"/>
        <v>1966.0523075811798</v>
      </c>
      <c r="Z93" s="68">
        <f t="shared" si="28"/>
        <v>-2082.6899801681429</v>
      </c>
      <c r="AA93" s="68">
        <f t="shared" si="29"/>
        <v>1966.0523075811798</v>
      </c>
      <c r="AB93" s="70">
        <f t="shared" si="31"/>
        <v>-116.63767258696316</v>
      </c>
    </row>
    <row r="94" spans="10:28" x14ac:dyDescent="0.25">
      <c r="J94" s="93">
        <f t="array" ref="J94:M94">TRANSPOSE(MMULT($E$21:$H$24, TRANSPOSE(Random!N93:Q93)))</f>
        <v>0.93262725593465978</v>
      </c>
      <c r="K94" s="93">
        <v>-0.93653243578903833</v>
      </c>
      <c r="L94" s="93">
        <v>0.65090853600466159</v>
      </c>
      <c r="M94" s="93">
        <v>-0.33785875516548247</v>
      </c>
      <c r="N94" s="22">
        <f>E$8 + E$9 * _xlfn.T.INV(_xlfn.NORM.DIST(J94, 0, 1, TRUE),  E$10)</f>
        <v>3.3215439921327619E-3</v>
      </c>
      <c r="O94" s="22">
        <f>F$8 + F$9 * _xlfn.T.INV(_xlfn.NORM.DIST(K94, 0, 1, TRUE),  F$10)</f>
        <v>-8.708139454085199E-5</v>
      </c>
      <c r="P94" s="22">
        <f>G$8 + G$9 * _xlfn.T.INV(_xlfn.NORM.DIST(L94, 0, 1, TRUE),  G$10)</f>
        <v>9.8602844762069015E-5</v>
      </c>
      <c r="Q94" s="22">
        <f>H$8 + H$9 * _xlfn.T.INV(_xlfn.NORM.DIST(M94, 0, 1, TRUE),  H$10)</f>
        <v>-2.7600421784947565E-4</v>
      </c>
      <c r="R94" s="59">
        <f t="shared" si="21"/>
        <v>1.1310493931500514</v>
      </c>
      <c r="S94" s="94">
        <f t="shared" si="22"/>
        <v>-4.7545213232342018E-3</v>
      </c>
      <c r="T94" s="94">
        <f t="shared" si="23"/>
        <v>2.5225780974071556E-2</v>
      </c>
      <c r="U94" s="94">
        <f t="shared" si="24"/>
        <v>6.2779698911438531E-2</v>
      </c>
      <c r="V94" s="24">
        <f t="shared" si="25"/>
        <v>8.1200808740336639E-2</v>
      </c>
      <c r="W94" s="24">
        <f t="shared" si="26"/>
        <v>1.8421109828898108E-2</v>
      </c>
      <c r="X94" s="68">
        <f t="shared" si="27"/>
        <v>30222.920953324461</v>
      </c>
      <c r="Y94" s="68">
        <f t="shared" si="30"/>
        <v>-1919.2849758251105</v>
      </c>
      <c r="Z94" s="68">
        <f t="shared" si="28"/>
        <v>1736.9536425030346</v>
      </c>
      <c r="AA94" s="68">
        <f t="shared" si="29"/>
        <v>-1919.2849758251105</v>
      </c>
      <c r="AB94" s="70">
        <f t="shared" si="31"/>
        <v>-182.33133332207581</v>
      </c>
    </row>
    <row r="95" spans="10:28" x14ac:dyDescent="0.25">
      <c r="J95" s="93">
        <f t="array" ref="J95:M95">TRANSPOSE(MMULT($E$21:$H$24, TRANSPOSE(Random!N94:Q94)))</f>
        <v>1.634397229522385</v>
      </c>
      <c r="K95" s="93">
        <v>1.8117152768908564</v>
      </c>
      <c r="L95" s="93">
        <v>0.25830728604298553</v>
      </c>
      <c r="M95" s="93">
        <v>1.6545153230517564</v>
      </c>
      <c r="N95" s="22">
        <f>E$8 + E$9 * _xlfn.T.INV(_xlfn.NORM.DIST(J95, 0, 1, TRUE),  E$10)</f>
        <v>6.1399780154533122E-3</v>
      </c>
      <c r="O95" s="22">
        <f>F$8 + F$9 * _xlfn.T.INV(_xlfn.NORM.DIST(K95, 0, 1, TRUE),  F$10)</f>
        <v>2.1134339535668371E-4</v>
      </c>
      <c r="P95" s="22">
        <f>G$8 + G$9 * _xlfn.T.INV(_xlfn.NORM.DIST(L95, 0, 1, TRUE),  G$10)</f>
        <v>5.0273650150597304E-5</v>
      </c>
      <c r="Q95" s="22">
        <f>H$8 + H$9 * _xlfn.T.INV(_xlfn.NORM.DIST(M95, 0, 1, TRUE),  H$10)</f>
        <v>1.6010995392051258E-3</v>
      </c>
      <c r="R95" s="59">
        <f t="shared" si="21"/>
        <v>1.1342266279167108</v>
      </c>
      <c r="S95" s="94">
        <f t="shared" si="22"/>
        <v>-4.4560965333366662E-3</v>
      </c>
      <c r="T95" s="94">
        <f t="shared" si="23"/>
        <v>2.7102884731126157E-2</v>
      </c>
      <c r="U95" s="94">
        <f t="shared" si="24"/>
        <v>6.4656802668493121E-2</v>
      </c>
      <c r="V95" s="24">
        <f t="shared" si="25"/>
        <v>0.14849500698762366</v>
      </c>
      <c r="W95" s="24">
        <f t="shared" si="26"/>
        <v>8.3838204319130541E-2</v>
      </c>
      <c r="X95" s="68">
        <f t="shared" si="27"/>
        <v>33732.010432229399</v>
      </c>
      <c r="Y95" s="68">
        <f t="shared" si="30"/>
        <v>-3547.8583408402046</v>
      </c>
      <c r="Z95" s="68">
        <f t="shared" si="28"/>
        <v>5246.0431214079726</v>
      </c>
      <c r="AA95" s="68">
        <f t="shared" si="29"/>
        <v>-3547.8583408402046</v>
      </c>
      <c r="AB95" s="70">
        <f t="shared" si="31"/>
        <v>1698.184780567768</v>
      </c>
    </row>
    <row r="96" spans="10:28" x14ac:dyDescent="0.25">
      <c r="J96" s="93">
        <f t="array" ref="J96:M96">TRANSPOSE(MMULT($E$21:$H$24, TRANSPOSE(Random!N95:Q95)))</f>
        <v>-1.8865355942894084</v>
      </c>
      <c r="K96" s="93">
        <v>-0.59964931084799566</v>
      </c>
      <c r="L96" s="93">
        <v>0.70355230747888708</v>
      </c>
      <c r="M96" s="93">
        <v>-0.91887785440982639</v>
      </c>
      <c r="N96" s="22">
        <f>E$8 + E$9 * _xlfn.T.INV(_xlfn.NORM.DIST(J96, 0, 1, TRUE),  E$10)</f>
        <v>-7.1846386945291305E-3</v>
      </c>
      <c r="O96" s="22">
        <f>F$8 + F$9 * _xlfn.T.INV(_xlfn.NORM.DIST(K96, 0, 1, TRUE),  F$10)</f>
        <v>-5.2643066311084252E-5</v>
      </c>
      <c r="P96" s="22">
        <f>G$8 + G$9 * _xlfn.T.INV(_xlfn.NORM.DIST(L96, 0, 1, TRUE),  G$10)</f>
        <v>1.0533834511828696E-4</v>
      </c>
      <c r="Q96" s="22">
        <f>H$8 + H$9 * _xlfn.T.INV(_xlfn.NORM.DIST(M96, 0, 1, TRUE),  H$10)</f>
        <v>-8.008189836569852E-4</v>
      </c>
      <c r="R96" s="59">
        <f t="shared" si="21"/>
        <v>1.1192057208764639</v>
      </c>
      <c r="S96" s="94">
        <f t="shared" si="22"/>
        <v>-4.7200829950044335E-3</v>
      </c>
      <c r="T96" s="94">
        <f t="shared" si="23"/>
        <v>2.4700966208264046E-2</v>
      </c>
      <c r="U96" s="94">
        <f t="shared" si="24"/>
        <v>6.2254884145631018E-2</v>
      </c>
      <c r="V96" s="24">
        <f t="shared" si="25"/>
        <v>-9.671390771097968E-2</v>
      </c>
      <c r="W96" s="24">
        <f t="shared" si="26"/>
        <v>-0.1589687918566107</v>
      </c>
      <c r="X96" s="68">
        <f t="shared" si="27"/>
        <v>23771.321877405273</v>
      </c>
      <c r="Y96" s="68">
        <f t="shared" si="30"/>
        <v>4151.4937438134803</v>
      </c>
      <c r="Z96" s="68">
        <f t="shared" si="28"/>
        <v>-4714.6454334161535</v>
      </c>
      <c r="AA96" s="68">
        <f t="shared" si="29"/>
        <v>4151.4937438134803</v>
      </c>
      <c r="AB96" s="70">
        <f t="shared" si="31"/>
        <v>-563.15168960267329</v>
      </c>
    </row>
    <row r="97" spans="10:28" x14ac:dyDescent="0.25">
      <c r="J97" s="93">
        <f t="array" ref="J97:M97">TRANSPOSE(MMULT($E$21:$H$24, TRANSPOSE(Random!N96:Q96)))</f>
        <v>-4.1652906139792917E-2</v>
      </c>
      <c r="K97" s="93">
        <v>0.26392211465729731</v>
      </c>
      <c r="L97" s="93">
        <v>-9.2241239804175673E-2</v>
      </c>
      <c r="M97" s="93">
        <v>-0.26336492141537587</v>
      </c>
      <c r="N97" s="22">
        <f>E$8 + E$9 * _xlfn.T.INV(_xlfn.NORM.DIST(J97, 0, 1, TRUE),  E$10)</f>
        <v>-8.3936195351517369E-5</v>
      </c>
      <c r="O97" s="22">
        <f>F$8 + F$9 * _xlfn.T.INV(_xlfn.NORM.DIST(K97, 0, 1, TRUE),  F$10)</f>
        <v>2.6838099657423162E-5</v>
      </c>
      <c r="P97" s="22">
        <f>G$8 + G$9 * _xlfn.T.INV(_xlfn.NORM.DIST(L97, 0, 1, TRUE),  G$10)</f>
        <v>8.5212074461629106E-6</v>
      </c>
      <c r="Q97" s="22">
        <f>H$8 + H$9 * _xlfn.T.INV(_xlfn.NORM.DIST(M97, 0, 1, TRUE),  H$10)</f>
        <v>-2.1121824605277773E-4</v>
      </c>
      <c r="R97" s="59">
        <f t="shared" si="21"/>
        <v>1.1272103783072993</v>
      </c>
      <c r="S97" s="94">
        <f t="shared" si="22"/>
        <v>-4.6406018290359261E-3</v>
      </c>
      <c r="T97" s="94">
        <f t="shared" si="23"/>
        <v>2.5290566945868252E-2</v>
      </c>
      <c r="U97" s="94">
        <f t="shared" si="24"/>
        <v>6.2844484883235227E-2</v>
      </c>
      <c r="V97" s="24">
        <f t="shared" si="25"/>
        <v>2.6298545994751388E-2</v>
      </c>
      <c r="W97" s="24">
        <f t="shared" si="26"/>
        <v>-3.6545938888483842E-2</v>
      </c>
      <c r="X97" s="68">
        <f t="shared" si="27"/>
        <v>28210.025669399562</v>
      </c>
      <c r="Y97" s="68">
        <f t="shared" si="30"/>
        <v>48.50078127742745</v>
      </c>
      <c r="Z97" s="68">
        <f t="shared" si="28"/>
        <v>-275.94164142186492</v>
      </c>
      <c r="AA97" s="68">
        <f t="shared" si="29"/>
        <v>48.50078127742745</v>
      </c>
      <c r="AB97" s="70">
        <f t="shared" si="31"/>
        <v>-227.44086014443747</v>
      </c>
    </row>
    <row r="98" spans="10:28" x14ac:dyDescent="0.25">
      <c r="J98" s="93">
        <f t="array" ref="J98:M98">TRANSPOSE(MMULT($E$21:$H$24, TRANSPOSE(Random!N97:Q97)))</f>
        <v>-0.31883716237379023</v>
      </c>
      <c r="K98" s="93">
        <v>-2.6247881882417885</v>
      </c>
      <c r="L98" s="93">
        <v>1.0208638421345075</v>
      </c>
      <c r="M98" s="93">
        <v>-2.2954861736920291</v>
      </c>
      <c r="N98" s="22">
        <f>E$8 + E$9 * _xlfn.T.INV(_xlfn.NORM.DIST(J98, 0, 1, TRUE),  E$10)</f>
        <v>-1.0299989870114214E-3</v>
      </c>
      <c r="O98" s="22">
        <f>F$8 + F$9 * _xlfn.T.INV(_xlfn.NORM.DIST(K98, 0, 1, TRUE),  F$10)</f>
        <v>-4.0430688965556303E-4</v>
      </c>
      <c r="P98" s="22">
        <f>G$8 + G$9 * _xlfn.T.INV(_xlfn.NORM.DIST(L98, 0, 1, TRUE),  G$10)</f>
        <v>1.4791051393491823E-4</v>
      </c>
      <c r="Q98" s="22">
        <f>H$8 + H$9 * _xlfn.T.INV(_xlfn.NORM.DIST(M98, 0, 1, TRUE),  H$10)</f>
        <v>-2.4262786315939217E-3</v>
      </c>
      <c r="R98" s="59">
        <f t="shared" si="21"/>
        <v>1.1261438769919472</v>
      </c>
      <c r="S98" s="94">
        <f t="shared" si="22"/>
        <v>-5.0717468183489123E-3</v>
      </c>
      <c r="T98" s="94">
        <f t="shared" si="23"/>
        <v>2.3075506560327107E-2</v>
      </c>
      <c r="U98" s="94">
        <f t="shared" si="24"/>
        <v>6.0629424497694082E-2</v>
      </c>
      <c r="V98" s="24">
        <f t="shared" si="25"/>
        <v>-2.0032154272133302E-2</v>
      </c>
      <c r="W98" s="24">
        <f t="shared" si="26"/>
        <v>-8.066157876982738E-2</v>
      </c>
      <c r="X98" s="68">
        <f t="shared" si="27"/>
        <v>25719.483194013515</v>
      </c>
      <c r="Y98" s="68">
        <f t="shared" si="30"/>
        <v>595.16344975947868</v>
      </c>
      <c r="Z98" s="68">
        <f t="shared" si="28"/>
        <v>-2766.4841168079111</v>
      </c>
      <c r="AA98" s="68">
        <f t="shared" si="29"/>
        <v>595.16344975947868</v>
      </c>
      <c r="AB98" s="70">
        <f t="shared" si="31"/>
        <v>-2171.3206670484324</v>
      </c>
    </row>
    <row r="99" spans="10:28" x14ac:dyDescent="0.25">
      <c r="J99" s="93">
        <f t="array" ref="J99:M99">TRANSPOSE(MMULT($E$21:$H$24, TRANSPOSE(Random!N98:Q98)))</f>
        <v>1.620157897521685</v>
      </c>
      <c r="K99" s="93">
        <v>2.3818620889750295</v>
      </c>
      <c r="L99" s="93">
        <v>0.58849759150370362</v>
      </c>
      <c r="M99" s="93">
        <v>-0.2877039402541085</v>
      </c>
      <c r="N99" s="22">
        <f>E$8 + E$9 * _xlfn.T.INV(_xlfn.NORM.DIST(J99, 0, 1, TRUE),  E$10)</f>
        <v>6.0772969065362699E-3</v>
      </c>
      <c r="O99" s="22">
        <f>F$8 + F$9 * _xlfn.T.INV(_xlfn.NORM.DIST(K99, 0, 1, TRUE),  F$10)</f>
        <v>3.3580190753164987E-4</v>
      </c>
      <c r="P99" s="22">
        <f>G$8 + G$9 * _xlfn.T.INV(_xlfn.NORM.DIST(L99, 0, 1, TRUE),  G$10)</f>
        <v>9.0713238704189333E-5</v>
      </c>
      <c r="Q99" s="22">
        <f>H$8 + H$9 * _xlfn.T.INV(_xlfn.NORM.DIST(M99, 0, 1, TRUE),  H$10)</f>
        <v>-2.3234977039935715E-4</v>
      </c>
      <c r="R99" s="59">
        <f t="shared" si="21"/>
        <v>1.134155967189223</v>
      </c>
      <c r="S99" s="94">
        <f t="shared" si="22"/>
        <v>-4.3316380211616996E-3</v>
      </c>
      <c r="T99" s="94">
        <f t="shared" si="23"/>
        <v>2.5269435421521672E-2</v>
      </c>
      <c r="U99" s="94">
        <f t="shared" si="24"/>
        <v>6.2823353358888639E-2</v>
      </c>
      <c r="V99" s="24">
        <f t="shared" si="25"/>
        <v>0.11881154703836654</v>
      </c>
      <c r="W99" s="24">
        <f t="shared" si="26"/>
        <v>5.5988193679477896E-2</v>
      </c>
      <c r="X99" s="68">
        <f t="shared" si="27"/>
        <v>31693.028167480876</v>
      </c>
      <c r="Y99" s="68">
        <f t="shared" si="30"/>
        <v>-3511.6393683088245</v>
      </c>
      <c r="Z99" s="68">
        <f t="shared" si="28"/>
        <v>3207.0608566594492</v>
      </c>
      <c r="AA99" s="68">
        <f t="shared" si="29"/>
        <v>-3511.6393683088245</v>
      </c>
      <c r="AB99" s="70">
        <f t="shared" si="31"/>
        <v>-304.57851164937529</v>
      </c>
    </row>
    <row r="100" spans="10:28" x14ac:dyDescent="0.25">
      <c r="J100" s="93">
        <f t="array" ref="J100:M100">TRANSPOSE(MMULT($E$21:$H$24, TRANSPOSE(Random!N99:Q99)))</f>
        <v>1.3117719226163382</v>
      </c>
      <c r="K100" s="93">
        <v>2.2071554076150566</v>
      </c>
      <c r="L100" s="93">
        <v>-0.14208317371356138</v>
      </c>
      <c r="M100" s="93">
        <v>-1.5594914551678649</v>
      </c>
      <c r="N100" s="22">
        <f>E$8 + E$9 * _xlfn.T.INV(_xlfn.NORM.DIST(J100, 0, 1, TRUE),  E$10)</f>
        <v>4.7823085266423719E-3</v>
      </c>
      <c r="O100" s="22">
        <f>F$8 + F$9 * _xlfn.T.INV(_xlfn.NORM.DIST(K100, 0, 1, TRUE),  F$10)</f>
        <v>2.9143914228363008E-4</v>
      </c>
      <c r="P100" s="22">
        <f>G$8 + G$9 * _xlfn.T.INV(_xlfn.NORM.DIST(L100, 0, 1, TRUE),  G$10)</f>
        <v>2.587847341940656E-6</v>
      </c>
      <c r="Q100" s="22">
        <f>H$8 + H$9 * _xlfn.T.INV(_xlfn.NORM.DIST(M100, 0, 1, TRUE),  H$10)</f>
        <v>-1.4596958336411771E-3</v>
      </c>
      <c r="R100" s="59">
        <f t="shared" si="21"/>
        <v>1.1326961203136265</v>
      </c>
      <c r="S100" s="94">
        <f t="shared" si="22"/>
        <v>-4.3760007864097191E-3</v>
      </c>
      <c r="T100" s="94">
        <f t="shared" si="23"/>
        <v>2.4042089358279853E-2</v>
      </c>
      <c r="U100" s="94">
        <f t="shared" si="24"/>
        <v>6.1596007295646828E-2</v>
      </c>
      <c r="V100" s="24">
        <f t="shared" si="25"/>
        <v>7.9823496914355266E-2</v>
      </c>
      <c r="W100" s="24">
        <f t="shared" si="26"/>
        <v>1.8227489618708438E-2</v>
      </c>
      <c r="X100" s="68">
        <f t="shared" si="27"/>
        <v>29658.212181804312</v>
      </c>
      <c r="Y100" s="68">
        <f t="shared" si="30"/>
        <v>-2763.3573201753898</v>
      </c>
      <c r="Z100" s="68">
        <f t="shared" si="28"/>
        <v>1172.2448709828859</v>
      </c>
      <c r="AA100" s="68">
        <f t="shared" si="29"/>
        <v>-2763.3573201753898</v>
      </c>
      <c r="AB100" s="70">
        <f t="shared" si="31"/>
        <v>-1591.1124491925038</v>
      </c>
    </row>
    <row r="101" spans="10:28" x14ac:dyDescent="0.25">
      <c r="J101" s="93">
        <f t="array" ref="J101:M101">TRANSPOSE(MMULT($E$21:$H$24, TRANSPOSE(Random!N100:Q100)))</f>
        <v>-1.4687357624989592</v>
      </c>
      <c r="K101" s="93">
        <v>1.2849476973219254</v>
      </c>
      <c r="L101" s="93">
        <v>0.54115717047160028</v>
      </c>
      <c r="M101" s="93">
        <v>0.20567338019581144</v>
      </c>
      <c r="N101" s="22">
        <f>E$8 + E$9 * _xlfn.T.INV(_xlfn.NORM.DIST(J101, 0, 1, TRUE),  E$10)</f>
        <v>-5.3118725475397813E-3</v>
      </c>
      <c r="O101" s="22">
        <f>F$8 + F$9 * _xlfn.T.INV(_xlfn.NORM.DIST(K101, 0, 1, TRUE),  F$10)</f>
        <v>1.3347591092084169E-4</v>
      </c>
      <c r="P101" s="22">
        <f>G$8 + G$9 * _xlfn.T.INV(_xlfn.NORM.DIST(L101, 0, 1, TRUE),  G$10)</f>
        <v>8.4791498210070145E-5</v>
      </c>
      <c r="Q101" s="22">
        <f>H$8 + H$9 * _xlfn.T.INV(_xlfn.NORM.DIST(M101, 0, 1, TRUE),  H$10)</f>
        <v>1.9339119354755567E-4</v>
      </c>
      <c r="R101" s="59">
        <f t="shared" si="21"/>
        <v>1.1213168995177958</v>
      </c>
      <c r="S101" s="94">
        <f t="shared" si="22"/>
        <v>-4.533964017772508E-3</v>
      </c>
      <c r="T101" s="94">
        <f t="shared" si="23"/>
        <v>2.5695176385468584E-2</v>
      </c>
      <c r="U101" s="94">
        <f t="shared" si="24"/>
        <v>6.3249094322835556E-2</v>
      </c>
      <c r="V101" s="24">
        <f t="shared" si="25"/>
        <v>-5.1635386851450998E-2</v>
      </c>
      <c r="W101" s="24">
        <f t="shared" si="26"/>
        <v>-0.11488448117428655</v>
      </c>
      <c r="X101" s="68">
        <f t="shared" si="27"/>
        <v>25617.692866403919</v>
      </c>
      <c r="Y101" s="68">
        <f t="shared" si="30"/>
        <v>3069.3548536876915</v>
      </c>
      <c r="Z101" s="68">
        <f t="shared" si="28"/>
        <v>-2868.2744444175078</v>
      </c>
      <c r="AA101" s="68">
        <f t="shared" si="29"/>
        <v>3069.3548536876915</v>
      </c>
      <c r="AB101" s="70">
        <f t="shared" si="31"/>
        <v>201.08040927018374</v>
      </c>
    </row>
    <row r="102" spans="10:28" x14ac:dyDescent="0.25">
      <c r="J102" s="93">
        <f t="array" ref="J102:M102">TRANSPOSE(MMULT($E$21:$H$24, TRANSPOSE(Random!N101:Q101)))</f>
        <v>0.92636031577954114</v>
      </c>
      <c r="K102" s="93">
        <v>0.92591011922394517</v>
      </c>
      <c r="L102" s="93">
        <v>1.0114790059733034</v>
      </c>
      <c r="M102" s="93">
        <v>0.84430768232438158</v>
      </c>
      <c r="N102" s="22">
        <f>E$8 + E$9 * _xlfn.T.INV(_xlfn.NORM.DIST(J102, 0, 1, TRUE),  E$10)</f>
        <v>3.2983474036118983E-3</v>
      </c>
      <c r="O102" s="22">
        <f>F$8 + F$9 * _xlfn.T.INV(_xlfn.NORM.DIST(K102, 0, 1, TRUE),  F$10)</f>
        <v>9.1709024257115711E-5</v>
      </c>
      <c r="P102" s="22">
        <f>G$8 + G$9 * _xlfn.T.INV(_xlfn.NORM.DIST(L102, 0, 1, TRUE),  G$10)</f>
        <v>1.4659378668966478E-4</v>
      </c>
      <c r="Q102" s="22">
        <f>H$8 + H$9 * _xlfn.T.INV(_xlfn.NORM.DIST(M102, 0, 1, TRUE),  H$10)</f>
        <v>7.6287274339051153E-4</v>
      </c>
      <c r="R102" s="59">
        <f t="shared" si="21"/>
        <v>1.1310232435198286</v>
      </c>
      <c r="S102" s="94">
        <f t="shared" si="22"/>
        <v>-4.5757309044362334E-3</v>
      </c>
      <c r="T102" s="94">
        <f t="shared" si="23"/>
        <v>2.626465793531154E-2</v>
      </c>
      <c r="U102" s="94">
        <f t="shared" si="24"/>
        <v>6.3818575872678515E-2</v>
      </c>
      <c r="V102" s="24">
        <f t="shared" si="25"/>
        <v>9.4024173018664503E-2</v>
      </c>
      <c r="W102" s="24">
        <f t="shared" si="26"/>
        <v>3.0205597145985988E-2</v>
      </c>
      <c r="X102" s="68">
        <f t="shared" si="27"/>
        <v>31168.920376236532</v>
      </c>
      <c r="Y102" s="68">
        <f t="shared" si="30"/>
        <v>-1905.8813105585286</v>
      </c>
      <c r="Z102" s="68">
        <f t="shared" si="28"/>
        <v>2682.9530654151058</v>
      </c>
      <c r="AA102" s="68">
        <f t="shared" si="29"/>
        <v>-1905.8813105585286</v>
      </c>
      <c r="AB102" s="70">
        <f t="shared" si="31"/>
        <v>777.07175485657717</v>
      </c>
    </row>
    <row r="103" spans="10:28" x14ac:dyDescent="0.25">
      <c r="J103" s="93">
        <f t="array" ref="J103:M103">TRANSPOSE(MMULT($E$21:$H$24, TRANSPOSE(Random!N102:Q102)))</f>
        <v>0.71174877116816559</v>
      </c>
      <c r="K103" s="93">
        <v>0.17728213070467214</v>
      </c>
      <c r="L103" s="93">
        <v>-0.77590216017157321</v>
      </c>
      <c r="M103" s="93">
        <v>-0.24359884773823606</v>
      </c>
      <c r="N103" s="22">
        <f>E$8 + E$9 * _xlfn.T.INV(_xlfn.NORM.DIST(J103, 0, 1, TRUE),  E$10)</f>
        <v>2.5185446775652237E-3</v>
      </c>
      <c r="O103" s="22">
        <f>F$8 + F$9 * _xlfn.T.INV(_xlfn.NORM.DIST(K103, 0, 1, TRUE),  F$10)</f>
        <v>1.8932925677387801E-5</v>
      </c>
      <c r="P103" s="22">
        <f>G$8 + G$9 * _xlfn.T.INV(_xlfn.NORM.DIST(L103, 0, 1, TRUE),  G$10)</f>
        <v>-7.5764474024472562E-5</v>
      </c>
      <c r="Q103" s="22">
        <f>H$8 + H$9 * _xlfn.T.INV(_xlfn.NORM.DIST(M103, 0, 1, TRUE),  H$10)</f>
        <v>-1.9407976903517779E-4</v>
      </c>
      <c r="R103" s="59">
        <f t="shared" si="21"/>
        <v>1.1301441680077426</v>
      </c>
      <c r="S103" s="94">
        <f t="shared" si="22"/>
        <v>-4.6485070030159613E-3</v>
      </c>
      <c r="T103" s="94">
        <f t="shared" si="23"/>
        <v>2.5307705422885851E-2</v>
      </c>
      <c r="U103" s="94">
        <f t="shared" si="24"/>
        <v>6.2861623360252819E-2</v>
      </c>
      <c r="V103" s="24">
        <f t="shared" si="25"/>
        <v>6.8056747206361831E-2</v>
      </c>
      <c r="W103" s="24">
        <f t="shared" si="26"/>
        <v>5.1951238461090121E-3</v>
      </c>
      <c r="X103" s="68">
        <f t="shared" si="27"/>
        <v>29761.192460185714</v>
      </c>
      <c r="Y103" s="68">
        <f t="shared" si="30"/>
        <v>-1455.2885561786825</v>
      </c>
      <c r="Z103" s="68">
        <f t="shared" si="28"/>
        <v>1275.2251493642871</v>
      </c>
      <c r="AA103" s="68">
        <f t="shared" si="29"/>
        <v>-1455.2885561786825</v>
      </c>
      <c r="AB103" s="70">
        <f t="shared" si="31"/>
        <v>-180.06340681439542</v>
      </c>
    </row>
    <row r="104" spans="10:28" x14ac:dyDescent="0.25">
      <c r="J104" s="93">
        <f t="array" ref="J104:M104">TRANSPOSE(MMULT($E$21:$H$24, TRANSPOSE(Random!N103:Q103)))</f>
        <v>1.9947947773698071</v>
      </c>
      <c r="K104" s="93">
        <v>-0.5687892203373015</v>
      </c>
      <c r="L104" s="93">
        <v>-0.25469538468342967</v>
      </c>
      <c r="M104" s="93">
        <v>-1.0108991607900963</v>
      </c>
      <c r="N104" s="22">
        <f>E$8 + E$9 * _xlfn.T.INV(_xlfn.NORM.DIST(J104, 0, 1, TRUE),  E$10)</f>
        <v>7.8306083801468491E-3</v>
      </c>
      <c r="O104" s="22">
        <f>F$8 + F$9 * _xlfn.T.INV(_xlfn.NORM.DIST(K104, 0, 1, TRUE),  F$10)</f>
        <v>-4.9652304715489405E-5</v>
      </c>
      <c r="P104" s="22">
        <f>G$8 + G$9 * _xlfn.T.INV(_xlfn.NORM.DIST(L104, 0, 1, TRUE),  G$10)</f>
        <v>-1.0875783660935643E-5</v>
      </c>
      <c r="Q104" s="22">
        <f>H$8 + H$9 * _xlfn.T.INV(_xlfn.NORM.DIST(M104, 0, 1, TRUE),  H$10)</f>
        <v>-8.8882582564475958E-4</v>
      </c>
      <c r="R104" s="59">
        <f t="shared" si="21"/>
        <v>1.1361324839799816</v>
      </c>
      <c r="S104" s="94">
        <f t="shared" si="22"/>
        <v>-4.7170922334088391E-3</v>
      </c>
      <c r="T104" s="94">
        <f t="shared" si="23"/>
        <v>2.461295936627627E-2</v>
      </c>
      <c r="U104" s="94">
        <f t="shared" si="24"/>
        <v>6.2166877303643245E-2</v>
      </c>
      <c r="V104" s="24">
        <f t="shared" si="25"/>
        <v>0.14305520025101731</v>
      </c>
      <c r="W104" s="24">
        <f t="shared" si="26"/>
        <v>8.0888322947374067E-2</v>
      </c>
      <c r="X104" s="68">
        <f t="shared" si="27"/>
        <v>32343.471967285819</v>
      </c>
      <c r="Y104" s="68">
        <f t="shared" si="30"/>
        <v>-4524.753864823957</v>
      </c>
      <c r="Z104" s="68">
        <f t="shared" si="28"/>
        <v>3857.5046564643926</v>
      </c>
      <c r="AA104" s="68">
        <f t="shared" si="29"/>
        <v>-4524.753864823957</v>
      </c>
      <c r="AB104" s="70">
        <f t="shared" si="31"/>
        <v>-667.24920835956436</v>
      </c>
    </row>
    <row r="105" spans="10:28" x14ac:dyDescent="0.25">
      <c r="J105" s="93">
        <f t="array" ref="J105:M105">TRANSPOSE(MMULT($E$21:$H$24, TRANSPOSE(Random!N104:Q104)))</f>
        <v>-0.72903690559504908</v>
      </c>
      <c r="K105" s="93">
        <v>0.24277988676674656</v>
      </c>
      <c r="L105" s="93">
        <v>0.45695439584998981</v>
      </c>
      <c r="M105" s="93">
        <v>-0.83925383395171482</v>
      </c>
      <c r="N105" s="22">
        <f>E$8 + E$9 * _xlfn.T.INV(_xlfn.NORM.DIST(J105, 0, 1, TRUE),  E$10)</f>
        <v>-2.4650201380134128E-3</v>
      </c>
      <c r="O105" s="22">
        <f>F$8 + F$9 * _xlfn.T.INV(_xlfn.NORM.DIST(K105, 0, 1, TRUE),  F$10)</f>
        <v>2.4903077342149221E-5</v>
      </c>
      <c r="P105" s="22">
        <f>G$8 + G$9 * _xlfn.T.INV(_xlfn.NORM.DIST(L105, 0, 1, TRUE),  G$10)</f>
        <v>7.4376649348989557E-5</v>
      </c>
      <c r="Q105" s="22">
        <f>H$8 + H$9 * _xlfn.T.INV(_xlfn.NORM.DIST(M105, 0, 1, TRUE),  H$10)</f>
        <v>-7.2601521404869966E-4</v>
      </c>
      <c r="R105" s="59">
        <f t="shared" si="21"/>
        <v>1.1245261704733167</v>
      </c>
      <c r="S105" s="94">
        <f t="shared" si="22"/>
        <v>-4.6425368513512005E-3</v>
      </c>
      <c r="T105" s="94">
        <f t="shared" si="23"/>
        <v>2.4775769977872331E-2</v>
      </c>
      <c r="U105" s="94">
        <f t="shared" si="24"/>
        <v>6.2329687915239303E-2</v>
      </c>
      <c r="V105" s="24">
        <f t="shared" si="25"/>
        <v>-2.0479592284781981E-2</v>
      </c>
      <c r="W105" s="24">
        <f t="shared" si="26"/>
        <v>-8.280928020002129E-2</v>
      </c>
      <c r="X105" s="68">
        <f t="shared" si="27"/>
        <v>26349.491666933343</v>
      </c>
      <c r="Y105" s="68">
        <f t="shared" si="30"/>
        <v>1424.3605164347682</v>
      </c>
      <c r="Z105" s="68">
        <f t="shared" si="28"/>
        <v>-2136.4756438880831</v>
      </c>
      <c r="AA105" s="68">
        <f t="shared" si="29"/>
        <v>1424.3605164347682</v>
      </c>
      <c r="AB105" s="70">
        <f t="shared" si="31"/>
        <v>-712.11512745331493</v>
      </c>
    </row>
    <row r="106" spans="10:28" x14ac:dyDescent="0.25">
      <c r="J106" s="93">
        <f t="array" ref="J106:M106">TRANSPOSE(MMULT($E$21:$H$24, TRANSPOSE(Random!N105:Q105)))</f>
        <v>2.9543613688621555E-2</v>
      </c>
      <c r="K106" s="93">
        <v>-0.3801734324503116</v>
      </c>
      <c r="L106" s="93">
        <v>0.42656543185827567</v>
      </c>
      <c r="M106" s="93">
        <v>0.94091501908928643</v>
      </c>
      <c r="N106" s="22">
        <f>E$8 + E$9 * _xlfn.T.INV(_xlfn.NORM.DIST(J106, 0, 1, TRUE),  E$10)</f>
        <v>1.5814536635312123E-4</v>
      </c>
      <c r="O106" s="22">
        <f>F$8 + F$9 * _xlfn.T.INV(_xlfn.NORM.DIST(K106, 0, 1, TRUE),  F$10)</f>
        <v>-3.1793797830644451E-5</v>
      </c>
      <c r="P106" s="22">
        <f>G$8 + G$9 * _xlfn.T.INV(_xlfn.NORM.DIST(L106, 0, 1, TRUE),  G$10)</f>
        <v>7.0650940805217364E-5</v>
      </c>
      <c r="Q106" s="22">
        <f>H$8 + H$9 * _xlfn.T.INV(_xlfn.NORM.DIST(M106, 0, 1, TRUE),  H$10)</f>
        <v>8.5388041179495784E-4</v>
      </c>
      <c r="R106" s="59">
        <f t="shared" si="21"/>
        <v>1.1274832780622166</v>
      </c>
      <c r="S106" s="94">
        <f t="shared" si="22"/>
        <v>-4.6992337265239943E-3</v>
      </c>
      <c r="T106" s="94">
        <f t="shared" si="23"/>
        <v>2.6355665603715987E-2</v>
      </c>
      <c r="U106" s="94">
        <f t="shared" si="24"/>
        <v>6.3909583541082962E-2</v>
      </c>
      <c r="V106" s="24">
        <f t="shared" si="25"/>
        <v>4.8287351215986186E-2</v>
      </c>
      <c r="W106" s="24">
        <f t="shared" si="26"/>
        <v>-1.5622232325096776E-2</v>
      </c>
      <c r="X106" s="68">
        <f t="shared" si="27"/>
        <v>29456.754587853906</v>
      </c>
      <c r="Y106" s="68">
        <f t="shared" si="30"/>
        <v>-91.381004242808558</v>
      </c>
      <c r="Z106" s="68">
        <f t="shared" si="28"/>
        <v>970.78727703247932</v>
      </c>
      <c r="AA106" s="68">
        <f t="shared" si="29"/>
        <v>-91.381004242808558</v>
      </c>
      <c r="AB106" s="70">
        <f t="shared" si="31"/>
        <v>879.40627278967077</v>
      </c>
    </row>
    <row r="107" spans="10:28" x14ac:dyDescent="0.25">
      <c r="J107" s="93">
        <f t="array" ref="J107:M107">TRANSPOSE(MMULT($E$21:$H$24, TRANSPOSE(Random!N106:Q106)))</f>
        <v>-3.5733688468926349E-2</v>
      </c>
      <c r="K107" s="93">
        <v>2.0828109032014121E-2</v>
      </c>
      <c r="L107" s="93">
        <v>-0.68684856588895804</v>
      </c>
      <c r="M107" s="93">
        <v>0.59403708847594494</v>
      </c>
      <c r="N107" s="22">
        <f>E$8 + E$9 * _xlfn.T.INV(_xlfn.NORM.DIST(J107, 0, 1, TRUE),  E$10)</f>
        <v>-6.3807674010622631E-5</v>
      </c>
      <c r="O107" s="22">
        <f>F$8 + F$9 * _xlfn.T.INV(_xlfn.NORM.DIST(K107, 0, 1, TRUE),  F$10)</f>
        <v>4.7681324308103745E-6</v>
      </c>
      <c r="P107" s="22">
        <f>G$8 + G$9 * _xlfn.T.INV(_xlfn.NORM.DIST(L107, 0, 1, TRUE),  G$10)</f>
        <v>-6.4228489867406427E-5</v>
      </c>
      <c r="Q107" s="22">
        <f>H$8 + H$9 * _xlfn.T.INV(_xlfn.NORM.DIST(M107, 0, 1, TRUE),  H$10)</f>
        <v>5.3430193873022077E-4</v>
      </c>
      <c r="R107" s="59">
        <f t="shared" si="21"/>
        <v>1.1272330692900494</v>
      </c>
      <c r="S107" s="94">
        <f t="shared" si="22"/>
        <v>-4.6626717962625387E-3</v>
      </c>
      <c r="T107" s="94">
        <f t="shared" si="23"/>
        <v>2.603608713065125E-2</v>
      </c>
      <c r="U107" s="94">
        <f t="shared" si="24"/>
        <v>6.3590005068018221E-2</v>
      </c>
      <c r="V107" s="24">
        <f t="shared" si="25"/>
        <v>3.9118859419919015E-2</v>
      </c>
      <c r="W107" s="24">
        <f t="shared" si="26"/>
        <v>-2.4471145648099206E-2</v>
      </c>
      <c r="X107" s="68">
        <f t="shared" si="27"/>
        <v>28983.029574175976</v>
      </c>
      <c r="Y107" s="68">
        <f t="shared" si="30"/>
        <v>36.869934693328105</v>
      </c>
      <c r="Z107" s="68">
        <f t="shared" si="28"/>
        <v>497.06226335454994</v>
      </c>
      <c r="AA107" s="68">
        <f t="shared" si="29"/>
        <v>36.869934693328105</v>
      </c>
      <c r="AB107" s="70">
        <f t="shared" si="31"/>
        <v>533.93219804787805</v>
      </c>
    </row>
    <row r="108" spans="10:28" x14ac:dyDescent="0.25">
      <c r="J108" s="93">
        <f t="array" ref="J108:M108">TRANSPOSE(MMULT($E$21:$H$24, TRANSPOSE(Random!N107:Q107)))</f>
        <v>0.89533798194938219</v>
      </c>
      <c r="K108" s="93">
        <v>-0.60506789173746056</v>
      </c>
      <c r="L108" s="93">
        <v>-1.511994204775237</v>
      </c>
      <c r="M108" s="93">
        <v>-8.3210311071256426E-2</v>
      </c>
      <c r="N108" s="22">
        <f>E$8 + E$9 * _xlfn.T.INV(_xlfn.NORM.DIST(J108, 0, 1, TRUE),  E$10)</f>
        <v>3.183904919328275E-3</v>
      </c>
      <c r="O108" s="22">
        <f>F$8 + F$9 * _xlfn.T.INV(_xlfn.NORM.DIST(K108, 0, 1, TRUE),  F$10)</f>
        <v>-5.3170521701054604E-5</v>
      </c>
      <c r="P108" s="22">
        <f>G$8 + G$9 * _xlfn.T.INV(_xlfn.NORM.DIST(L108, 0, 1, TRUE),  G$10)</f>
        <v>-1.8476737115872443E-4</v>
      </c>
      <c r="Q108" s="22">
        <f>H$8 + H$9 * _xlfn.T.INV(_xlfn.NORM.DIST(M108, 0, 1, TRUE),  H$10)</f>
        <v>-5.5570710087444612E-5</v>
      </c>
      <c r="R108" s="59">
        <f t="shared" si="21"/>
        <v>1.1308942319350834</v>
      </c>
      <c r="S108" s="94">
        <f t="shared" si="22"/>
        <v>-4.7206104503944041E-3</v>
      </c>
      <c r="T108" s="94">
        <f t="shared" si="23"/>
        <v>2.5446214481833585E-2</v>
      </c>
      <c r="U108" s="94">
        <f t="shared" si="24"/>
        <v>6.3000132419200564E-2</v>
      </c>
      <c r="V108" s="24">
        <f t="shared" si="25"/>
        <v>8.1919751323802581E-2</v>
      </c>
      <c r="W108" s="24">
        <f t="shared" si="26"/>
        <v>1.8919618904602017E-2</v>
      </c>
      <c r="X108" s="68">
        <f t="shared" si="27"/>
        <v>30345.693395664399</v>
      </c>
      <c r="Y108" s="68">
        <f t="shared" si="30"/>
        <v>-1839.753105964046</v>
      </c>
      <c r="Z108" s="68">
        <f t="shared" si="28"/>
        <v>1859.7260848429723</v>
      </c>
      <c r="AA108" s="68">
        <f t="shared" si="29"/>
        <v>-1839.753105964046</v>
      </c>
      <c r="AB108" s="70">
        <f t="shared" si="31"/>
        <v>19.972978878926369</v>
      </c>
    </row>
    <row r="109" spans="10:28" x14ac:dyDescent="0.25">
      <c r="J109" s="93">
        <f t="array" ref="J109:M109">TRANSPOSE(MMULT($E$21:$H$24, TRANSPOSE(Random!N108:Q108)))</f>
        <v>0.27682921131072852</v>
      </c>
      <c r="K109" s="93">
        <v>-0.86090397032862942</v>
      </c>
      <c r="L109" s="93">
        <v>8.0805026523636553E-2</v>
      </c>
      <c r="M109" s="93">
        <v>0.99477208368945025</v>
      </c>
      <c r="N109" s="22">
        <f>E$8 + E$9 * _xlfn.T.INV(_xlfn.NORM.DIST(J109, 0, 1, TRUE),  E$10)</f>
        <v>1.0012995227252118E-3</v>
      </c>
      <c r="O109" s="22">
        <f>F$8 + F$9 * _xlfn.T.INV(_xlfn.NORM.DIST(K109, 0, 1, TRUE),  F$10)</f>
        <v>-7.9016688271816036E-5</v>
      </c>
      <c r="P109" s="22">
        <f>G$8 + G$9 * _xlfn.T.INV(_xlfn.NORM.DIST(L109, 0, 1, TRUE),  G$10)</f>
        <v>2.9083062604159154E-5</v>
      </c>
      <c r="Q109" s="22">
        <f>H$8 + H$9 * _xlfn.T.INV(_xlfn.NORM.DIST(M109, 0, 1, TRUE),  H$10)</f>
        <v>9.0541784330190134E-4</v>
      </c>
      <c r="R109" s="59">
        <f t="shared" si="21"/>
        <v>1.1284337699584659</v>
      </c>
      <c r="S109" s="94">
        <f t="shared" si="22"/>
        <v>-4.7464566169651652E-3</v>
      </c>
      <c r="T109" s="94">
        <f t="shared" si="23"/>
        <v>2.6407203035222933E-2</v>
      </c>
      <c r="U109" s="94">
        <f t="shared" si="24"/>
        <v>6.3961120972589908E-2</v>
      </c>
      <c r="V109" s="24">
        <f t="shared" si="25"/>
        <v>6.3018682678775209E-2</v>
      </c>
      <c r="W109" s="24">
        <f t="shared" si="26"/>
        <v>-9.4243829381469857E-4</v>
      </c>
      <c r="X109" s="68">
        <f t="shared" si="27"/>
        <v>30035.621569024839</v>
      </c>
      <c r="Y109" s="68">
        <f t="shared" si="30"/>
        <v>-578.58006241056137</v>
      </c>
      <c r="Z109" s="68">
        <f t="shared" si="28"/>
        <v>1549.6542582034126</v>
      </c>
      <c r="AA109" s="68">
        <f t="shared" si="29"/>
        <v>-578.58006241056137</v>
      </c>
      <c r="AB109" s="70">
        <f t="shared" si="31"/>
        <v>971.07419579285124</v>
      </c>
    </row>
    <row r="110" spans="10:28" x14ac:dyDescent="0.25">
      <c r="J110" s="93">
        <f t="array" ref="J110:M110">TRANSPOSE(MMULT($E$21:$H$24, TRANSPOSE(Random!N109:Q109)))</f>
        <v>-1.187422246465252</v>
      </c>
      <c r="K110" s="93">
        <v>-0.64441302373020659</v>
      </c>
      <c r="L110" s="93">
        <v>-0.65034920761498416</v>
      </c>
      <c r="M110" s="93">
        <v>-0.81993064758981982</v>
      </c>
      <c r="N110" s="22">
        <f>E$8 + E$9 * _xlfn.T.INV(_xlfn.NORM.DIST(J110, 0, 1, TRUE),  E$10)</f>
        <v>-4.1741381555754796E-3</v>
      </c>
      <c r="O110" s="22">
        <f>F$8 + F$9 * _xlfn.T.INV(_xlfn.NORM.DIST(K110, 0, 1, TRUE),  F$10)</f>
        <v>-5.7022261715092663E-5</v>
      </c>
      <c r="P110" s="22">
        <f>G$8 + G$9 * _xlfn.T.INV(_xlfn.NORM.DIST(L110, 0, 1, TRUE),  G$10)</f>
        <v>-5.9567439151668224E-5</v>
      </c>
      <c r="Q110" s="22">
        <f>H$8 + H$9 * _xlfn.T.INV(_xlfn.NORM.DIST(M110, 0, 1, TRUE),  H$10)</f>
        <v>-7.0803513871365979E-4</v>
      </c>
      <c r="R110" s="59">
        <f t="shared" si="21"/>
        <v>1.122599473186529</v>
      </c>
      <c r="S110" s="94">
        <f t="shared" si="22"/>
        <v>-4.7244621904084421E-3</v>
      </c>
      <c r="T110" s="94">
        <f t="shared" si="23"/>
        <v>2.4793750053207369E-2</v>
      </c>
      <c r="U110" s="94">
        <f t="shared" si="24"/>
        <v>6.234766799057434E-2</v>
      </c>
      <c r="V110" s="24">
        <f t="shared" si="25"/>
        <v>-4.6357326700644748E-2</v>
      </c>
      <c r="W110" s="24">
        <f t="shared" si="26"/>
        <v>-0.10870499469121908</v>
      </c>
      <c r="X110" s="68">
        <f t="shared" si="27"/>
        <v>25469.932649142214</v>
      </c>
      <c r="Y110" s="68">
        <f t="shared" si="30"/>
        <v>2411.9387453512754</v>
      </c>
      <c r="Z110" s="68">
        <f t="shared" si="28"/>
        <v>-3016.0346616792121</v>
      </c>
      <c r="AA110" s="68">
        <f t="shared" si="29"/>
        <v>2411.9387453512754</v>
      </c>
      <c r="AB110" s="70">
        <f t="shared" si="31"/>
        <v>-604.09591632793672</v>
      </c>
    </row>
    <row r="111" spans="10:28" x14ac:dyDescent="0.25">
      <c r="J111" s="93">
        <f t="array" ref="J111:M111">TRANSPOSE(MMULT($E$21:$H$24, TRANSPOSE(Random!N110:Q110)))</f>
        <v>-0.39291892678648599</v>
      </c>
      <c r="K111" s="93">
        <v>-0.91494387476846961</v>
      </c>
      <c r="L111" s="93">
        <v>-0.54965506861621249</v>
      </c>
      <c r="M111" s="93">
        <v>-0.3528804195076039</v>
      </c>
      <c r="N111" s="22">
        <f>E$8 + E$9 * _xlfn.T.INV(_xlfn.NORM.DIST(J111, 0, 1, TRUE),  E$10)</f>
        <v>-1.2850572484971567E-3</v>
      </c>
      <c r="O111" s="22">
        <f>F$8 + F$9 * _xlfn.T.INV(_xlfn.NORM.DIST(K111, 0, 1, TRUE),  F$10)</f>
        <v>-8.4756325669758508E-5</v>
      </c>
      <c r="P111" s="22">
        <f>G$8 + G$9 * _xlfn.T.INV(_xlfn.NORM.DIST(L111, 0, 1, TRUE),  G$10)</f>
        <v>-4.6886497208406586E-5</v>
      </c>
      <c r="Q111" s="22">
        <f>H$8 + H$9 * _xlfn.T.INV(_xlfn.NORM.DIST(M111, 0, 1, TRUE),  H$10)</f>
        <v>-2.8911055108793644E-4</v>
      </c>
      <c r="R111" s="59">
        <f t="shared" si="21"/>
        <v>1.1258563485384829</v>
      </c>
      <c r="S111" s="94">
        <f t="shared" si="22"/>
        <v>-4.752196254363108E-3</v>
      </c>
      <c r="T111" s="94">
        <f t="shared" si="23"/>
        <v>2.5212674640833092E-2</v>
      </c>
      <c r="U111" s="94">
        <f t="shared" si="24"/>
        <v>6.2766592578200067E-2</v>
      </c>
      <c r="V111" s="24">
        <f t="shared" si="25"/>
        <v>7.6407637280649912E-3</v>
      </c>
      <c r="W111" s="24">
        <f t="shared" si="26"/>
        <v>-5.5125828850135075E-2</v>
      </c>
      <c r="X111" s="68">
        <f t="shared" si="27"/>
        <v>27506.946669433095</v>
      </c>
      <c r="Y111" s="68">
        <f t="shared" si="30"/>
        <v>742.54355081764515</v>
      </c>
      <c r="Z111" s="68">
        <f t="shared" si="28"/>
        <v>-979.02064138833157</v>
      </c>
      <c r="AA111" s="68">
        <f t="shared" si="29"/>
        <v>742.54355081764515</v>
      </c>
      <c r="AB111" s="70">
        <f t="shared" si="31"/>
        <v>-236.47709057068641</v>
      </c>
    </row>
    <row r="112" spans="10:28" x14ac:dyDescent="0.25">
      <c r="J112" s="93">
        <f t="array" ref="J112:M112">TRANSPOSE(MMULT($E$21:$H$24, TRANSPOSE(Random!N111:Q111)))</f>
        <v>1.0276378058863462</v>
      </c>
      <c r="K112" s="93">
        <v>1.4538043751248317</v>
      </c>
      <c r="L112" s="93">
        <v>0.33114431402841726</v>
      </c>
      <c r="M112" s="93">
        <v>-0.60474665945630468</v>
      </c>
      <c r="N112" s="22">
        <f>E$8 + E$9 * _xlfn.T.INV(_xlfn.NORM.DIST(J112, 0, 1, TRUE),  E$10)</f>
        <v>3.6765932042646366E-3</v>
      </c>
      <c r="O112" s="22">
        <f>F$8 + F$9 * _xlfn.T.INV(_xlfn.NORM.DIST(K112, 0, 1, TRUE),  F$10)</f>
        <v>1.5581491454311333E-4</v>
      </c>
      <c r="P112" s="22">
        <f>G$8 + G$9 * _xlfn.T.INV(_xlfn.NORM.DIST(L112, 0, 1, TRUE),  G$10)</f>
        <v>5.904847121159378E-5</v>
      </c>
      <c r="Q112" s="22">
        <f>H$8 + H$9 * _xlfn.T.INV(_xlfn.NORM.DIST(M112, 0, 1, TRUE),  H$10)</f>
        <v>-5.1175939197164316E-4</v>
      </c>
      <c r="R112" s="59">
        <f t="shared" si="21"/>
        <v>1.1314496419021336</v>
      </c>
      <c r="S112" s="94">
        <f t="shared" si="22"/>
        <v>-4.5116250141502365E-3</v>
      </c>
      <c r="T112" s="94">
        <f t="shared" si="23"/>
        <v>2.4990025799949387E-2</v>
      </c>
      <c r="U112" s="94">
        <f t="shared" si="24"/>
        <v>6.2543943737316365E-2</v>
      </c>
      <c r="V112" s="24">
        <f t="shared" si="25"/>
        <v>7.9274649185201954E-2</v>
      </c>
      <c r="W112" s="24">
        <f t="shared" si="26"/>
        <v>1.6730705447885588E-2</v>
      </c>
      <c r="X112" s="68">
        <f t="shared" si="27"/>
        <v>30048.000426965649</v>
      </c>
      <c r="Y112" s="68">
        <f t="shared" si="30"/>
        <v>-2124.4427639312344</v>
      </c>
      <c r="Z112" s="68">
        <f t="shared" si="28"/>
        <v>1562.0331161442227</v>
      </c>
      <c r="AA112" s="68">
        <f t="shared" si="29"/>
        <v>-2124.4427639312344</v>
      </c>
      <c r="AB112" s="70">
        <f t="shared" si="31"/>
        <v>-562.40964778701164</v>
      </c>
    </row>
    <row r="113" spans="10:28" x14ac:dyDescent="0.25">
      <c r="J113" s="93">
        <f t="array" ref="J113:M113">TRANSPOSE(MMULT($E$21:$H$24, TRANSPOSE(Random!N112:Q112)))</f>
        <v>0.18971197271905912</v>
      </c>
      <c r="K113" s="93">
        <v>-1.5811583299019694</v>
      </c>
      <c r="L113" s="93">
        <v>-1.5653302018208961</v>
      </c>
      <c r="M113" s="93">
        <v>1.221222052367601</v>
      </c>
      <c r="N113" s="22">
        <f>E$8 + E$9 * _xlfn.T.INV(_xlfn.NORM.DIST(J113, 0, 1, TRUE),  E$10)</f>
        <v>7.0348474045247938E-4</v>
      </c>
      <c r="O113" s="22">
        <f>F$8 + F$9 * _xlfn.T.INV(_xlfn.NORM.DIST(K113, 0, 1, TRUE),  F$10)</f>
        <v>-1.6837329368393661E-4</v>
      </c>
      <c r="P113" s="22">
        <f>G$8 + G$9 * _xlfn.T.INV(_xlfn.NORM.DIST(L113, 0, 1, TRUE),  G$10)</f>
        <v>-1.9401165704491539E-4</v>
      </c>
      <c r="Q113" s="22">
        <f>H$8 + H$9 * _xlfn.T.INV(_xlfn.NORM.DIST(M113, 0, 1, TRUE),  H$10)</f>
        <v>1.1294390040193492E-3</v>
      </c>
      <c r="R113" s="59">
        <f t="shared" si="21"/>
        <v>1.1280980418653359</v>
      </c>
      <c r="S113" s="94">
        <f t="shared" si="22"/>
        <v>-4.8358132223772863E-3</v>
      </c>
      <c r="T113" s="94">
        <f t="shared" si="23"/>
        <v>2.663122419594038E-2</v>
      </c>
      <c r="U113" s="94">
        <f t="shared" si="24"/>
        <v>6.4185142133307352E-2</v>
      </c>
      <c r="V113" s="24">
        <f t="shared" si="25"/>
        <v>6.3268784785989879E-2</v>
      </c>
      <c r="W113" s="24">
        <f t="shared" si="26"/>
        <v>-9.1635734731747298E-4</v>
      </c>
      <c r="X113" s="68">
        <f t="shared" si="27"/>
        <v>30139.41556937938</v>
      </c>
      <c r="Y113" s="68">
        <f t="shared" si="30"/>
        <v>-406.49399684928358</v>
      </c>
      <c r="Z113" s="68">
        <f t="shared" si="28"/>
        <v>1653.4482585579535</v>
      </c>
      <c r="AA113" s="68">
        <f t="shared" si="29"/>
        <v>-406.49399684928358</v>
      </c>
      <c r="AB113" s="70">
        <f t="shared" si="31"/>
        <v>1246.9542617086699</v>
      </c>
    </row>
    <row r="114" spans="10:28" x14ac:dyDescent="0.25">
      <c r="J114" s="93">
        <f t="array" ref="J114:M114">TRANSPOSE(MMULT($E$21:$H$24, TRANSPOSE(Random!N113:Q113)))</f>
        <v>-1.3047348192337627</v>
      </c>
      <c r="K114" s="93">
        <v>8.3340222116112112E-2</v>
      </c>
      <c r="L114" s="93">
        <v>0.8444036573127558</v>
      </c>
      <c r="M114" s="93">
        <v>1.3119138420938472</v>
      </c>
      <c r="N114" s="22">
        <f>E$8 + E$9 * _xlfn.T.INV(_xlfn.NORM.DIST(J114, 0, 1, TRUE),  E$10)</f>
        <v>-4.6386294885041182E-3</v>
      </c>
      <c r="O114" s="22">
        <f>F$8 + F$9 * _xlfn.T.INV(_xlfn.NORM.DIST(K114, 0, 1, TRUE),  F$10)</f>
        <v>1.0417417417473233E-5</v>
      </c>
      <c r="P114" s="22">
        <f>G$8 + G$9 * _xlfn.T.INV(_xlfn.NORM.DIST(L114, 0, 1, TRUE),  G$10)</f>
        <v>1.2377728759229781E-4</v>
      </c>
      <c r="Q114" s="22">
        <f>H$8 + H$9 * _xlfn.T.INV(_xlfn.NORM.DIST(M114, 0, 1, TRUE),  H$10)</f>
        <v>1.2229732088535001E-3</v>
      </c>
      <c r="R114" s="59">
        <f t="shared" si="21"/>
        <v>1.1220758497844618</v>
      </c>
      <c r="S114" s="94">
        <f t="shared" si="22"/>
        <v>-4.657022511275876E-3</v>
      </c>
      <c r="T114" s="94">
        <f t="shared" si="23"/>
        <v>2.6724758400774529E-2</v>
      </c>
      <c r="U114" s="94">
        <f t="shared" si="24"/>
        <v>6.4278676338141508E-2</v>
      </c>
      <c r="V114" s="24">
        <f t="shared" si="25"/>
        <v>-2.1328868091840127E-2</v>
      </c>
      <c r="W114" s="24">
        <f t="shared" si="26"/>
        <v>-8.5607544429981641E-2</v>
      </c>
      <c r="X114" s="68">
        <f t="shared" si="27"/>
        <v>27053.839360317023</v>
      </c>
      <c r="Y114" s="68">
        <f t="shared" si="30"/>
        <v>2680.3353822173085</v>
      </c>
      <c r="Z114" s="68">
        <f t="shared" si="28"/>
        <v>-1432.127950504404</v>
      </c>
      <c r="AA114" s="68">
        <f t="shared" si="29"/>
        <v>2680.3353822173085</v>
      </c>
      <c r="AB114" s="70">
        <f t="shared" si="31"/>
        <v>1248.2074317129045</v>
      </c>
    </row>
    <row r="115" spans="10:28" x14ac:dyDescent="0.25">
      <c r="J115" s="93">
        <f t="array" ref="J115:M115">TRANSPOSE(MMULT($E$21:$H$24, TRANSPOSE(Random!N114:Q114)))</f>
        <v>0.94879964512674619</v>
      </c>
      <c r="K115" s="93">
        <v>-0.62248316244939872</v>
      </c>
      <c r="L115" s="93">
        <v>0.4244912102936399</v>
      </c>
      <c r="M115" s="93">
        <v>-1.2886934569343274</v>
      </c>
      <c r="N115" s="22">
        <f>E$8 + E$9 * _xlfn.T.INV(_xlfn.NORM.DIST(J115, 0, 1, TRUE),  E$10)</f>
        <v>3.3815280697299076E-3</v>
      </c>
      <c r="O115" s="22">
        <f>F$8 + F$9 * _xlfn.T.INV(_xlfn.NORM.DIST(K115, 0, 1, TRUE),  F$10)</f>
        <v>-5.4870615681145458E-5</v>
      </c>
      <c r="P115" s="22">
        <f>G$8 + G$9 * _xlfn.T.INV(_xlfn.NORM.DIST(L115, 0, 1, TRUE),  G$10)</f>
        <v>7.0397223042411238E-5</v>
      </c>
      <c r="Q115" s="22">
        <f>H$8 + H$9 * _xlfn.T.INV(_xlfn.NORM.DIST(M115, 0, 1, TRUE),  H$10)</f>
        <v>-1.1666505309318878E-3</v>
      </c>
      <c r="R115" s="59">
        <f t="shared" si="21"/>
        <v>1.1311170135006468</v>
      </c>
      <c r="S115" s="94">
        <f t="shared" si="22"/>
        <v>-4.7223105443744947E-3</v>
      </c>
      <c r="T115" s="94">
        <f t="shared" si="23"/>
        <v>2.4335134660989143E-2</v>
      </c>
      <c r="U115" s="94">
        <f t="shared" si="24"/>
        <v>6.1889052598356115E-2</v>
      </c>
      <c r="V115" s="24">
        <f t="shared" si="25"/>
        <v>6.7526822355388566E-2</v>
      </c>
      <c r="W115" s="24">
        <f t="shared" si="26"/>
        <v>5.6377697570324514E-3</v>
      </c>
      <c r="X115" s="68">
        <f t="shared" si="27"/>
        <v>29327.251328004953</v>
      </c>
      <c r="Y115" s="68">
        <f t="shared" si="30"/>
        <v>-1953.945525013376</v>
      </c>
      <c r="Z115" s="68">
        <f t="shared" si="28"/>
        <v>841.28401718352688</v>
      </c>
      <c r="AA115" s="68">
        <f t="shared" si="29"/>
        <v>-1953.945525013376</v>
      </c>
      <c r="AB115" s="70">
        <f t="shared" si="31"/>
        <v>-1112.6615078298491</v>
      </c>
    </row>
    <row r="116" spans="10:28" x14ac:dyDescent="0.25">
      <c r="J116" s="93">
        <f t="array" ref="J116:M116">TRANSPOSE(MMULT($E$21:$H$24, TRANSPOSE(Random!N115:Q115)))</f>
        <v>-1.6874726234657909</v>
      </c>
      <c r="K116" s="93">
        <v>0.27108306452421116</v>
      </c>
      <c r="L116" s="93">
        <v>-0.36045561403623355</v>
      </c>
      <c r="M116" s="93">
        <v>0.15344190650001502</v>
      </c>
      <c r="N116" s="22">
        <f>E$8 + E$9 * _xlfn.T.INV(_xlfn.NORM.DIST(J116, 0, 1, TRUE),  E$10)</f>
        <v>-6.2607397046537698E-3</v>
      </c>
      <c r="O116" s="22">
        <f>F$8 + F$9 * _xlfn.T.INV(_xlfn.NORM.DIST(K116, 0, 1, TRUE),  F$10)</f>
        <v>2.7494495176371005E-5</v>
      </c>
      <c r="P116" s="22">
        <f>G$8 + G$9 * _xlfn.T.INV(_xlfn.NORM.DIST(L116, 0, 1, TRUE),  G$10)</f>
        <v>-2.3634001607953155E-5</v>
      </c>
      <c r="Q116" s="22">
        <f>H$8 + H$9 * _xlfn.T.INV(_xlfn.NORM.DIST(M116, 0, 1, TRUE),  H$10)</f>
        <v>1.482663907881532E-4</v>
      </c>
      <c r="R116" s="59">
        <f t="shared" si="21"/>
        <v>1.1202472368272454</v>
      </c>
      <c r="S116" s="94">
        <f t="shared" si="22"/>
        <v>-4.6399454335169787E-3</v>
      </c>
      <c r="T116" s="94">
        <f t="shared" si="23"/>
        <v>2.5650051582709183E-2</v>
      </c>
      <c r="U116" s="94">
        <f t="shared" si="24"/>
        <v>6.3203969520076161E-2</v>
      </c>
      <c r="V116" s="24">
        <f t="shared" si="25"/>
        <v>-6.5854685653548087E-2</v>
      </c>
      <c r="W116" s="24">
        <f t="shared" si="26"/>
        <v>-0.12905865517362425</v>
      </c>
      <c r="X116" s="68">
        <f t="shared" si="27"/>
        <v>25119.136535699305</v>
      </c>
      <c r="Y116" s="68">
        <f t="shared" si="30"/>
        <v>3617.6379663052503</v>
      </c>
      <c r="Z116" s="68">
        <f t="shared" si="28"/>
        <v>-3366.8307751221218</v>
      </c>
      <c r="AA116" s="68">
        <f t="shared" si="29"/>
        <v>3617.6379663052503</v>
      </c>
      <c r="AB116" s="70">
        <f t="shared" si="31"/>
        <v>250.80719118312845</v>
      </c>
    </row>
    <row r="117" spans="10:28" x14ac:dyDescent="0.25">
      <c r="J117" s="93">
        <f t="array" ref="J117:M117">TRANSPOSE(MMULT($E$21:$H$24, TRANSPOSE(Random!N116:Q116)))</f>
        <v>-0.2560853566052072</v>
      </c>
      <c r="K117" s="93">
        <v>-0.41427678802821605</v>
      </c>
      <c r="L117" s="93">
        <v>-0.20276688017071903</v>
      </c>
      <c r="M117" s="93">
        <v>-1.1938245884017877</v>
      </c>
      <c r="N117" s="22">
        <f>E$8 + E$9 * _xlfn.T.INV(_xlfn.NORM.DIST(J117, 0, 1, TRUE),  E$10)</f>
        <v>-8.148873396548968E-4</v>
      </c>
      <c r="O117" s="22">
        <f>F$8 + F$9 * _xlfn.T.INV(_xlfn.NORM.DIST(K117, 0, 1, TRUE),  F$10)</f>
        <v>-3.497613794118217E-5</v>
      </c>
      <c r="P117" s="22">
        <f>G$8 + G$9 * _xlfn.T.INV(_xlfn.NORM.DIST(L117, 0, 1, TRUE),  G$10)</f>
        <v>-4.6551004541046313E-6</v>
      </c>
      <c r="Q117" s="22">
        <f>H$8 + H$9 * _xlfn.T.INV(_xlfn.NORM.DIST(M117, 0, 1, TRUE),  H$10)</f>
        <v>-1.0694989267409844E-3</v>
      </c>
      <c r="R117" s="59">
        <f t="shared" si="21"/>
        <v>1.1263863734275703</v>
      </c>
      <c r="S117" s="94">
        <f t="shared" si="22"/>
        <v>-4.7024160666345313E-3</v>
      </c>
      <c r="T117" s="94">
        <f t="shared" si="23"/>
        <v>2.4432286265180046E-2</v>
      </c>
      <c r="U117" s="94">
        <f t="shared" si="24"/>
        <v>6.1986204202547017E-2</v>
      </c>
      <c r="V117" s="24">
        <f t="shared" si="25"/>
        <v>1.1519083481912194E-3</v>
      </c>
      <c r="W117" s="24">
        <f t="shared" si="26"/>
        <v>-6.0834295854355798E-2</v>
      </c>
      <c r="X117" s="68">
        <f t="shared" si="27"/>
        <v>26971.853995174431</v>
      </c>
      <c r="Y117" s="68">
        <f t="shared" si="30"/>
        <v>470.8656671999488</v>
      </c>
      <c r="Z117" s="68">
        <f t="shared" si="28"/>
        <v>-1514.113315646995</v>
      </c>
      <c r="AA117" s="68">
        <f t="shared" si="29"/>
        <v>470.8656671999488</v>
      </c>
      <c r="AB117" s="70">
        <f t="shared" si="31"/>
        <v>-1043.2476484470462</v>
      </c>
    </row>
    <row r="118" spans="10:28" x14ac:dyDescent="0.25">
      <c r="J118" s="93">
        <f t="array" ref="J118:M118">TRANSPOSE(MMULT($E$21:$H$24, TRANSPOSE(Random!N117:Q117)))</f>
        <v>-0.79942544195113174</v>
      </c>
      <c r="K118" s="93">
        <v>-9.7127314760439065E-2</v>
      </c>
      <c r="L118" s="93">
        <v>2.311553216168114</v>
      </c>
      <c r="M118" s="93">
        <v>-1.0453010460152681</v>
      </c>
      <c r="N118" s="22">
        <f>E$8 + E$9 * _xlfn.T.INV(_xlfn.NORM.DIST(J118, 0, 1, TRUE),  E$10)</f>
        <v>-2.7185158163651616E-3</v>
      </c>
      <c r="O118" s="22">
        <f>F$8 + F$9 * _xlfn.T.INV(_xlfn.NORM.DIST(K118, 0, 1, TRUE),  F$10)</f>
        <v>-5.8906872307609768E-6</v>
      </c>
      <c r="P118" s="22">
        <f>G$8 + G$9 * _xlfn.T.INV(_xlfn.NORM.DIST(L118, 0, 1, TRUE),  G$10)</f>
        <v>3.9571426190576826E-4</v>
      </c>
      <c r="Q118" s="22">
        <f>H$8 + H$9 * _xlfn.T.INV(_xlfn.NORM.DIST(M118, 0, 1, TRUE),  H$10)</f>
        <v>-9.221934712755549E-4</v>
      </c>
      <c r="R118" s="59">
        <f t="shared" si="21"/>
        <v>1.1242404035276325</v>
      </c>
      <c r="S118" s="94">
        <f t="shared" si="22"/>
        <v>-4.6733306159241102E-3</v>
      </c>
      <c r="T118" s="94">
        <f t="shared" si="23"/>
        <v>2.4579591720645475E-2</v>
      </c>
      <c r="U118" s="94">
        <f t="shared" si="24"/>
        <v>6.2133509658012447E-2</v>
      </c>
      <c r="V118" s="24">
        <f t="shared" si="25"/>
        <v>-2.7492957879171831E-2</v>
      </c>
      <c r="W118" s="24">
        <f t="shared" si="26"/>
        <v>-8.9626467537184284E-2</v>
      </c>
      <c r="X118" s="68">
        <f t="shared" si="27"/>
        <v>26033.817580236151</v>
      </c>
      <c r="Y118" s="68">
        <f t="shared" si="30"/>
        <v>1570.837711392669</v>
      </c>
      <c r="Z118" s="68">
        <f t="shared" si="28"/>
        <v>-2452.1497305852754</v>
      </c>
      <c r="AA118" s="68">
        <f t="shared" si="29"/>
        <v>1570.837711392669</v>
      </c>
      <c r="AB118" s="70">
        <f t="shared" si="31"/>
        <v>-881.31201919260639</v>
      </c>
    </row>
    <row r="119" spans="10:28" x14ac:dyDescent="0.25">
      <c r="J119" s="93">
        <f t="array" ref="J119:M119">TRANSPOSE(MMULT($E$21:$H$24, TRANSPOSE(Random!N118:Q118)))</f>
        <v>0.55831550191876378</v>
      </c>
      <c r="K119" s="93">
        <v>0.81842866625861732</v>
      </c>
      <c r="L119" s="93">
        <v>-0.44659579705955244</v>
      </c>
      <c r="M119" s="93">
        <v>0.77067455176359501</v>
      </c>
      <c r="N119" s="22">
        <f>E$8 + E$9 * _xlfn.T.INV(_xlfn.NORM.DIST(J119, 0, 1, TRUE),  E$10)</f>
        <v>1.9756137563794931E-3</v>
      </c>
      <c r="O119" s="22">
        <f>F$8 + F$9 * _xlfn.T.INV(_xlfn.NORM.DIST(K119, 0, 1, TRUE),  F$10)</f>
        <v>8.0355529121584166E-5</v>
      </c>
      <c r="P119" s="22">
        <f>G$8 + G$9 * _xlfn.T.INV(_xlfn.NORM.DIST(L119, 0, 1, TRUE),  G$10)</f>
        <v>-3.4140595868579578E-5</v>
      </c>
      <c r="Q119" s="22">
        <f>H$8 + H$9 * _xlfn.T.INV(_xlfn.NORM.DIST(M119, 0, 1, TRUE),  H$10)</f>
        <v>6.946330656552518E-4</v>
      </c>
      <c r="R119" s="59">
        <f t="shared" si="21"/>
        <v>1.1295321192656353</v>
      </c>
      <c r="S119" s="94">
        <f t="shared" si="22"/>
        <v>-4.5870843995717654E-3</v>
      </c>
      <c r="T119" s="94">
        <f t="shared" si="23"/>
        <v>2.6196418257576282E-2</v>
      </c>
      <c r="U119" s="94">
        <f t="shared" si="24"/>
        <v>6.3750336194943247E-2</v>
      </c>
      <c r="V119" s="24">
        <f t="shared" si="25"/>
        <v>7.2470127889461639E-2</v>
      </c>
      <c r="W119" s="24">
        <f t="shared" si="26"/>
        <v>8.7197916945183918E-3</v>
      </c>
      <c r="X119" s="68">
        <f t="shared" si="27"/>
        <v>30307.09488734862</v>
      </c>
      <c r="Y119" s="68">
        <f t="shared" si="30"/>
        <v>-1141.5672378969612</v>
      </c>
      <c r="Z119" s="68">
        <f t="shared" si="28"/>
        <v>1821.127576527193</v>
      </c>
      <c r="AA119" s="68">
        <f t="shared" si="29"/>
        <v>-1141.5672378969612</v>
      </c>
      <c r="AB119" s="70">
        <f t="shared" si="31"/>
        <v>679.56033863023185</v>
      </c>
    </row>
    <row r="120" spans="10:28" x14ac:dyDescent="0.25">
      <c r="J120" s="93">
        <f t="array" ref="J120:M120">TRANSPOSE(MMULT($E$21:$H$24, TRANSPOSE(Random!N119:Q119)))</f>
        <v>-0.23040761379182262</v>
      </c>
      <c r="K120" s="93">
        <v>-0.25997351203206626</v>
      </c>
      <c r="L120" s="93">
        <v>0.48553931251857324</v>
      </c>
      <c r="M120" s="93">
        <v>-0.13681861738753689</v>
      </c>
      <c r="N120" s="22">
        <f>E$8 + E$9 * _xlfn.T.INV(_xlfn.NORM.DIST(J120, 0, 1, TRUE),  E$10)</f>
        <v>-7.2707053255534663E-4</v>
      </c>
      <c r="O120" s="22">
        <f>F$8 + F$9 * _xlfn.T.INV(_xlfn.NORM.DIST(K120, 0, 1, TRUE),  F$10)</f>
        <v>-2.0702371393708172E-5</v>
      </c>
      <c r="P120" s="22">
        <f>G$8 + G$9 * _xlfn.T.INV(_xlfn.NORM.DIST(L120, 0, 1, TRUE),  G$10)</f>
        <v>7.7896505423845545E-5</v>
      </c>
      <c r="Q120" s="22">
        <f>H$8 + H$9 * _xlfn.T.INV(_xlfn.NORM.DIST(M120, 0, 1, TRUE),  H$10)</f>
        <v>-1.0177927323110593E-4</v>
      </c>
      <c r="R120" s="59">
        <f t="shared" si="21"/>
        <v>1.1264853697532977</v>
      </c>
      <c r="S120" s="94">
        <f t="shared" si="22"/>
        <v>-4.6881423000870578E-3</v>
      </c>
      <c r="T120" s="94">
        <f t="shared" si="23"/>
        <v>2.5400005918689923E-2</v>
      </c>
      <c r="U120" s="94">
        <f t="shared" si="24"/>
        <v>6.2953923856056901E-2</v>
      </c>
      <c r="V120" s="24">
        <f t="shared" si="25"/>
        <v>1.863563562391693E-2</v>
      </c>
      <c r="W120" s="24">
        <f t="shared" si="26"/>
        <v>-4.4318288232139971E-2</v>
      </c>
      <c r="X120" s="68">
        <f t="shared" si="27"/>
        <v>27976.092079898041</v>
      </c>
      <c r="Y120" s="68">
        <f t="shared" si="30"/>
        <v>420.12255529465619</v>
      </c>
      <c r="Z120" s="68">
        <f t="shared" si="28"/>
        <v>-509.87523092338597</v>
      </c>
      <c r="AA120" s="68">
        <f t="shared" si="29"/>
        <v>420.12255529465619</v>
      </c>
      <c r="AB120" s="70">
        <f t="shared" si="31"/>
        <v>-89.752675628729776</v>
      </c>
    </row>
    <row r="121" spans="10:28" x14ac:dyDescent="0.25">
      <c r="J121" s="93">
        <f t="array" ref="J121:M121">TRANSPOSE(MMULT($E$21:$H$24, TRANSPOSE(Random!N120:Q120)))</f>
        <v>3.717577906442554E-2</v>
      </c>
      <c r="K121" s="93">
        <v>-0.68730842224304967</v>
      </c>
      <c r="L121" s="93">
        <v>2.1888988705411525</v>
      </c>
      <c r="M121" s="93">
        <v>4.6173083342848087E-2</v>
      </c>
      <c r="N121" s="22">
        <f>E$8 + E$9 * _xlfn.T.INV(_xlfn.NORM.DIST(J121, 0, 1, TRUE),  E$10)</f>
        <v>1.8409785123714412E-4</v>
      </c>
      <c r="O121" s="22">
        <f>F$8 + F$9 * _xlfn.T.INV(_xlfn.NORM.DIST(K121, 0, 1, TRUE),  F$10)</f>
        <v>-6.1267624883126778E-5</v>
      </c>
      <c r="P121" s="22">
        <f>G$8 + G$9 * _xlfn.T.INV(_xlfn.NORM.DIST(L121, 0, 1, TRUE),  G$10)</f>
        <v>3.6356060804360057E-4</v>
      </c>
      <c r="Q121" s="22">
        <f>H$8 + H$9 * _xlfn.T.INV(_xlfn.NORM.DIST(M121, 0, 1, TRUE),  H$10)</f>
        <v>5.5819180849984336E-5</v>
      </c>
      <c r="R121" s="59">
        <f t="shared" si="21"/>
        <v>1.1275125344281889</v>
      </c>
      <c r="S121" s="94">
        <f t="shared" si="22"/>
        <v>-4.7287075535764759E-3</v>
      </c>
      <c r="T121" s="94">
        <f t="shared" si="23"/>
        <v>2.5557604372771013E-2</v>
      </c>
      <c r="U121" s="94">
        <f t="shared" si="24"/>
        <v>6.3111522310137988E-2</v>
      </c>
      <c r="V121" s="24">
        <f t="shared" si="25"/>
        <v>3.6327753685376211E-2</v>
      </c>
      <c r="W121" s="24">
        <f t="shared" si="26"/>
        <v>-2.6783768624761777E-2</v>
      </c>
      <c r="X121" s="68">
        <f t="shared" si="27"/>
        <v>28684.766869451316</v>
      </c>
      <c r="Y121" s="68">
        <f t="shared" si="30"/>
        <v>-106.37710679078009</v>
      </c>
      <c r="Z121" s="68">
        <f t="shared" si="28"/>
        <v>198.79955862988936</v>
      </c>
      <c r="AA121" s="68">
        <f t="shared" si="29"/>
        <v>-106.37710679078009</v>
      </c>
      <c r="AB121" s="70">
        <f t="shared" si="31"/>
        <v>92.422451839109272</v>
      </c>
    </row>
    <row r="122" spans="10:28" x14ac:dyDescent="0.25">
      <c r="J122" s="93">
        <f t="array" ref="J122:M122">TRANSPOSE(MMULT($E$21:$H$24, TRANSPOSE(Random!N121:Q121)))</f>
        <v>-1.0071432584979707</v>
      </c>
      <c r="K122" s="93">
        <v>-0.63494030650656108</v>
      </c>
      <c r="L122" s="93">
        <v>-0.84881218240626766</v>
      </c>
      <c r="M122" s="93">
        <v>-1.3800941400664526</v>
      </c>
      <c r="N122" s="22">
        <f>E$8 + E$9 * _xlfn.T.INV(_xlfn.NORM.DIST(J122, 0, 1, TRUE),  E$10)</f>
        <v>-3.4840666165493047E-3</v>
      </c>
      <c r="O122" s="22">
        <f>F$8 + F$9 * _xlfn.T.INV(_xlfn.NORM.DIST(K122, 0, 1, TRUE),  F$10)</f>
        <v>-5.6091338339606673E-5</v>
      </c>
      <c r="P122" s="22">
        <f>G$8 + G$9 * _xlfn.T.INV(_xlfn.NORM.DIST(L122, 0, 1, TRUE),  G$10)</f>
        <v>-8.5401011927297885E-5</v>
      </c>
      <c r="Q122" s="22">
        <f>H$8 + H$9 * _xlfn.T.INV(_xlfn.NORM.DIST(M122, 0, 1, TRUE),  H$10)</f>
        <v>-1.2627904019852107E-3</v>
      </c>
      <c r="R122" s="59">
        <f t="shared" si="21"/>
        <v>1.1233773942828309</v>
      </c>
      <c r="S122" s="94">
        <f t="shared" si="22"/>
        <v>-4.7235312670329561E-3</v>
      </c>
      <c r="T122" s="94">
        <f t="shared" si="23"/>
        <v>2.4238994789935818E-2</v>
      </c>
      <c r="U122" s="94">
        <f t="shared" si="24"/>
        <v>6.1792912727302793E-2</v>
      </c>
      <c r="V122" s="24">
        <f t="shared" si="25"/>
        <v>-4.5113056172630527E-2</v>
      </c>
      <c r="W122" s="24">
        <f t="shared" si="26"/>
        <v>-0.10690596889993331</v>
      </c>
      <c r="X122" s="68">
        <f t="shared" si="27"/>
        <v>25309.057297137839</v>
      </c>
      <c r="Y122" s="68">
        <f t="shared" si="30"/>
        <v>2013.195287418901</v>
      </c>
      <c r="Z122" s="68">
        <f t="shared" si="28"/>
        <v>-3176.9100136835877</v>
      </c>
      <c r="AA122" s="68">
        <f t="shared" si="29"/>
        <v>2013.195287418901</v>
      </c>
      <c r="AB122" s="70">
        <f t="shared" si="31"/>
        <v>-1163.7147262646868</v>
      </c>
    </row>
    <row r="123" spans="10:28" x14ac:dyDescent="0.25">
      <c r="J123" s="93">
        <f t="array" ref="J123:M123">TRANSPOSE(MMULT($E$21:$H$24, TRANSPOSE(Random!N122:Q122)))</f>
        <v>-1.650483127999528</v>
      </c>
      <c r="K123" s="93">
        <v>0.14715743077987559</v>
      </c>
      <c r="L123" s="93">
        <v>-0.29064662001611641</v>
      </c>
      <c r="M123" s="93">
        <v>-0.63426615072138559</v>
      </c>
      <c r="N123" s="22">
        <f>E$8 + E$9 * _xlfn.T.INV(_xlfn.NORM.DIST(J123, 0, 1, TRUE),  E$10)</f>
        <v>-6.0957404384091689E-3</v>
      </c>
      <c r="O123" s="22">
        <f>F$8 + F$9 * _xlfn.T.INV(_xlfn.NORM.DIST(K123, 0, 1, TRUE),  F$10)</f>
        <v>1.619731459730531E-5</v>
      </c>
      <c r="P123" s="22">
        <f>G$8 + G$9 * _xlfn.T.INV(_xlfn.NORM.DIST(L123, 0, 1, TRUE),  G$10)</f>
        <v>-1.5197862611557613E-5</v>
      </c>
      <c r="Q123" s="22">
        <f>H$8 + H$9 * _xlfn.T.INV(_xlfn.NORM.DIST(M123, 0, 1, TRUE),  H$10)</f>
        <v>-5.382986874578156E-4</v>
      </c>
      <c r="R123" s="59">
        <f t="shared" si="21"/>
        <v>1.120433241325079</v>
      </c>
      <c r="S123" s="94">
        <f t="shared" si="22"/>
        <v>-4.6512426140960439E-3</v>
      </c>
      <c r="T123" s="94">
        <f t="shared" si="23"/>
        <v>2.4963486504463214E-2</v>
      </c>
      <c r="U123" s="94">
        <f t="shared" si="24"/>
        <v>6.2517404441830182E-2</v>
      </c>
      <c r="V123" s="24">
        <f t="shared" si="25"/>
        <v>-7.5413853598859173E-2</v>
      </c>
      <c r="W123" s="24">
        <f t="shared" si="26"/>
        <v>-0.13793125804068934</v>
      </c>
      <c r="X123" s="68">
        <f t="shared" si="27"/>
        <v>24558.212288899318</v>
      </c>
      <c r="Y123" s="68">
        <f t="shared" si="30"/>
        <v>3522.2965788436122</v>
      </c>
      <c r="Z123" s="68">
        <f t="shared" si="28"/>
        <v>-3927.7550219221084</v>
      </c>
      <c r="AA123" s="68">
        <f t="shared" si="29"/>
        <v>3522.2965788436122</v>
      </c>
      <c r="AB123" s="70">
        <f t="shared" si="31"/>
        <v>-405.4584430784962</v>
      </c>
    </row>
    <row r="124" spans="10:28" x14ac:dyDescent="0.25">
      <c r="J124" s="93">
        <f t="array" ref="J124:M124">TRANSPOSE(MMULT($E$21:$H$24, TRANSPOSE(Random!N123:Q123)))</f>
        <v>0.66530928182425408</v>
      </c>
      <c r="K124" s="93">
        <v>2.4924972735691888</v>
      </c>
      <c r="L124" s="93">
        <v>0.25282196289951719</v>
      </c>
      <c r="M124" s="93">
        <v>0.70442660607474283</v>
      </c>
      <c r="N124" s="22">
        <f>E$8 + E$9 * _xlfn.T.INV(_xlfn.NORM.DIST(J124, 0, 1, TRUE),  E$10)</f>
        <v>2.3530996456945417E-3</v>
      </c>
      <c r="O124" s="22">
        <f>F$8 + F$9 * _xlfn.T.INV(_xlfn.NORM.DIST(K124, 0, 1, TRUE),  F$10)</f>
        <v>3.6759901604772069E-4</v>
      </c>
      <c r="P124" s="22">
        <f>G$8 + G$9 * _xlfn.T.INV(_xlfn.NORM.DIST(L124, 0, 1, TRUE),  G$10)</f>
        <v>4.9615180416753469E-5</v>
      </c>
      <c r="Q124" s="22">
        <f>H$8 + H$9 * _xlfn.T.INV(_xlfn.NORM.DIST(M124, 0, 1, TRUE),  H$10)</f>
        <v>6.3398270659449337E-4</v>
      </c>
      <c r="R124" s="59">
        <f t="shared" si="21"/>
        <v>1.1299576609960897</v>
      </c>
      <c r="S124" s="94">
        <f t="shared" si="22"/>
        <v>-4.2998409126456284E-3</v>
      </c>
      <c r="T124" s="94">
        <f t="shared" si="23"/>
        <v>2.6135767898515523E-2</v>
      </c>
      <c r="U124" s="94">
        <f t="shared" si="24"/>
        <v>6.3689685835882498E-2</v>
      </c>
      <c r="V124" s="24">
        <f t="shared" si="25"/>
        <v>7.2930288675376057E-2</v>
      </c>
      <c r="W124" s="24">
        <f t="shared" si="26"/>
        <v>9.2406028394935585E-3</v>
      </c>
      <c r="X124" s="68">
        <f t="shared" si="27"/>
        <v>30298.822085517153</v>
      </c>
      <c r="Y124" s="68">
        <f t="shared" si="30"/>
        <v>-1359.6895923395641</v>
      </c>
      <c r="Z124" s="68">
        <f t="shared" si="28"/>
        <v>1812.8547746957265</v>
      </c>
      <c r="AA124" s="68">
        <f t="shared" si="29"/>
        <v>-1359.6895923395641</v>
      </c>
      <c r="AB124" s="70">
        <f t="shared" si="31"/>
        <v>453.1651823561624</v>
      </c>
    </row>
    <row r="125" spans="10:28" x14ac:dyDescent="0.25">
      <c r="J125" s="93">
        <f t="array" ref="J125:M125">TRANSPOSE(MMULT($E$21:$H$24, TRANSPOSE(Random!N124:Q124)))</f>
        <v>-1.7022603724868814</v>
      </c>
      <c r="K125" s="93">
        <v>1.7310027376491701</v>
      </c>
      <c r="L125" s="93">
        <v>1.4666687206013578</v>
      </c>
      <c r="M125" s="93">
        <v>-0.80478237622367155</v>
      </c>
      <c r="N125" s="22">
        <f>E$8 + E$9 * _xlfn.T.INV(_xlfn.NORM.DIST(J125, 0, 1, TRUE),  E$10)</f>
        <v>-6.3272577328718823E-3</v>
      </c>
      <c r="O125" s="22">
        <f>F$8 + F$9 * _xlfn.T.INV(_xlfn.NORM.DIST(K125, 0, 1, TRUE),  F$10)</f>
        <v>1.9766816806329315E-4</v>
      </c>
      <c r="P125" s="22">
        <f>G$8 + G$9 * _xlfn.T.INV(_xlfn.NORM.DIST(L125, 0, 1, TRUE),  G$10)</f>
        <v>2.1605770886008632E-4</v>
      </c>
      <c r="Q125" s="22">
        <f>H$8 + H$9 * _xlfn.T.INV(_xlfn.NORM.DIST(M125, 0, 1, TRUE),  H$10)</f>
        <v>-6.9398473241257615E-4</v>
      </c>
      <c r="R125" s="59">
        <f t="shared" si="21"/>
        <v>1.1201722507214449</v>
      </c>
      <c r="S125" s="94">
        <f t="shared" si="22"/>
        <v>-4.4697717606300563E-3</v>
      </c>
      <c r="T125" s="94">
        <f t="shared" si="23"/>
        <v>2.4807800459508454E-2</v>
      </c>
      <c r="U125" s="94">
        <f t="shared" si="24"/>
        <v>6.2361718396875425E-2</v>
      </c>
      <c r="V125" s="24">
        <f t="shared" si="25"/>
        <v>-8.4900171807751224E-2</v>
      </c>
      <c r="W125" s="24">
        <f t="shared" si="26"/>
        <v>-0.14726189020462666</v>
      </c>
      <c r="X125" s="68">
        <f t="shared" si="27"/>
        <v>24192.012719322032</v>
      </c>
      <c r="Y125" s="68">
        <f t="shared" si="30"/>
        <v>3656.0740226943744</v>
      </c>
      <c r="Z125" s="68">
        <f t="shared" si="28"/>
        <v>-4293.9545914993942</v>
      </c>
      <c r="AA125" s="68">
        <f t="shared" si="29"/>
        <v>3656.0740226943744</v>
      </c>
      <c r="AB125" s="70">
        <f t="shared" si="31"/>
        <v>-637.88056880501972</v>
      </c>
    </row>
    <row r="126" spans="10:28" x14ac:dyDescent="0.25">
      <c r="J126" s="93">
        <f t="array" ref="J126:M126">TRANSPOSE(MMULT($E$21:$H$24, TRANSPOSE(Random!N125:Q125)))</f>
        <v>1.3090999474657936</v>
      </c>
      <c r="K126" s="93">
        <v>-0.7310519312314413</v>
      </c>
      <c r="L126" s="93">
        <v>4.6466118254112676E-2</v>
      </c>
      <c r="M126" s="93">
        <v>0.19743184458858848</v>
      </c>
      <c r="N126" s="22">
        <f>E$8 + E$9 * _xlfn.T.INV(_xlfn.NORM.DIST(J126, 0, 1, TRUE),  E$10)</f>
        <v>4.7715598911665475E-3</v>
      </c>
      <c r="O126" s="22">
        <f>F$8 + F$9 * _xlfn.T.INV(_xlfn.NORM.DIST(K126, 0, 1, TRUE),  F$10)</f>
        <v>-6.5650178302815204E-5</v>
      </c>
      <c r="P126" s="22">
        <f>G$8 + G$9 * _xlfn.T.INV(_xlfn.NORM.DIST(L126, 0, 1, TRUE),  G$10)</f>
        <v>2.500173976870848E-5</v>
      </c>
      <c r="Q126" s="22">
        <f>H$8 + H$9 * _xlfn.T.INV(_xlfn.NORM.DIST(M126, 0, 1, TRUE),  H$10)</f>
        <v>1.8626441040826307E-4</v>
      </c>
      <c r="R126" s="59">
        <f t="shared" si="21"/>
        <v>1.1326840033231116</v>
      </c>
      <c r="S126" s="94">
        <f t="shared" si="22"/>
        <v>-4.7330901069961642E-3</v>
      </c>
      <c r="T126" s="94">
        <f t="shared" si="23"/>
        <v>2.5688049602329292E-2</v>
      </c>
      <c r="U126" s="94">
        <f t="shared" si="24"/>
        <v>6.324196753969627E-2</v>
      </c>
      <c r="V126" s="24">
        <f t="shared" si="25"/>
        <v>0.11087415799072393</v>
      </c>
      <c r="W126" s="24">
        <f t="shared" si="26"/>
        <v>4.7632190451027664E-2</v>
      </c>
      <c r="X126" s="68">
        <f t="shared" si="27"/>
        <v>31571.295794171063</v>
      </c>
      <c r="Y126" s="68">
        <f t="shared" si="30"/>
        <v>-2757.1464451642241</v>
      </c>
      <c r="Z126" s="68">
        <f t="shared" si="28"/>
        <v>3085.3284833496364</v>
      </c>
      <c r="AA126" s="68">
        <f t="shared" si="29"/>
        <v>-2757.1464451642241</v>
      </c>
      <c r="AB126" s="70">
        <f t="shared" si="31"/>
        <v>328.18203818541224</v>
      </c>
    </row>
    <row r="127" spans="10:28" x14ac:dyDescent="0.25">
      <c r="J127" s="93">
        <f t="array" ref="J127:M127">TRANSPOSE(MMULT($E$21:$H$24, TRANSPOSE(Random!N126:Q126)))</f>
        <v>0.38432528089558354</v>
      </c>
      <c r="K127" s="93">
        <v>-0.31628588225588583</v>
      </c>
      <c r="L127" s="93">
        <v>0.62670795072148644</v>
      </c>
      <c r="M127" s="93">
        <v>0.82292753189290424</v>
      </c>
      <c r="N127" s="22">
        <f>E$8 + E$9 * _xlfn.T.INV(_xlfn.NORM.DIST(J127, 0, 1, TRUE),  E$10)</f>
        <v>1.3707864856703606E-3</v>
      </c>
      <c r="O127" s="22">
        <f>F$8 + F$9 * _xlfn.T.INV(_xlfn.NORM.DIST(K127, 0, 1, TRUE),  F$10)</f>
        <v>-2.5876690647620963E-5</v>
      </c>
      <c r="P127" s="22">
        <f>G$8 + G$9 * _xlfn.T.INV(_xlfn.NORM.DIST(L127, 0, 1, TRUE),  G$10)</f>
        <v>9.5531795513402782E-5</v>
      </c>
      <c r="Q127" s="22">
        <f>H$8 + H$9 * _xlfn.T.INV(_xlfn.NORM.DIST(M127, 0, 1, TRUE),  H$10)</f>
        <v>7.4296363509887564E-4</v>
      </c>
      <c r="R127" s="59">
        <f t="shared" si="21"/>
        <v>1.1288502944592287</v>
      </c>
      <c r="S127" s="94">
        <f t="shared" si="22"/>
        <v>-4.6933166193409703E-3</v>
      </c>
      <c r="T127" s="94">
        <f t="shared" si="23"/>
        <v>2.6244748827019906E-2</v>
      </c>
      <c r="U127" s="94">
        <f t="shared" si="24"/>
        <v>6.3798666764386877E-2</v>
      </c>
      <c r="V127" s="24">
        <f t="shared" si="25"/>
        <v>6.5421791605863963E-2</v>
      </c>
      <c r="W127" s="24">
        <f t="shared" si="26"/>
        <v>1.623124841477086E-3</v>
      </c>
      <c r="X127" s="68">
        <f t="shared" si="27"/>
        <v>30058.623847467825</v>
      </c>
      <c r="Y127" s="68">
        <f t="shared" si="30"/>
        <v>-792.08040394552518</v>
      </c>
      <c r="Z127" s="68">
        <f t="shared" si="28"/>
        <v>1572.6565366463983</v>
      </c>
      <c r="AA127" s="68">
        <f t="shared" si="29"/>
        <v>-792.08040394552518</v>
      </c>
      <c r="AB127" s="70">
        <f t="shared" si="31"/>
        <v>780.57613270087313</v>
      </c>
    </row>
    <row r="128" spans="10:28" x14ac:dyDescent="0.25">
      <c r="J128" s="93">
        <f t="array" ref="J128:M128">TRANSPOSE(MMULT($E$21:$H$24, TRANSPOSE(Random!N127:Q127)))</f>
        <v>-1.204428606938867</v>
      </c>
      <c r="K128" s="93">
        <v>-1.3077579058954043</v>
      </c>
      <c r="L128" s="93">
        <v>-0.48705031151498346</v>
      </c>
      <c r="M128" s="93">
        <v>-0.36763962979287457</v>
      </c>
      <c r="N128" s="22">
        <f>E$8 + E$9 * _xlfn.T.INV(_xlfn.NORM.DIST(J128, 0, 1, TRUE),  E$10)</f>
        <v>-4.2406661030025428E-3</v>
      </c>
      <c r="O128" s="22">
        <f>F$8 + F$9 * _xlfn.T.INV(_xlfn.NORM.DIST(K128, 0, 1, TRUE),  F$10)</f>
        <v>-1.3060241970066849E-4</v>
      </c>
      <c r="P128" s="22">
        <f>G$8 + G$9 * _xlfn.T.INV(_xlfn.NORM.DIST(L128, 0, 1, TRUE),  G$10)</f>
        <v>-3.9118745336287481E-5</v>
      </c>
      <c r="Q128" s="22">
        <f>H$8 + H$9 * _xlfn.T.INV(_xlfn.NORM.DIST(M128, 0, 1, TRUE),  H$10)</f>
        <v>-3.0200325202369137E-4</v>
      </c>
      <c r="R128" s="59">
        <f t="shared" si="21"/>
        <v>1.1225244758987547</v>
      </c>
      <c r="S128" s="94">
        <f t="shared" si="22"/>
        <v>-4.7980423483940183E-3</v>
      </c>
      <c r="T128" s="94">
        <f t="shared" si="23"/>
        <v>2.5199781939897338E-2</v>
      </c>
      <c r="U128" s="94">
        <f t="shared" si="24"/>
        <v>6.2753699877264313E-2</v>
      </c>
      <c r="V128" s="24">
        <f t="shared" si="25"/>
        <v>-3.9074518983261662E-2</v>
      </c>
      <c r="W128" s="24">
        <f t="shared" si="26"/>
        <v>-0.10182821886052598</v>
      </c>
      <c r="X128" s="68">
        <f t="shared" si="27"/>
        <v>25866.921262378328</v>
      </c>
      <c r="Y128" s="68">
        <f t="shared" si="30"/>
        <v>2450.3805333485361</v>
      </c>
      <c r="Z128" s="68">
        <f t="shared" si="28"/>
        <v>-2619.0460484430987</v>
      </c>
      <c r="AA128" s="68">
        <f t="shared" si="29"/>
        <v>2450.3805333485361</v>
      </c>
      <c r="AB128" s="70">
        <f t="shared" si="31"/>
        <v>-168.66551509456258</v>
      </c>
    </row>
    <row r="129" spans="10:28" x14ac:dyDescent="0.25">
      <c r="J129" s="93">
        <f t="array" ref="J129:M129">TRANSPOSE(MMULT($E$21:$H$24, TRANSPOSE(Random!N128:Q128)))</f>
        <v>0.48388218335193239</v>
      </c>
      <c r="K129" s="93">
        <v>0.25750151466380888</v>
      </c>
      <c r="L129" s="93">
        <v>-0.68540199283160108</v>
      </c>
      <c r="M129" s="93">
        <v>1.0793513782579289</v>
      </c>
      <c r="N129" s="22">
        <f>E$8 + E$9 * _xlfn.T.INV(_xlfn.NORM.DIST(J129, 0, 1, TRUE),  E$10)</f>
        <v>1.7156606835993652E-3</v>
      </c>
      <c r="O129" s="22">
        <f>F$8 + F$9 * _xlfn.T.INV(_xlfn.NORM.DIST(K129, 0, 1, TRUE),  F$10)</f>
        <v>2.625000397964618E-5</v>
      </c>
      <c r="P129" s="22">
        <f>G$8 + G$9 * _xlfn.T.INV(_xlfn.NORM.DIST(L129, 0, 1, TRUE),  G$10)</f>
        <v>-6.4043053360590669E-5</v>
      </c>
      <c r="Q129" s="22">
        <f>H$8 + H$9 * _xlfn.T.INV(_xlfn.NORM.DIST(M129, 0, 1, TRUE),  H$10)</f>
        <v>9.8763071843057521E-4</v>
      </c>
      <c r="R129" s="59">
        <f t="shared" si="21"/>
        <v>1.1292390728669248</v>
      </c>
      <c r="S129" s="94">
        <f t="shared" si="22"/>
        <v>-4.6411899247137036E-3</v>
      </c>
      <c r="T129" s="94">
        <f t="shared" si="23"/>
        <v>2.6489415910351605E-2</v>
      </c>
      <c r="U129" s="94">
        <f t="shared" si="24"/>
        <v>6.404333384771857E-2</v>
      </c>
      <c r="V129" s="24">
        <f t="shared" si="25"/>
        <v>7.3799181814052178E-2</v>
      </c>
      <c r="W129" s="24">
        <f t="shared" si="26"/>
        <v>9.7558479663336084E-3</v>
      </c>
      <c r="X129" s="68">
        <f t="shared" si="27"/>
        <v>30483.069060047386</v>
      </c>
      <c r="Y129" s="68">
        <f t="shared" si="30"/>
        <v>-991.35877213883214</v>
      </c>
      <c r="Z129" s="68">
        <f t="shared" si="28"/>
        <v>1997.1017492259598</v>
      </c>
      <c r="AA129" s="68">
        <f t="shared" si="29"/>
        <v>-991.35877213883214</v>
      </c>
      <c r="AB129" s="70">
        <f t="shared" si="31"/>
        <v>1005.7429770871277</v>
      </c>
    </row>
    <row r="130" spans="10:28" x14ac:dyDescent="0.25">
      <c r="J130" s="93">
        <f t="array" ref="J130:M130">TRANSPOSE(MMULT($E$21:$H$24, TRANSPOSE(Random!N129:Q129)))</f>
        <v>0.34997689739897347</v>
      </c>
      <c r="K130" s="93">
        <v>-1.7552307791389621</v>
      </c>
      <c r="L130" s="93">
        <v>-0.12758150268743812</v>
      </c>
      <c r="M130" s="93">
        <v>0.28134492887216811</v>
      </c>
      <c r="N130" s="22">
        <f>E$8 + E$9 * _xlfn.T.INV(_xlfn.NORM.DIST(J130, 0, 1, TRUE),  E$10)</f>
        <v>1.2524366714567097E-3</v>
      </c>
      <c r="O130" s="22">
        <f>F$8 + F$9 * _xlfn.T.INV(_xlfn.NORM.DIST(K130, 0, 1, TRUE),  F$10)</f>
        <v>-1.9592004485621529E-4</v>
      </c>
      <c r="P130" s="22">
        <f>G$8 + G$9 * _xlfn.T.INV(_xlfn.NORM.DIST(L130, 0, 1, TRUE),  G$10)</f>
        <v>4.315374743690191E-6</v>
      </c>
      <c r="Q130" s="22">
        <f>H$8 + H$9 * _xlfn.T.INV(_xlfn.NORM.DIST(M130, 0, 1, TRUE),  H$10)</f>
        <v>2.5896981380675268E-4</v>
      </c>
      <c r="R130" s="59">
        <f t="shared" si="21"/>
        <v>1.1287168781219166</v>
      </c>
      <c r="S130" s="94">
        <f t="shared" si="22"/>
        <v>-4.863359973549565E-3</v>
      </c>
      <c r="T130" s="94">
        <f t="shared" si="23"/>
        <v>2.5760755005727783E-2</v>
      </c>
      <c r="U130" s="94">
        <f t="shared" si="24"/>
        <v>6.3314672943094757E-2</v>
      </c>
      <c r="V130" s="24">
        <f t="shared" si="25"/>
        <v>5.8610691929725879E-2</v>
      </c>
      <c r="W130" s="24">
        <f t="shared" si="26"/>
        <v>-4.7039810133688784E-3</v>
      </c>
      <c r="X130" s="68">
        <f t="shared" si="27"/>
        <v>29597.298155448869</v>
      </c>
      <c r="Y130" s="68">
        <f t="shared" si="30"/>
        <v>-723.69443017849699</v>
      </c>
      <c r="Z130" s="68">
        <f t="shared" si="28"/>
        <v>1111.3308446274423</v>
      </c>
      <c r="AA130" s="68">
        <f t="shared" si="29"/>
        <v>-723.69443017849699</v>
      </c>
      <c r="AB130" s="70">
        <f t="shared" si="31"/>
        <v>387.63641444894529</v>
      </c>
    </row>
    <row r="131" spans="10:28" x14ac:dyDescent="0.25">
      <c r="J131" s="93">
        <f t="array" ref="J131:M131">TRANSPOSE(MMULT($E$21:$H$24, TRANSPOSE(Random!N130:Q130)))</f>
        <v>0.46306646855764416</v>
      </c>
      <c r="K131" s="93">
        <v>-0.66536122492934302</v>
      </c>
      <c r="L131" s="93">
        <v>-0.58368396483696827</v>
      </c>
      <c r="M131" s="93">
        <v>1.1766374899390153</v>
      </c>
      <c r="N131" s="22">
        <f>E$8 + E$9 * _xlfn.T.INV(_xlfn.NORM.DIST(J131, 0, 1, TRUE),  E$10)</f>
        <v>1.6433047261408349E-3</v>
      </c>
      <c r="O131" s="22">
        <f>F$8 + F$9 * _xlfn.T.INV(_xlfn.NORM.DIST(K131, 0, 1, TRUE),  F$10)</f>
        <v>-5.9089288253914549E-5</v>
      </c>
      <c r="P131" s="22">
        <f>G$8 + G$9 * _xlfn.T.INV(_xlfn.NORM.DIST(L131, 0, 1, TRUE),  G$10)</f>
        <v>-5.1144487702014546E-5</v>
      </c>
      <c r="Q131" s="22">
        <f>H$8 + H$9 * _xlfn.T.INV(_xlfn.NORM.DIST(M131, 0, 1, TRUE),  H$10)</f>
        <v>1.0843099002297487E-3</v>
      </c>
      <c r="R131" s="59">
        <f t="shared" ref="R131:R194" si="32">$B$3 * (1 + N131)</f>
        <v>1.1291575056343022</v>
      </c>
      <c r="S131" s="94">
        <f t="shared" ref="S131:S194" si="33">$B$5+O131</f>
        <v>-4.7265292169472641E-3</v>
      </c>
      <c r="T131" s="94">
        <f t="shared" ref="T131:T194" si="34">$B$6+Q131</f>
        <v>2.6586095092150777E-2</v>
      </c>
      <c r="U131" s="94">
        <f t="shared" ref="U131:U194" si="35">$B$7 + Q131</f>
        <v>6.4140013029517745E-2</v>
      </c>
      <c r="V131" s="24">
        <f t="shared" ref="V131:V194" si="36">(LN(R131/$B$4) + (T131-S131+0.5*U131^2)*$B$8) / (U131*SQRT($B$8))</f>
        <v>7.5496177406419979E-2</v>
      </c>
      <c r="W131" s="24">
        <f t="shared" ref="W131:W194" si="37">V131 - U131*SQRT($B$8)</f>
        <v>1.1356164376902234E-2</v>
      </c>
      <c r="X131" s="68">
        <f t="shared" ref="X131:X194" si="38">(R131*EXP(-S131*$B$8)*_xlfn.NORM.DIST(V131, 0, 1, TRUE) - $B$4*EXP(-T131*$B$8)*_xlfn.NORM.DIST(W131, 0, 1, TRUE)) * $B$2</f>
        <v>30589.732610900923</v>
      </c>
      <c r="Y131" s="68">
        <f t="shared" si="30"/>
        <v>-949.5493899990106</v>
      </c>
      <c r="Z131" s="68">
        <f t="shared" ref="Z131:Z194" si="39">X131-$B$13</f>
        <v>2103.7653000794962</v>
      </c>
      <c r="AA131" s="68">
        <f t="shared" ref="AA131:AA194" si="40">Y131-$B$19</f>
        <v>-949.5493899990106</v>
      </c>
      <c r="AB131" s="70">
        <f t="shared" si="31"/>
        <v>1154.2159100804856</v>
      </c>
    </row>
    <row r="132" spans="10:28" x14ac:dyDescent="0.25">
      <c r="J132" s="93">
        <f t="array" ref="J132:M132">TRANSPOSE(MMULT($E$21:$H$24, TRANSPOSE(Random!N131:Q131)))</f>
        <v>0.26617689294522506</v>
      </c>
      <c r="K132" s="93">
        <v>-3.6408196349301356E-2</v>
      </c>
      <c r="L132" s="93">
        <v>-1.1620815643037206</v>
      </c>
      <c r="M132" s="93">
        <v>-2.0678093689086348</v>
      </c>
      <c r="N132" s="22">
        <f>E$8 + E$9 * _xlfn.T.INV(_xlfn.NORM.DIST(J132, 0, 1, TRUE),  E$10)</f>
        <v>9.6481690768725431E-4</v>
      </c>
      <c r="O132" s="22">
        <f>F$8 + F$9 * _xlfn.T.INV(_xlfn.NORM.DIST(K132, 0, 1, TRUE),  F$10)</f>
        <v>-4.0147193414062392E-7</v>
      </c>
      <c r="P132" s="22">
        <f>G$8 + G$9 * _xlfn.T.INV(_xlfn.NORM.DIST(L132, 0, 1, TRUE),  G$10)</f>
        <v>-1.2927568112121998E-4</v>
      </c>
      <c r="Q132" s="22">
        <f>H$8 + H$9 * _xlfn.T.INV(_xlfn.NORM.DIST(M132, 0, 1, TRUE),  H$10)</f>
        <v>-2.0938896711268197E-3</v>
      </c>
      <c r="R132" s="59">
        <f t="shared" si="32"/>
        <v>1.1283926429241204</v>
      </c>
      <c r="S132" s="94">
        <f t="shared" si="33"/>
        <v>-4.6678414006274902E-3</v>
      </c>
      <c r="T132" s="94">
        <f t="shared" si="34"/>
        <v>2.3407895520794211E-2</v>
      </c>
      <c r="U132" s="94">
        <f t="shared" si="35"/>
        <v>6.0961813458161179E-2</v>
      </c>
      <c r="V132" s="24">
        <f t="shared" si="36"/>
        <v>1.195887852603149E-2</v>
      </c>
      <c r="W132" s="24">
        <f t="shared" si="37"/>
        <v>-4.9002934932129691E-2</v>
      </c>
      <c r="X132" s="68">
        <f t="shared" si="38"/>
        <v>26946.819838488012</v>
      </c>
      <c r="Y132" s="68">
        <f t="shared" ref="Y132:Y195" si="41">$B$17*R132+$B$18</f>
        <v>-557.49934359814506</v>
      </c>
      <c r="Z132" s="68">
        <f t="shared" si="39"/>
        <v>-1539.147472333414</v>
      </c>
      <c r="AA132" s="68">
        <f t="shared" si="40"/>
        <v>-557.49934359814506</v>
      </c>
      <c r="AB132" s="70">
        <f t="shared" ref="AB132:AB195" si="42">Z132+AA132</f>
        <v>-2096.6468159315591</v>
      </c>
    </row>
    <row r="133" spans="10:28" x14ac:dyDescent="0.25">
      <c r="J133" s="93">
        <f t="array" ref="J133:M133">TRANSPOSE(MMULT($E$21:$H$24, TRANSPOSE(Random!N132:Q132)))</f>
        <v>0.69037347761476231</v>
      </c>
      <c r="K133" s="93">
        <v>0.31657157210865128</v>
      </c>
      <c r="L133" s="93">
        <v>0.63593268024036853</v>
      </c>
      <c r="M133" s="93">
        <v>-0.76957671899882452</v>
      </c>
      <c r="N133" s="22">
        <f>E$8 + E$9 * _xlfn.T.INV(_xlfn.NORM.DIST(J133, 0, 1, TRUE),  E$10)</f>
        <v>2.4422639244393416E-3</v>
      </c>
      <c r="O133" s="22">
        <f>F$8 + F$9 * _xlfn.T.INV(_xlfn.NORM.DIST(K133, 0, 1, TRUE),  F$10)</f>
        <v>3.1677040454554483E-5</v>
      </c>
      <c r="P133" s="22">
        <f>G$8 + G$9 * _xlfn.T.INV(_xlfn.NORM.DIST(L133, 0, 1, TRUE),  G$10)</f>
        <v>9.670060499231462E-5</v>
      </c>
      <c r="Q133" s="22">
        <f>H$8 + H$9 * _xlfn.T.INV(_xlfn.NORM.DIST(M133, 0, 1, TRUE),  H$10)</f>
        <v>-6.6147828569656023E-4</v>
      </c>
      <c r="R133" s="59">
        <f t="shared" si="32"/>
        <v>1.1300581763333399</v>
      </c>
      <c r="S133" s="94">
        <f t="shared" si="33"/>
        <v>-4.6357628882387949E-3</v>
      </c>
      <c r="T133" s="94">
        <f t="shared" si="34"/>
        <v>2.484030690622447E-2</v>
      </c>
      <c r="U133" s="94">
        <f t="shared" si="35"/>
        <v>6.2394224843591445E-2</v>
      </c>
      <c r="V133" s="24">
        <f t="shared" si="36"/>
        <v>5.9182572983286441E-2</v>
      </c>
      <c r="W133" s="24">
        <f t="shared" si="37"/>
        <v>-3.2116518603050037E-3</v>
      </c>
      <c r="X133" s="68">
        <f t="shared" si="38"/>
        <v>29231.919545680052</v>
      </c>
      <c r="Y133" s="68">
        <f t="shared" si="41"/>
        <v>-1411.2113126539625</v>
      </c>
      <c r="Z133" s="68">
        <f t="shared" si="39"/>
        <v>745.95223485862516</v>
      </c>
      <c r="AA133" s="68">
        <f t="shared" si="40"/>
        <v>-1411.2113126539625</v>
      </c>
      <c r="AB133" s="70">
        <f t="shared" si="42"/>
        <v>-665.25907779533736</v>
      </c>
    </row>
    <row r="134" spans="10:28" x14ac:dyDescent="0.25">
      <c r="J134" s="93">
        <f t="array" ref="J134:M134">TRANSPOSE(MMULT($E$21:$H$24, TRANSPOSE(Random!N133:Q133)))</f>
        <v>0.7334820355744075</v>
      </c>
      <c r="K134" s="93">
        <v>1.2706073323128484</v>
      </c>
      <c r="L134" s="93">
        <v>0.89577278654666759</v>
      </c>
      <c r="M134" s="93">
        <v>1.2601064906373682</v>
      </c>
      <c r="N134" s="22">
        <f>E$8 + E$9 * _xlfn.T.INV(_xlfn.NORM.DIST(J134, 0, 1, TRUE),  E$10)</f>
        <v>2.5963370719433248E-3</v>
      </c>
      <c r="O134" s="22">
        <f>F$8 + F$9 * _xlfn.T.INV(_xlfn.NORM.DIST(K134, 0, 1, TRUE),  F$10)</f>
        <v>1.3166977861586967E-4</v>
      </c>
      <c r="P134" s="22">
        <f>G$8 + G$9 * _xlfn.T.INV(_xlfn.NORM.DIST(L134, 0, 1, TRUE),  G$10)</f>
        <v>1.3067335855851346E-4</v>
      </c>
      <c r="Q134" s="22">
        <f>H$8 + H$9 * _xlfn.T.INV(_xlfn.NORM.DIST(M134, 0, 1, TRUE),  H$10)</f>
        <v>1.1692488668668195E-3</v>
      </c>
      <c r="R134" s="59">
        <f t="shared" si="32"/>
        <v>1.130231863762887</v>
      </c>
      <c r="S134" s="94">
        <f t="shared" si="33"/>
        <v>-4.5357701500774797E-3</v>
      </c>
      <c r="T134" s="94">
        <f t="shared" si="34"/>
        <v>2.6671034058787849E-2</v>
      </c>
      <c r="U134" s="94">
        <f t="shared" si="35"/>
        <v>6.4224951996154828E-2</v>
      </c>
      <c r="V134" s="24">
        <f t="shared" si="36"/>
        <v>8.8641151954416741E-2</v>
      </c>
      <c r="W134" s="24">
        <f t="shared" si="37"/>
        <v>2.4416199958261914E-2</v>
      </c>
      <c r="X134" s="68">
        <f t="shared" si="38"/>
        <v>31136.435073736757</v>
      </c>
      <c r="Y134" s="68">
        <f t="shared" si="41"/>
        <v>-1500.2392700987402</v>
      </c>
      <c r="Z134" s="68">
        <f t="shared" si="39"/>
        <v>2650.4677629153302</v>
      </c>
      <c r="AA134" s="68">
        <f t="shared" si="40"/>
        <v>-1500.2392700987402</v>
      </c>
      <c r="AB134" s="70">
        <f t="shared" si="42"/>
        <v>1150.22849281659</v>
      </c>
    </row>
    <row r="135" spans="10:28" x14ac:dyDescent="0.25">
      <c r="J135" s="93">
        <f t="array" ref="J135:M135">TRANSPOSE(MMULT($E$21:$H$24, TRANSPOSE(Random!N134:Q134)))</f>
        <v>0.14102963229108934</v>
      </c>
      <c r="K135" s="93">
        <v>-0.2814557085427018</v>
      </c>
      <c r="L135" s="93">
        <v>-0.3566225024239621</v>
      </c>
      <c r="M135" s="93">
        <v>-1.0740985816365595E-2</v>
      </c>
      <c r="N135" s="22">
        <f>E$8 + E$9 * _xlfn.T.INV(_xlfn.NORM.DIST(J135, 0, 1, TRUE),  E$10)</f>
        <v>5.3751262825514807E-4</v>
      </c>
      <c r="O135" s="22">
        <f>F$8 + F$9 * _xlfn.T.INV(_xlfn.NORM.DIST(K135, 0, 1, TRUE),  F$10)</f>
        <v>-2.2672217274675732E-5</v>
      </c>
      <c r="P135" s="22">
        <f>G$8 + G$9 * _xlfn.T.INV(_xlfn.NORM.DIST(L135, 0, 1, TRUE),  G$10)</f>
        <v>-2.3169116432130831E-5</v>
      </c>
      <c r="Q135" s="22">
        <f>H$8 + H$9 * _xlfn.T.INV(_xlfn.NORM.DIST(M135, 0, 1, TRUE),  H$10)</f>
        <v>6.8266436714080375E-6</v>
      </c>
      <c r="R135" s="59">
        <f t="shared" si="32"/>
        <v>1.1279109406733951</v>
      </c>
      <c r="S135" s="94">
        <f t="shared" si="33"/>
        <v>-4.6901121459680247E-3</v>
      </c>
      <c r="T135" s="94">
        <f t="shared" si="34"/>
        <v>2.5508611835592439E-2</v>
      </c>
      <c r="U135" s="94">
        <f t="shared" si="35"/>
        <v>6.3062529772959411E-2</v>
      </c>
      <c r="V135" s="24">
        <f t="shared" si="36"/>
        <v>4.0520233186265658E-2</v>
      </c>
      <c r="W135" s="24">
        <f t="shared" si="37"/>
        <v>-2.2542296586693752E-2</v>
      </c>
      <c r="X135" s="68">
        <f t="shared" si="38"/>
        <v>28819.183361951105</v>
      </c>
      <c r="Y135" s="68">
        <f t="shared" si="41"/>
        <v>-310.59047062753234</v>
      </c>
      <c r="Z135" s="68">
        <f t="shared" si="39"/>
        <v>333.21605112967882</v>
      </c>
      <c r="AA135" s="68">
        <f t="shared" si="40"/>
        <v>-310.59047062753234</v>
      </c>
      <c r="AB135" s="70">
        <f t="shared" si="42"/>
        <v>22.625580502146477</v>
      </c>
    </row>
    <row r="136" spans="10:28" x14ac:dyDescent="0.25">
      <c r="J136" s="93">
        <f t="array" ref="J136:M136">TRANSPOSE(MMULT($E$21:$H$24, TRANSPOSE(Random!N135:Q135)))</f>
        <v>0.81345758453531924</v>
      </c>
      <c r="K136" s="93">
        <v>0.6378820279250208</v>
      </c>
      <c r="L136" s="93">
        <v>-0.10590738065386038</v>
      </c>
      <c r="M136" s="93">
        <v>1.3194206064498137</v>
      </c>
      <c r="N136" s="22">
        <f>E$8 + E$9 * _xlfn.T.INV(_xlfn.NORM.DIST(J136, 0, 1, TRUE),  E$10)</f>
        <v>2.8847649379845617E-3</v>
      </c>
      <c r="O136" s="22">
        <f>F$8 + F$9 * _xlfn.T.INV(_xlfn.NORM.DIST(K136, 0, 1, TRUE),  F$10)</f>
        <v>6.215419292088413E-5</v>
      </c>
      <c r="P136" s="22">
        <f>G$8 + G$9 * _xlfn.T.INV(_xlfn.NORM.DIST(L136, 0, 1, TRUE),  G$10)</f>
        <v>6.8954271566318458E-6</v>
      </c>
      <c r="Q136" s="22">
        <f>H$8 + H$9 * _xlfn.T.INV(_xlfn.NORM.DIST(M136, 0, 1, TRUE),  H$10)</f>
        <v>1.2308248021137135E-3</v>
      </c>
      <c r="R136" s="59">
        <f t="shared" si="32"/>
        <v>1.1305570099384148</v>
      </c>
      <c r="S136" s="94">
        <f t="shared" si="33"/>
        <v>-4.6052857357724653E-3</v>
      </c>
      <c r="T136" s="94">
        <f t="shared" si="34"/>
        <v>2.6732609994034744E-2</v>
      </c>
      <c r="U136" s="94">
        <f t="shared" si="35"/>
        <v>6.4286527931401716E-2</v>
      </c>
      <c r="V136" s="24">
        <f t="shared" si="36"/>
        <v>9.5131307153579911E-2</v>
      </c>
      <c r="W136" s="24">
        <f t="shared" si="37"/>
        <v>3.0844779222178195E-2</v>
      </c>
      <c r="X136" s="68">
        <f t="shared" si="38"/>
        <v>31417.443280523315</v>
      </c>
      <c r="Y136" s="68">
        <f t="shared" si="41"/>
        <v>-1666.9013017363613</v>
      </c>
      <c r="Z136" s="68">
        <f t="shared" si="39"/>
        <v>2931.475969701889</v>
      </c>
      <c r="AA136" s="68">
        <f t="shared" si="40"/>
        <v>-1666.9013017363613</v>
      </c>
      <c r="AB136" s="70">
        <f t="shared" si="42"/>
        <v>1264.5746679655276</v>
      </c>
    </row>
    <row r="137" spans="10:28" x14ac:dyDescent="0.25">
      <c r="J137" s="93">
        <f t="array" ref="J137:M137">TRANSPOSE(MMULT($E$21:$H$24, TRANSPOSE(Random!N136:Q136)))</f>
        <v>1.2982357722359481</v>
      </c>
      <c r="K137" s="93">
        <v>0.80640282126176754</v>
      </c>
      <c r="L137" s="93">
        <v>-0.14328015156882781</v>
      </c>
      <c r="M137" s="93">
        <v>-0.68422965831722737</v>
      </c>
      <c r="N137" s="22">
        <f>E$8 + E$9 * _xlfn.T.INV(_xlfn.NORM.DIST(J137, 0, 1, TRUE),  E$10)</f>
        <v>4.727931282560883E-3</v>
      </c>
      <c r="O137" s="22">
        <f>F$8 + F$9 * _xlfn.T.INV(_xlfn.NORM.DIST(K137, 0, 1, TRUE),  F$10)</f>
        <v>7.9111359024858802E-5</v>
      </c>
      <c r="P137" s="22">
        <f>G$8 + G$9 * _xlfn.T.INV(_xlfn.NORM.DIST(L137, 0, 1, TRUE),  G$10)</f>
        <v>2.4452059308752315E-6</v>
      </c>
      <c r="Q137" s="22">
        <f>H$8 + H$9 * _xlfn.T.INV(_xlfn.NORM.DIST(M137, 0, 1, TRUE),  H$10)</f>
        <v>-5.8347773182785547E-4</v>
      </c>
      <c r="R137" s="59">
        <f t="shared" si="32"/>
        <v>1.1326348205744874</v>
      </c>
      <c r="S137" s="94">
        <f t="shared" si="33"/>
        <v>-4.5883285696684904E-3</v>
      </c>
      <c r="T137" s="94">
        <f t="shared" si="34"/>
        <v>2.4918307460093176E-2</v>
      </c>
      <c r="U137" s="94">
        <f t="shared" si="35"/>
        <v>6.2472225397460147E-2</v>
      </c>
      <c r="V137" s="24">
        <f t="shared" si="36"/>
        <v>9.6132162146362984E-2</v>
      </c>
      <c r="W137" s="24">
        <f t="shared" si="37"/>
        <v>3.3659936748902837E-2</v>
      </c>
      <c r="X137" s="68">
        <f t="shared" si="38"/>
        <v>30657.692081792808</v>
      </c>
      <c r="Y137" s="68">
        <f t="shared" si="41"/>
        <v>-2731.9365628891392</v>
      </c>
      <c r="Z137" s="68">
        <f t="shared" si="39"/>
        <v>2171.7247709713811</v>
      </c>
      <c r="AA137" s="68">
        <f t="shared" si="40"/>
        <v>-2731.9365628891392</v>
      </c>
      <c r="AB137" s="70">
        <f t="shared" si="42"/>
        <v>-560.21179191775809</v>
      </c>
    </row>
    <row r="138" spans="10:28" x14ac:dyDescent="0.25">
      <c r="J138" s="93">
        <f t="array" ref="J138:M138">TRANSPOSE(MMULT($E$21:$H$24, TRANSPOSE(Random!N137:Q137)))</f>
        <v>1.9728212535933418</v>
      </c>
      <c r="K138" s="93">
        <v>-1.4003000509418326</v>
      </c>
      <c r="L138" s="93">
        <v>0.54928277093489453</v>
      </c>
      <c r="M138" s="93">
        <v>1.2772651266052011</v>
      </c>
      <c r="N138" s="22">
        <f>E$8 + E$9 * _xlfn.T.INV(_xlfn.NORM.DIST(J138, 0, 1, TRUE),  E$10)</f>
        <v>7.7211782167339923E-3</v>
      </c>
      <c r="O138" s="22">
        <f>F$8 + F$9 * _xlfn.T.INV(_xlfn.NORM.DIST(K138, 0, 1, TRUE),  F$10)</f>
        <v>-1.4273714641565929E-4</v>
      </c>
      <c r="P138" s="22">
        <f>G$8 + G$9 * _xlfn.T.INV(_xlfn.NORM.DIST(L138, 0, 1, TRUE),  G$10)</f>
        <v>8.5804309976008356E-5</v>
      </c>
      <c r="Q138" s="22">
        <f>H$8 + H$9 * _xlfn.T.INV(_xlfn.NORM.DIST(M138, 0, 1, TRUE),  H$10)</f>
        <v>1.1869541645124673E-3</v>
      </c>
      <c r="R138" s="59">
        <f t="shared" si="32"/>
        <v>1.1360091228096152</v>
      </c>
      <c r="S138" s="94">
        <f t="shared" si="33"/>
        <v>-4.810177075109009E-3</v>
      </c>
      <c r="T138" s="94">
        <f t="shared" si="34"/>
        <v>2.6688739356433497E-2</v>
      </c>
      <c r="U138" s="94">
        <f t="shared" si="35"/>
        <v>6.4242657293800465E-2</v>
      </c>
      <c r="V138" s="24">
        <f t="shared" si="36"/>
        <v>0.17254537343036283</v>
      </c>
      <c r="W138" s="24">
        <f t="shared" si="37"/>
        <v>0.10830271613656237</v>
      </c>
      <c r="X138" s="68">
        <f t="shared" si="38"/>
        <v>34531.08540037286</v>
      </c>
      <c r="Y138" s="68">
        <f t="shared" si="41"/>
        <v>-4461.5219253890682</v>
      </c>
      <c r="Z138" s="68">
        <f t="shared" si="39"/>
        <v>6045.1180895514335</v>
      </c>
      <c r="AA138" s="68">
        <f t="shared" si="40"/>
        <v>-4461.5219253890682</v>
      </c>
      <c r="AB138" s="70">
        <f t="shared" si="42"/>
        <v>1583.5961641623653</v>
      </c>
    </row>
    <row r="139" spans="10:28" x14ac:dyDescent="0.25">
      <c r="J139" s="93">
        <f t="array" ref="J139:M139">TRANSPOSE(MMULT($E$21:$H$24, TRANSPOSE(Random!N138:Q138)))</f>
        <v>-1.0333540024496051</v>
      </c>
      <c r="K139" s="93">
        <v>-0.49801722053266451</v>
      </c>
      <c r="L139" s="93">
        <v>0.69076275276358901</v>
      </c>
      <c r="M139" s="93">
        <v>-1.2046874942230432</v>
      </c>
      <c r="N139" s="22">
        <f>E$8 + E$9 * _xlfn.T.INV(_xlfn.NORM.DIST(J139, 0, 1, TRUE),  E$10)</f>
        <v>-3.5827786862874062E-3</v>
      </c>
      <c r="O139" s="22">
        <f>F$8 + F$9 * _xlfn.T.INV(_xlfn.NORM.DIST(K139, 0, 1, TRUE),  F$10)</f>
        <v>-4.2872767068611319E-5</v>
      </c>
      <c r="P139" s="22">
        <f>G$8 + G$9 * _xlfn.T.INV(_xlfn.NORM.DIST(L139, 0, 1, TRUE),  G$10)</f>
        <v>1.0369480157872092E-4</v>
      </c>
      <c r="Q139" s="22">
        <f>H$8 + H$9 * _xlfn.T.INV(_xlfn.NORM.DIST(M139, 0, 1, TRUE),  H$10)</f>
        <v>-1.0804952236658253E-3</v>
      </c>
      <c r="R139" s="59">
        <f t="shared" si="32"/>
        <v>1.1232661156730548</v>
      </c>
      <c r="S139" s="94">
        <f t="shared" si="33"/>
        <v>-4.7103126957619606E-3</v>
      </c>
      <c r="T139" s="94">
        <f t="shared" si="34"/>
        <v>2.4421289968255204E-2</v>
      </c>
      <c r="U139" s="94">
        <f t="shared" si="35"/>
        <v>6.1975207905622179E-2</v>
      </c>
      <c r="V139" s="24">
        <f t="shared" si="36"/>
        <v>-4.3668614589881742E-2</v>
      </c>
      <c r="W139" s="24">
        <f t="shared" si="37"/>
        <v>-0.10564382249550391</v>
      </c>
      <c r="X139" s="68">
        <f t="shared" si="38"/>
        <v>25424.543741224716</v>
      </c>
      <c r="Y139" s="68">
        <f t="shared" si="41"/>
        <v>2070.2339997857343</v>
      </c>
      <c r="Z139" s="68">
        <f t="shared" si="39"/>
        <v>-3061.4235695967109</v>
      </c>
      <c r="AA139" s="68">
        <f t="shared" si="40"/>
        <v>2070.2339997857343</v>
      </c>
      <c r="AB139" s="70">
        <f t="shared" si="42"/>
        <v>-991.18956981097654</v>
      </c>
    </row>
    <row r="140" spans="10:28" x14ac:dyDescent="0.25">
      <c r="J140" s="93">
        <f t="array" ref="J140:M140">TRANSPOSE(MMULT($E$21:$H$24, TRANSPOSE(Random!N139:Q139)))</f>
        <v>-0.84420483337272156</v>
      </c>
      <c r="K140" s="93">
        <v>-0.57821354296363492</v>
      </c>
      <c r="L140" s="93">
        <v>1.2837420336349137</v>
      </c>
      <c r="M140" s="93">
        <v>0.10509252073899045</v>
      </c>
      <c r="N140" s="22">
        <f>E$8 + E$9 * _xlfn.T.INV(_xlfn.NORM.DIST(J140, 0, 1, TRUE),  E$10)</f>
        <v>-2.8812308565993369E-3</v>
      </c>
      <c r="O140" s="22">
        <f>F$8 + F$9 * _xlfn.T.INV(_xlfn.NORM.DIST(K140, 0, 1, TRUE),  F$10)</f>
        <v>-5.0563304579259366E-5</v>
      </c>
      <c r="P140" s="22">
        <f>G$8 + G$9 * _xlfn.T.INV(_xlfn.NORM.DIST(L140, 0, 1, TRUE),  G$10)</f>
        <v>1.866214783450075E-4</v>
      </c>
      <c r="Q140" s="22">
        <f>H$8 + H$9 * _xlfn.T.INV(_xlfn.NORM.DIST(M140, 0, 1, TRUE),  H$10)</f>
        <v>1.0656924095236296E-4</v>
      </c>
      <c r="R140" s="59">
        <f t="shared" si="32"/>
        <v>1.1240569740492012</v>
      </c>
      <c r="S140" s="94">
        <f t="shared" si="33"/>
        <v>-4.7180032332726088E-3</v>
      </c>
      <c r="T140" s="94">
        <f t="shared" si="34"/>
        <v>2.5608354432873393E-2</v>
      </c>
      <c r="U140" s="94">
        <f t="shared" si="35"/>
        <v>6.3162272370240358E-2</v>
      </c>
      <c r="V140" s="24">
        <f t="shared" si="36"/>
        <v>-1.1613273142113849E-2</v>
      </c>
      <c r="W140" s="24">
        <f t="shared" si="37"/>
        <v>-7.4775545512354213E-2</v>
      </c>
      <c r="X140" s="68">
        <f t="shared" si="38"/>
        <v>26976.040833110004</v>
      </c>
      <c r="Y140" s="68">
        <f t="shared" si="41"/>
        <v>1664.8592064570403</v>
      </c>
      <c r="Z140" s="68">
        <f t="shared" si="39"/>
        <v>-1509.9264777114222</v>
      </c>
      <c r="AA140" s="68">
        <f t="shared" si="40"/>
        <v>1664.8592064570403</v>
      </c>
      <c r="AB140" s="70">
        <f t="shared" si="42"/>
        <v>154.93272874561808</v>
      </c>
    </row>
    <row r="141" spans="10:28" x14ac:dyDescent="0.25">
      <c r="J141" s="93">
        <f t="array" ref="J141:M141">TRANSPOSE(MMULT($E$21:$H$24, TRANSPOSE(Random!N140:Q140)))</f>
        <v>0.34826067073420186</v>
      </c>
      <c r="K141" s="93">
        <v>1.5719397223730018</v>
      </c>
      <c r="L141" s="93">
        <v>0.90634915780869929</v>
      </c>
      <c r="M141" s="93">
        <v>-0.44060271682646812</v>
      </c>
      <c r="N141" s="22">
        <f>E$8 + E$9 * _xlfn.T.INV(_xlfn.NORM.DIST(J141, 0, 1, TRUE),  E$10)</f>
        <v>1.2465308718060937E-3</v>
      </c>
      <c r="O141" s="22">
        <f>F$8 + F$9 * _xlfn.T.INV(_xlfn.NORM.DIST(K141, 0, 1, TRUE),  F$10)</f>
        <v>1.7277234483681486E-4</v>
      </c>
      <c r="P141" s="22">
        <f>G$8 + G$9 * _xlfn.T.INV(_xlfn.NORM.DIST(L141, 0, 1, TRUE),  G$10)</f>
        <v>1.3210569501711782E-4</v>
      </c>
      <c r="Q141" s="22">
        <f>H$8 + H$9 * _xlfn.T.INV(_xlfn.NORM.DIST(M141, 0, 1, TRUE),  H$10)</f>
        <v>-3.6598514225034929E-4</v>
      </c>
      <c r="R141" s="59">
        <f t="shared" si="32"/>
        <v>1.1287102204844415</v>
      </c>
      <c r="S141" s="94">
        <f t="shared" si="33"/>
        <v>-4.4946675838565342E-3</v>
      </c>
      <c r="T141" s="94">
        <f t="shared" si="34"/>
        <v>2.5135800049670681E-2</v>
      </c>
      <c r="U141" s="94">
        <f t="shared" si="35"/>
        <v>6.2689717987037652E-2</v>
      </c>
      <c r="V141" s="24">
        <f t="shared" si="36"/>
        <v>4.262257937329661E-2</v>
      </c>
      <c r="W141" s="24">
        <f t="shared" si="37"/>
        <v>-2.0067138613741042E-2</v>
      </c>
      <c r="X141" s="68">
        <f t="shared" si="38"/>
        <v>28743.524863406699</v>
      </c>
      <c r="Y141" s="68">
        <f t="shared" si="41"/>
        <v>-720.2818869255716</v>
      </c>
      <c r="Z141" s="68">
        <f t="shared" si="39"/>
        <v>257.55755258527279</v>
      </c>
      <c r="AA141" s="68">
        <f t="shared" si="40"/>
        <v>-720.2818869255716</v>
      </c>
      <c r="AB141" s="70">
        <f t="shared" si="42"/>
        <v>-462.72433434029881</v>
      </c>
    </row>
    <row r="142" spans="10:28" x14ac:dyDescent="0.25">
      <c r="J142" s="93">
        <f t="array" ref="J142:M142">TRANSPOSE(MMULT($E$21:$H$24, TRANSPOSE(Random!N141:Q141)))</f>
        <v>0.35214613142660151</v>
      </c>
      <c r="K142" s="93">
        <v>-0.4356346309415115</v>
      </c>
      <c r="L142" s="93">
        <v>-9.5758137849037195E-2</v>
      </c>
      <c r="M142" s="93">
        <v>-0.48358143052503721</v>
      </c>
      <c r="N142" s="22">
        <f>E$8 + E$9 * _xlfn.T.INV(_xlfn.NORM.DIST(J142, 0, 1, TRUE),  E$10)</f>
        <v>1.2599023401459835E-3</v>
      </c>
      <c r="O142" s="22">
        <f>F$8 + F$9 * _xlfn.T.INV(_xlfn.NORM.DIST(K142, 0, 1, TRUE),  F$10)</f>
        <v>-3.6978519472283905E-5</v>
      </c>
      <c r="P142" s="22">
        <f>G$8 + G$9 * _xlfn.T.INV(_xlfn.NORM.DIST(L142, 0, 1, TRUE),  G$10)</f>
        <v>8.1028904612659209E-6</v>
      </c>
      <c r="Q142" s="22">
        <f>H$8 + H$9 * _xlfn.T.INV(_xlfn.NORM.DIST(M142, 0, 1, TRUE),  H$10)</f>
        <v>-4.0388738906295109E-4</v>
      </c>
      <c r="R142" s="59">
        <f t="shared" si="32"/>
        <v>1.1287252942075583</v>
      </c>
      <c r="S142" s="94">
        <f t="shared" si="33"/>
        <v>-4.7044184481656332E-3</v>
      </c>
      <c r="T142" s="94">
        <f t="shared" si="34"/>
        <v>2.509789780285808E-2</v>
      </c>
      <c r="U142" s="94">
        <f t="shared" si="35"/>
        <v>6.2651815740225048E-2</v>
      </c>
      <c r="V142" s="24">
        <f t="shared" si="36"/>
        <v>4.5566524028931299E-2</v>
      </c>
      <c r="W142" s="24">
        <f t="shared" si="37"/>
        <v>-1.7085291711293749E-2</v>
      </c>
      <c r="X142" s="68">
        <f t="shared" si="38"/>
        <v>28836.182969072976</v>
      </c>
      <c r="Y142" s="68">
        <f t="shared" si="41"/>
        <v>-728.00831124815159</v>
      </c>
      <c r="Z142" s="68">
        <f t="shared" si="39"/>
        <v>350.21565825154903</v>
      </c>
      <c r="AA142" s="68">
        <f t="shared" si="40"/>
        <v>-728.00831124815159</v>
      </c>
      <c r="AB142" s="70">
        <f t="shared" si="42"/>
        <v>-377.79265299660256</v>
      </c>
    </row>
    <row r="143" spans="10:28" x14ac:dyDescent="0.25">
      <c r="J143" s="93">
        <f t="array" ref="J143:M143">TRANSPOSE(MMULT($E$21:$H$24, TRANSPOSE(Random!N142:Q142)))</f>
        <v>0.84423474844821123</v>
      </c>
      <c r="K143" s="93">
        <v>-1.2638323224708221</v>
      </c>
      <c r="L143" s="93">
        <v>2.8431143589124019</v>
      </c>
      <c r="M143" s="93">
        <v>-0.41962308636620771</v>
      </c>
      <c r="N143" s="22">
        <f>E$8 + E$9 * _xlfn.T.INV(_xlfn.NORM.DIST(J143, 0, 1, TRUE),  E$10)</f>
        <v>2.9967263326825728E-3</v>
      </c>
      <c r="O143" s="22">
        <f>F$8 + F$9 * _xlfn.T.INV(_xlfn.NORM.DIST(K143, 0, 1, TRUE),  F$10)</f>
        <v>-1.2504705640973673E-4</v>
      </c>
      <c r="P143" s="22">
        <f>G$8 + G$9 * _xlfn.T.INV(_xlfn.NORM.DIST(L143, 0, 1, TRUE),  G$10)</f>
        <v>5.7346979705471418E-4</v>
      </c>
      <c r="Q143" s="22">
        <f>H$8 + H$9 * _xlfn.T.INV(_xlfn.NORM.DIST(M143, 0, 1, TRUE),  H$10)</f>
        <v>-3.4754353682240561E-4</v>
      </c>
      <c r="R143" s="59">
        <f t="shared" si="32"/>
        <v>1.1306832245784648</v>
      </c>
      <c r="S143" s="94">
        <f t="shared" si="33"/>
        <v>-4.7924869851030862E-3</v>
      </c>
      <c r="T143" s="94">
        <f t="shared" si="34"/>
        <v>2.5154241655098625E-2</v>
      </c>
      <c r="U143" s="94">
        <f t="shared" si="35"/>
        <v>6.270815959246559E-2</v>
      </c>
      <c r="V143" s="24">
        <f t="shared" si="36"/>
        <v>7.5522950902788655E-2</v>
      </c>
      <c r="W143" s="24">
        <f t="shared" si="37"/>
        <v>1.2814791310323065E-2</v>
      </c>
      <c r="X143" s="68">
        <f t="shared" si="38"/>
        <v>29977.027801036173</v>
      </c>
      <c r="Y143" s="68">
        <f t="shared" si="41"/>
        <v>-1731.5958604190964</v>
      </c>
      <c r="Z143" s="68">
        <f t="shared" si="39"/>
        <v>1491.0604902147461</v>
      </c>
      <c r="AA143" s="68">
        <f t="shared" si="40"/>
        <v>-1731.5958604190964</v>
      </c>
      <c r="AB143" s="70">
        <f t="shared" si="42"/>
        <v>-240.53537020435033</v>
      </c>
    </row>
    <row r="144" spans="10:28" x14ac:dyDescent="0.25">
      <c r="J144" s="93">
        <f t="array" ref="J144:M144">TRANSPOSE(MMULT($E$21:$H$24, TRANSPOSE(Random!N143:Q143)))</f>
        <v>-0.44491848860044619</v>
      </c>
      <c r="K144" s="93">
        <v>-1.9687129546070459</v>
      </c>
      <c r="L144" s="93">
        <v>-1.0308590098376555</v>
      </c>
      <c r="M144" s="93">
        <v>1.1778099868611582</v>
      </c>
      <c r="N144" s="22">
        <f>E$8 + E$9 * _xlfn.T.INV(_xlfn.NORM.DIST(J144, 0, 1, TRUE),  E$10)</f>
        <v>-1.4649477292902973E-3</v>
      </c>
      <c r="O144" s="22">
        <f>F$8 + F$9 * _xlfn.T.INV(_xlfn.NORM.DIST(K144, 0, 1, TRUE),  F$10)</f>
        <v>-2.3451897785615056E-4</v>
      </c>
      <c r="P144" s="22">
        <f>G$8 + G$9 * _xlfn.T.INV(_xlfn.NORM.DIST(L144, 0, 1, TRUE),  G$10)</f>
        <v>-1.1035306632070573E-4</v>
      </c>
      <c r="Q144" s="22">
        <f>H$8 + H$9 * _xlfn.T.INV(_xlfn.NORM.DIST(M144, 0, 1, TRUE),  H$10)</f>
        <v>1.0854898580757873E-3</v>
      </c>
      <c r="R144" s="59">
        <f t="shared" si="32"/>
        <v>1.1256535571000323</v>
      </c>
      <c r="S144" s="94">
        <f t="shared" si="33"/>
        <v>-4.9019589065495001E-3</v>
      </c>
      <c r="T144" s="94">
        <f t="shared" si="34"/>
        <v>2.6587275049996816E-2</v>
      </c>
      <c r="U144" s="94">
        <f t="shared" si="35"/>
        <v>6.4141192987363788E-2</v>
      </c>
      <c r="V144" s="24">
        <f t="shared" si="36"/>
        <v>2.9794165831940212E-2</v>
      </c>
      <c r="W144" s="24">
        <f t="shared" si="37"/>
        <v>-3.4347027155423579E-2</v>
      </c>
      <c r="X144" s="68">
        <f t="shared" si="38"/>
        <v>28860.116010779424</v>
      </c>
      <c r="Y144" s="68">
        <f t="shared" si="41"/>
        <v>846.48951627779752</v>
      </c>
      <c r="Z144" s="68">
        <f t="shared" si="39"/>
        <v>374.14869995799745</v>
      </c>
      <c r="AA144" s="68">
        <f t="shared" si="40"/>
        <v>846.48951627779752</v>
      </c>
      <c r="AB144" s="70">
        <f t="shared" si="42"/>
        <v>1220.638216235795</v>
      </c>
    </row>
    <row r="145" spans="10:28" x14ac:dyDescent="0.25">
      <c r="J145" s="93">
        <f t="array" ref="J145:M145">TRANSPOSE(MMULT($E$21:$H$24, TRANSPOSE(Random!N144:Q144)))</f>
        <v>0.31308076699367848</v>
      </c>
      <c r="K145" s="93">
        <v>0.14550410706896244</v>
      </c>
      <c r="L145" s="93">
        <v>0.83326520968141027</v>
      </c>
      <c r="M145" s="93">
        <v>9.9881559996717911E-2</v>
      </c>
      <c r="N145" s="22">
        <f>E$8 + E$9 * _xlfn.T.INV(_xlfn.NORM.DIST(J145, 0, 1, TRUE),  E$10)</f>
        <v>1.1256197388385099E-3</v>
      </c>
      <c r="O145" s="22">
        <f>F$8 + F$9 * _xlfn.T.INV(_xlfn.NORM.DIST(K145, 0, 1, TRUE),  F$10)</f>
        <v>1.6047331814517073E-5</v>
      </c>
      <c r="P145" s="22">
        <f>G$8 + G$9 * _xlfn.T.INV(_xlfn.NORM.DIST(L145, 0, 1, TRUE),  G$10)</f>
        <v>1.2229484704345163E-4</v>
      </c>
      <c r="Q145" s="22">
        <f>H$8 + H$9 * _xlfn.T.INV(_xlfn.NORM.DIST(M145, 0, 1, TRUE),  H$10)</f>
        <v>1.0207850473090214E-4</v>
      </c>
      <c r="R145" s="59">
        <f t="shared" si="32"/>
        <v>1.1285739167596913</v>
      </c>
      <c r="S145" s="94">
        <f t="shared" si="33"/>
        <v>-4.6513925968788327E-3</v>
      </c>
      <c r="T145" s="94">
        <f t="shared" si="34"/>
        <v>2.5603863696651932E-2</v>
      </c>
      <c r="U145" s="94">
        <f t="shared" si="35"/>
        <v>6.3157781634018903E-2</v>
      </c>
      <c r="V145" s="24">
        <f t="shared" si="36"/>
        <v>5.0753374871360321E-2</v>
      </c>
      <c r="W145" s="24">
        <f t="shared" si="37"/>
        <v>-1.2404406762658582E-2</v>
      </c>
      <c r="X145" s="68">
        <f t="shared" si="38"/>
        <v>29237.817453430904</v>
      </c>
      <c r="Y145" s="68">
        <f t="shared" si="41"/>
        <v>-650.41590849368367</v>
      </c>
      <c r="Z145" s="68">
        <f t="shared" si="39"/>
        <v>751.85014260947719</v>
      </c>
      <c r="AA145" s="68">
        <f t="shared" si="40"/>
        <v>-650.41590849368367</v>
      </c>
      <c r="AB145" s="70">
        <f t="shared" si="42"/>
        <v>101.43423411579352</v>
      </c>
    </row>
    <row r="146" spans="10:28" x14ac:dyDescent="0.25">
      <c r="J146" s="93">
        <f t="array" ref="J146:M146">TRANSPOSE(MMULT($E$21:$H$24, TRANSPOSE(Random!N145:Q145)))</f>
        <v>-0.26233203315338088</v>
      </c>
      <c r="K146" s="93">
        <v>-1.8763610858977813</v>
      </c>
      <c r="L146" s="93">
        <v>6.2166344633019566E-2</v>
      </c>
      <c r="M146" s="93">
        <v>-0.35438497296866012</v>
      </c>
      <c r="N146" s="22">
        <f>E$8 + E$9 * _xlfn.T.INV(_xlfn.NORM.DIST(J146, 0, 1, TRUE),  E$10)</f>
        <v>-8.3626750768473021E-4</v>
      </c>
      <c r="O146" s="22">
        <f>F$8 + F$9 * _xlfn.T.INV(_xlfn.NORM.DIST(K146, 0, 1, TRUE),  F$10)</f>
        <v>-2.1709225502330326E-4</v>
      </c>
      <c r="P146" s="22">
        <f>G$8 + G$9 * _xlfn.T.INV(_xlfn.NORM.DIST(L146, 0, 1, TRUE),  G$10)</f>
        <v>2.6867420064764852E-5</v>
      </c>
      <c r="Q146" s="22">
        <f>H$8 + H$9 * _xlfn.T.INV(_xlfn.NORM.DIST(M146, 0, 1, TRUE),  H$10)</f>
        <v>-2.9042412469333065E-4</v>
      </c>
      <c r="R146" s="59">
        <f t="shared" si="32"/>
        <v>1.1263622714572494</v>
      </c>
      <c r="S146" s="94">
        <f t="shared" si="33"/>
        <v>-4.8845321837166526E-3</v>
      </c>
      <c r="T146" s="94">
        <f t="shared" si="34"/>
        <v>2.5211361067227701E-2</v>
      </c>
      <c r="U146" s="94">
        <f t="shared" si="35"/>
        <v>6.2765279004594665E-2</v>
      </c>
      <c r="V146" s="24">
        <f t="shared" si="36"/>
        <v>1.6884986364661739E-2</v>
      </c>
      <c r="W146" s="24">
        <f t="shared" si="37"/>
        <v>-4.5880292639932929E-2</v>
      </c>
      <c r="X146" s="68">
        <f t="shared" si="38"/>
        <v>27837.914762165128</v>
      </c>
      <c r="Y146" s="68">
        <f t="shared" si="41"/>
        <v>483.21975173940882</v>
      </c>
      <c r="Z146" s="68">
        <f t="shared" si="39"/>
        <v>-648.05254865629831</v>
      </c>
      <c r="AA146" s="68">
        <f t="shared" si="40"/>
        <v>483.21975173940882</v>
      </c>
      <c r="AB146" s="70">
        <f t="shared" si="42"/>
        <v>-164.83279691688949</v>
      </c>
    </row>
    <row r="147" spans="10:28" x14ac:dyDescent="0.25">
      <c r="J147" s="93">
        <f t="array" ref="J147:M147">TRANSPOSE(MMULT($E$21:$H$24, TRANSPOSE(Random!N146:Q146)))</f>
        <v>-0.37570043217521742</v>
      </c>
      <c r="K147" s="93">
        <v>-1.0060665956404866</v>
      </c>
      <c r="L147" s="93">
        <v>-5.5733190940189858E-2</v>
      </c>
      <c r="M147" s="93">
        <v>-1.6278846549619546</v>
      </c>
      <c r="N147" s="22">
        <f>E$8 + E$9 * _xlfn.T.INV(_xlfn.NORM.DIST(J147, 0, 1, TRUE),  E$10)</f>
        <v>-1.2256546914330513E-3</v>
      </c>
      <c r="O147" s="22">
        <f>F$8 + F$9 * _xlfn.T.INV(_xlfn.NORM.DIST(K147, 0, 1, TRUE),  F$10)</f>
        <v>-9.4703670773240518E-5</v>
      </c>
      <c r="P147" s="22">
        <f>G$8 + G$9 * _xlfn.T.INV(_xlfn.NORM.DIST(L147, 0, 1, TRUE),  G$10)</f>
        <v>1.2861356458443953E-5</v>
      </c>
      <c r="Q147" s="22">
        <f>H$8 + H$9 * _xlfn.T.INV(_xlfn.NORM.DIST(M147, 0, 1, TRUE),  H$10)</f>
        <v>-1.5379605838789763E-3</v>
      </c>
      <c r="R147" s="59">
        <f t="shared" si="32"/>
        <v>1.1259233133380739</v>
      </c>
      <c r="S147" s="94">
        <f t="shared" si="33"/>
        <v>-4.76214359946659E-3</v>
      </c>
      <c r="T147" s="94">
        <f t="shared" si="34"/>
        <v>2.3963824608042052E-2</v>
      </c>
      <c r="U147" s="94">
        <f t="shared" si="35"/>
        <v>6.1517742545409024E-2</v>
      </c>
      <c r="V147" s="24">
        <f t="shared" si="36"/>
        <v>-1.2637768836166321E-2</v>
      </c>
      <c r="W147" s="24">
        <f t="shared" si="37"/>
        <v>-7.4155511381575348E-2</v>
      </c>
      <c r="X147" s="68">
        <f t="shared" si="38"/>
        <v>26311.125026924896</v>
      </c>
      <c r="Y147" s="68">
        <f t="shared" si="41"/>
        <v>708.21902115060948</v>
      </c>
      <c r="Z147" s="68">
        <f t="shared" si="39"/>
        <v>-2174.8422838965307</v>
      </c>
      <c r="AA147" s="68">
        <f t="shared" si="40"/>
        <v>708.21902115060948</v>
      </c>
      <c r="AB147" s="70">
        <f t="shared" si="42"/>
        <v>-1466.6232627459212</v>
      </c>
    </row>
    <row r="148" spans="10:28" x14ac:dyDescent="0.25">
      <c r="J148" s="93">
        <f t="array" ref="J148:M148">TRANSPOSE(MMULT($E$21:$H$24, TRANSPOSE(Random!N147:Q147)))</f>
        <v>-0.77890345578524134</v>
      </c>
      <c r="K148" s="93">
        <v>1.6295142467880575</v>
      </c>
      <c r="L148" s="93">
        <v>0.90944933698629138</v>
      </c>
      <c r="M148" s="93">
        <v>0.86637638885999291</v>
      </c>
      <c r="N148" s="22">
        <f>E$8 + E$9 * _xlfn.T.INV(_xlfn.NORM.DIST(J148, 0, 1, TRUE),  E$10)</f>
        <v>-2.6443299322194882E-3</v>
      </c>
      <c r="O148" s="22">
        <f>F$8 + F$9 * _xlfn.T.INV(_xlfn.NORM.DIST(K148, 0, 1, TRUE),  F$10)</f>
        <v>1.8149095809221263E-4</v>
      </c>
      <c r="P148" s="22">
        <f>G$8 + G$9 * _xlfn.T.INV(_xlfn.NORM.DIST(L148, 0, 1, TRUE),  G$10)</f>
        <v>1.3252637986583239E-4</v>
      </c>
      <c r="Q148" s="22">
        <f>H$8 + H$9 * _xlfn.T.INV(_xlfn.NORM.DIST(M148, 0, 1, TRUE),  H$10)</f>
        <v>7.83508228670952E-4</v>
      </c>
      <c r="R148" s="59">
        <f t="shared" si="32"/>
        <v>1.1243240336457592</v>
      </c>
      <c r="S148" s="94">
        <f t="shared" si="33"/>
        <v>-4.4859489706011368E-3</v>
      </c>
      <c r="T148" s="94">
        <f t="shared" si="34"/>
        <v>2.6285293420591983E-2</v>
      </c>
      <c r="U148" s="94">
        <f t="shared" si="35"/>
        <v>6.3839211357958947E-2</v>
      </c>
      <c r="V148" s="24">
        <f t="shared" si="36"/>
        <v>-1.2676573200119301E-4</v>
      </c>
      <c r="W148" s="24">
        <f t="shared" si="37"/>
        <v>-6.3965977089960144E-2</v>
      </c>
      <c r="X148" s="68">
        <f t="shared" si="38"/>
        <v>27646.112940095001</v>
      </c>
      <c r="Y148" s="68">
        <f t="shared" si="41"/>
        <v>1527.9709442518651</v>
      </c>
      <c r="Z148" s="68">
        <f t="shared" si="39"/>
        <v>-839.85437072642526</v>
      </c>
      <c r="AA148" s="68">
        <f t="shared" si="40"/>
        <v>1527.9709442518651</v>
      </c>
      <c r="AB148" s="70">
        <f t="shared" si="42"/>
        <v>688.11657352543989</v>
      </c>
    </row>
    <row r="149" spans="10:28" x14ac:dyDescent="0.25">
      <c r="J149" s="93">
        <f t="array" ref="J149:M149">TRANSPOSE(MMULT($E$21:$H$24, TRANSPOSE(Random!N148:Q148)))</f>
        <v>0.42784238497005522</v>
      </c>
      <c r="K149" s="93">
        <v>-2.9443712432723377</v>
      </c>
      <c r="L149" s="93">
        <v>-2.436547095457184</v>
      </c>
      <c r="M149" s="93">
        <v>0.35009346355393778</v>
      </c>
      <c r="N149" s="22">
        <f>E$8 + E$9 * _xlfn.T.INV(_xlfn.NORM.DIST(J149, 0, 1, TRUE),  E$10)</f>
        <v>1.521174204501716E-3</v>
      </c>
      <c r="O149" s="22">
        <f>F$8 + F$9 * _xlfn.T.INV(_xlfn.NORM.DIST(K149, 0, 1, TRUE),  F$10)</f>
        <v>-5.3231984942473472E-4</v>
      </c>
      <c r="P149" s="22">
        <f>G$8 + G$9 * _xlfn.T.INV(_xlfn.NORM.DIST(L149, 0, 1, TRUE),  G$10)</f>
        <v>-3.9244732253073653E-4</v>
      </c>
      <c r="Q149" s="22">
        <f>H$8 + H$9 * _xlfn.T.INV(_xlfn.NORM.DIST(M149, 0, 1, TRUE),  H$10)</f>
        <v>3.1882193882897734E-4</v>
      </c>
      <c r="R149" s="59">
        <f t="shared" si="32"/>
        <v>1.1290198272866059</v>
      </c>
      <c r="S149" s="94">
        <f t="shared" si="33"/>
        <v>-5.1997597781180838E-3</v>
      </c>
      <c r="T149" s="94">
        <f t="shared" si="34"/>
        <v>2.5820607130750007E-2</v>
      </c>
      <c r="U149" s="94">
        <f t="shared" si="35"/>
        <v>6.3374525068116985E-2</v>
      </c>
      <c r="V149" s="24">
        <f t="shared" si="36"/>
        <v>6.9102299202297907E-2</v>
      </c>
      <c r="W149" s="24">
        <f t="shared" si="37"/>
        <v>5.7277741341809213E-3</v>
      </c>
      <c r="X149" s="68">
        <f t="shared" si="38"/>
        <v>30018.771322155579</v>
      </c>
      <c r="Y149" s="68">
        <f t="shared" si="41"/>
        <v>-878.9788132350659</v>
      </c>
      <c r="Z149" s="68">
        <f t="shared" si="39"/>
        <v>1532.8040113341522</v>
      </c>
      <c r="AA149" s="68">
        <f t="shared" si="40"/>
        <v>-878.9788132350659</v>
      </c>
      <c r="AB149" s="70">
        <f t="shared" si="42"/>
        <v>653.82519809908626</v>
      </c>
    </row>
    <row r="150" spans="10:28" x14ac:dyDescent="0.25">
      <c r="J150" s="93">
        <f t="array" ref="J150:M150">TRANSPOSE(MMULT($E$21:$H$24, TRANSPOSE(Random!N149:Q149)))</f>
        <v>-0.74138532062056806</v>
      </c>
      <c r="K150" s="93">
        <v>-1.1027848318626108</v>
      </c>
      <c r="L150" s="93">
        <v>0.53289816363346598</v>
      </c>
      <c r="M150" s="93">
        <v>0.90438381299411841</v>
      </c>
      <c r="N150" s="22">
        <f>E$8 + E$9 * _xlfn.T.INV(_xlfn.NORM.DIST(J150, 0, 1, TRUE),  E$10)</f>
        <v>-2.5092999129676954E-3</v>
      </c>
      <c r="O150" s="22">
        <f>F$8 + F$9 * _xlfn.T.INV(_xlfn.NORM.DIST(K150, 0, 1, TRUE),  F$10)</f>
        <v>-1.0567525571320761E-4</v>
      </c>
      <c r="P150" s="22">
        <f>G$8 + G$9 * _xlfn.T.INV(_xlfn.NORM.DIST(L150, 0, 1, TRUE),  G$10)</f>
        <v>8.3763534733023693E-5</v>
      </c>
      <c r="Q150" s="22">
        <f>H$8 + H$9 * _xlfn.T.INV(_xlfn.NORM.DIST(M150, 0, 1, TRUE),  H$10)</f>
        <v>8.1925772009290359E-4</v>
      </c>
      <c r="R150" s="59">
        <f t="shared" si="32"/>
        <v>1.124476253661612</v>
      </c>
      <c r="S150" s="94">
        <f t="shared" si="33"/>
        <v>-4.7731151844065574E-3</v>
      </c>
      <c r="T150" s="94">
        <f t="shared" si="34"/>
        <v>2.6321042912013932E-2</v>
      </c>
      <c r="U150" s="94">
        <f t="shared" si="35"/>
        <v>6.3874960849380907E-2</v>
      </c>
      <c r="V150" s="24">
        <f t="shared" si="36"/>
        <v>7.0839151827850957E-3</v>
      </c>
      <c r="W150" s="24">
        <f t="shared" si="37"/>
        <v>-5.6791045666595812E-2</v>
      </c>
      <c r="X150" s="68">
        <f t="shared" si="38"/>
        <v>27920.797601223789</v>
      </c>
      <c r="Y150" s="68">
        <f t="shared" si="41"/>
        <v>1449.9466616142308</v>
      </c>
      <c r="Z150" s="68">
        <f t="shared" si="39"/>
        <v>-565.16970959763785</v>
      </c>
      <c r="AA150" s="68">
        <f t="shared" si="40"/>
        <v>1449.9466616142308</v>
      </c>
      <c r="AB150" s="70">
        <f t="shared" si="42"/>
        <v>884.77695201659299</v>
      </c>
    </row>
    <row r="151" spans="10:28" x14ac:dyDescent="0.25">
      <c r="J151" s="93">
        <f t="array" ref="J151:M151">TRANSPOSE(MMULT($E$21:$H$24, TRANSPOSE(Random!N150:Q150)))</f>
        <v>0.19919743550474173</v>
      </c>
      <c r="K151" s="93">
        <v>-0.50374130915215909</v>
      </c>
      <c r="L151" s="93">
        <v>-1.5002494514102986</v>
      </c>
      <c r="M151" s="93">
        <v>-0.75283131745511911</v>
      </c>
      <c r="N151" s="22">
        <f>E$8 + E$9 * _xlfn.T.INV(_xlfn.NORM.DIST(J151, 0, 1, TRUE),  E$10)</f>
        <v>7.3585620833410042E-4</v>
      </c>
      <c r="O151" s="22">
        <f>F$8 + F$9 * _xlfn.T.INV(_xlfn.NORM.DIST(K151, 0, 1, TRUE),  F$10)</f>
        <v>-4.3417260291778631E-5</v>
      </c>
      <c r="P151" s="22">
        <f>G$8 + G$9 * _xlfn.T.INV(_xlfn.NORM.DIST(L151, 0, 1, TRUE),  G$10)</f>
        <v>-1.8276323181108764E-4</v>
      </c>
      <c r="Q151" s="22">
        <f>H$8 + H$9 * _xlfn.T.INV(_xlfn.NORM.DIST(M151, 0, 1, TRUE),  H$10)</f>
        <v>-6.4608694445103098E-4</v>
      </c>
      <c r="R151" s="59">
        <f t="shared" si="32"/>
        <v>1.1281345343829361</v>
      </c>
      <c r="S151" s="94">
        <f t="shared" si="33"/>
        <v>-4.7108571889851285E-3</v>
      </c>
      <c r="T151" s="94">
        <f t="shared" si="34"/>
        <v>2.4855698247469998E-2</v>
      </c>
      <c r="U151" s="94">
        <f t="shared" si="35"/>
        <v>6.2409616184836973E-2</v>
      </c>
      <c r="V151" s="24">
        <f t="shared" si="36"/>
        <v>3.333454262477667E-2</v>
      </c>
      <c r="W151" s="24">
        <f t="shared" si="37"/>
        <v>-2.9075073560060304E-2</v>
      </c>
      <c r="X151" s="68">
        <f t="shared" si="38"/>
        <v>28289.670423376047</v>
      </c>
      <c r="Y151" s="68">
        <f t="shared" si="41"/>
        <v>-425.19917495257687</v>
      </c>
      <c r="Z151" s="68">
        <f t="shared" si="39"/>
        <v>-196.29688744537998</v>
      </c>
      <c r="AA151" s="68">
        <f t="shared" si="40"/>
        <v>-425.19917495257687</v>
      </c>
      <c r="AB151" s="70">
        <f t="shared" si="42"/>
        <v>-621.49606239795685</v>
      </c>
    </row>
    <row r="152" spans="10:28" x14ac:dyDescent="0.25">
      <c r="J152" s="93">
        <f t="array" ref="J152:M152">TRANSPOSE(MMULT($E$21:$H$24, TRANSPOSE(Random!N151:Q151)))</f>
        <v>-2.1012697686767421</v>
      </c>
      <c r="K152" s="93">
        <v>4.8639177159690072E-2</v>
      </c>
      <c r="L152" s="93">
        <v>1.8124104371976821</v>
      </c>
      <c r="M152" s="93">
        <v>-0.74392624547512742</v>
      </c>
      <c r="N152" s="22">
        <f>E$8 + E$9 * _xlfn.T.INV(_xlfn.NORM.DIST(J152, 0, 1, TRUE),  E$10)</f>
        <v>-8.2587901773227557E-3</v>
      </c>
      <c r="O152" s="22">
        <f>F$8 + F$9 * _xlfn.T.INV(_xlfn.NORM.DIST(K152, 0, 1, TRUE),  F$10)</f>
        <v>7.2805266288747271E-6</v>
      </c>
      <c r="P152" s="22">
        <f>G$8 + G$9 * _xlfn.T.INV(_xlfn.NORM.DIST(L152, 0, 1, TRUE),  G$10)</f>
        <v>2.7922725420759313E-4</v>
      </c>
      <c r="Q152" s="22">
        <f>H$8 + H$9 * _xlfn.T.INV(_xlfn.NORM.DIST(M152, 0, 1, TRUE),  H$10)</f>
        <v>-6.3791984223732147E-4</v>
      </c>
      <c r="R152" s="59">
        <f t="shared" si="32"/>
        <v>1.1179948245391531</v>
      </c>
      <c r="S152" s="94">
        <f t="shared" si="33"/>
        <v>-4.6601594020644751E-3</v>
      </c>
      <c r="T152" s="94">
        <f t="shared" si="34"/>
        <v>2.4863865349683708E-2</v>
      </c>
      <c r="U152" s="94">
        <f t="shared" si="35"/>
        <v>6.2417783287050679E-2</v>
      </c>
      <c r="V152" s="24">
        <f t="shared" si="36"/>
        <v>-0.11199201721094727</v>
      </c>
      <c r="W152" s="24">
        <f t="shared" si="37"/>
        <v>-0.17440980049799795</v>
      </c>
      <c r="X152" s="68">
        <f t="shared" si="38"/>
        <v>23335.443412462962</v>
      </c>
      <c r="Y152" s="68">
        <f t="shared" si="41"/>
        <v>4772.1697931354865</v>
      </c>
      <c r="Z152" s="68">
        <f t="shared" si="39"/>
        <v>-5150.5238983584641</v>
      </c>
      <c r="AA152" s="68">
        <f t="shared" si="40"/>
        <v>4772.1697931354865</v>
      </c>
      <c r="AB152" s="70">
        <f t="shared" si="42"/>
        <v>-378.35410522297752</v>
      </c>
    </row>
    <row r="153" spans="10:28" x14ac:dyDescent="0.25">
      <c r="J153" s="93">
        <f t="array" ref="J153:M153">TRANSPOSE(MMULT($E$21:$H$24, TRANSPOSE(Random!N152:Q152)))</f>
        <v>1.745393917215504</v>
      </c>
      <c r="K153" s="93">
        <v>-1.4303741059351698</v>
      </c>
      <c r="L153" s="93">
        <v>-1.6084098275540828</v>
      </c>
      <c r="M153" s="93">
        <v>-1.1742918748600859</v>
      </c>
      <c r="N153" s="22">
        <f>E$8 + E$9 * _xlfn.T.INV(_xlfn.NORM.DIST(J153, 0, 1, TRUE),  E$10)</f>
        <v>6.6385266087373414E-3</v>
      </c>
      <c r="O153" s="22">
        <f>F$8 + F$9 * _xlfn.T.INV(_xlfn.NORM.DIST(K153, 0, 1, TRUE),  F$10)</f>
        <v>-1.4681522539864922E-4</v>
      </c>
      <c r="P153" s="22">
        <f>G$8 + G$9 * _xlfn.T.INV(_xlfn.NORM.DIST(L153, 0, 1, TRUE),  G$10)</f>
        <v>-2.0165618434918675E-4</v>
      </c>
      <c r="Q153" s="22">
        <f>H$8 + H$9 * _xlfn.T.INV(_xlfn.NORM.DIST(M153, 0, 1, TRUE),  H$10)</f>
        <v>-1.0498062875437442E-3</v>
      </c>
      <c r="R153" s="59">
        <f t="shared" si="32"/>
        <v>1.1347886442386628</v>
      </c>
      <c r="S153" s="94">
        <f t="shared" si="33"/>
        <v>-4.8142551540919986E-3</v>
      </c>
      <c r="T153" s="94">
        <f t="shared" si="34"/>
        <v>2.4451978904377288E-2</v>
      </c>
      <c r="U153" s="94">
        <f t="shared" si="35"/>
        <v>6.2005896841744255E-2</v>
      </c>
      <c r="V153" s="24">
        <f t="shared" si="36"/>
        <v>0.1231489838288324</v>
      </c>
      <c r="W153" s="24">
        <f t="shared" si="37"/>
        <v>6.114308698708814E-2</v>
      </c>
      <c r="X153" s="68">
        <f t="shared" si="38"/>
        <v>31489.10643670888</v>
      </c>
      <c r="Y153" s="68">
        <f t="shared" si="41"/>
        <v>-3835.9342558588833</v>
      </c>
      <c r="Z153" s="68">
        <f t="shared" si="39"/>
        <v>3003.1391258874537</v>
      </c>
      <c r="AA153" s="68">
        <f t="shared" si="40"/>
        <v>-3835.9342558588833</v>
      </c>
      <c r="AB153" s="70">
        <f t="shared" si="42"/>
        <v>-832.79512997142956</v>
      </c>
    </row>
    <row r="154" spans="10:28" x14ac:dyDescent="0.25">
      <c r="J154" s="93">
        <f t="array" ref="J154:M154">TRANSPOSE(MMULT($E$21:$H$24, TRANSPOSE(Random!N153:Q153)))</f>
        <v>0.36900329162363094</v>
      </c>
      <c r="K154" s="93">
        <v>5.5497639689103387E-2</v>
      </c>
      <c r="L154" s="93">
        <v>0.32929354295461988</v>
      </c>
      <c r="M154" s="93">
        <v>0.88727012097824787</v>
      </c>
      <c r="N154" s="22">
        <f>E$8 + E$9 * _xlfn.T.INV(_xlfn.NORM.DIST(J154, 0, 1, TRUE),  E$10)</f>
        <v>1.3179570626282026E-3</v>
      </c>
      <c r="O154" s="22">
        <f>F$8 + F$9 * _xlfn.T.INV(_xlfn.NORM.DIST(K154, 0, 1, TRUE),  F$10)</f>
        <v>7.9002914570999289E-6</v>
      </c>
      <c r="P154" s="22">
        <f>G$8 + G$9 * _xlfn.T.INV(_xlfn.NORM.DIST(L154, 0, 1, TRUE),  G$10)</f>
        <v>5.8824716892934974E-5</v>
      </c>
      <c r="Q154" s="22">
        <f>H$8 + H$9 * _xlfn.T.INV(_xlfn.NORM.DIST(M154, 0, 1, TRUE),  H$10)</f>
        <v>8.0312713673200988E-4</v>
      </c>
      <c r="R154" s="59">
        <f t="shared" si="32"/>
        <v>1.1287907395864862</v>
      </c>
      <c r="S154" s="94">
        <f t="shared" si="33"/>
        <v>-4.6595396372362497E-3</v>
      </c>
      <c r="T154" s="94">
        <f t="shared" si="34"/>
        <v>2.6304912328653039E-2</v>
      </c>
      <c r="U154" s="94">
        <f t="shared" si="35"/>
        <v>6.3858830266020017E-2</v>
      </c>
      <c r="V154" s="24">
        <f t="shared" si="36"/>
        <v>6.5007317688423188E-2</v>
      </c>
      <c r="W154" s="24">
        <f t="shared" si="37"/>
        <v>1.1484874224031716E-3</v>
      </c>
      <c r="X154" s="68">
        <f t="shared" si="38"/>
        <v>30068.246022476931</v>
      </c>
      <c r="Y154" s="68">
        <f t="shared" si="41"/>
        <v>-761.55402279074769</v>
      </c>
      <c r="Z154" s="68">
        <f t="shared" si="39"/>
        <v>1582.2787116555046</v>
      </c>
      <c r="AA154" s="68">
        <f t="shared" si="40"/>
        <v>-761.55402279074769</v>
      </c>
      <c r="AB154" s="70">
        <f t="shared" si="42"/>
        <v>820.7246888647569</v>
      </c>
    </row>
    <row r="155" spans="10:28" x14ac:dyDescent="0.25">
      <c r="J155" s="93">
        <f t="array" ref="J155:M155">TRANSPOSE(MMULT($E$21:$H$24, TRANSPOSE(Random!N154:Q154)))</f>
        <v>1.2325896259964908</v>
      </c>
      <c r="K155" s="93">
        <v>-2.4513609038771915</v>
      </c>
      <c r="L155" s="93">
        <v>-8.9690051718350428E-2</v>
      </c>
      <c r="M155" s="93">
        <v>-0.14796829055452115</v>
      </c>
      <c r="N155" s="22">
        <f>E$8 + E$9 * _xlfn.T.INV(_xlfn.NORM.DIST(J155, 0, 1, TRUE),  E$10)</f>
        <v>4.4668041187166316E-3</v>
      </c>
      <c r="O155" s="22">
        <f>F$8 + F$9 * _xlfn.T.INV(_xlfn.NORM.DIST(K155, 0, 1, TRUE),  F$10)</f>
        <v>-3.4963290015623579E-4</v>
      </c>
      <c r="P155" s="22">
        <f>G$8 + G$9 * _xlfn.T.INV(_xlfn.NORM.DIST(L155, 0, 1, TRUE),  G$10)</f>
        <v>8.8246304618947679E-6</v>
      </c>
      <c r="Q155" s="22">
        <f>H$8 + H$9 * _xlfn.T.INV(_xlfn.NORM.DIST(M155, 0, 1, TRUE),  H$10)</f>
        <v>-1.1139859157007856E-4</v>
      </c>
      <c r="R155" s="59">
        <f t="shared" si="32"/>
        <v>1.1323404506170498</v>
      </c>
      <c r="S155" s="94">
        <f t="shared" si="33"/>
        <v>-5.0170728288495853E-3</v>
      </c>
      <c r="T155" s="94">
        <f t="shared" si="34"/>
        <v>2.539038660035095E-2</v>
      </c>
      <c r="U155" s="94">
        <f t="shared" si="35"/>
        <v>6.2944304537717918E-2</v>
      </c>
      <c r="V155" s="24">
        <f t="shared" si="36"/>
        <v>0.10606336271796594</v>
      </c>
      <c r="W155" s="24">
        <f t="shared" si="37"/>
        <v>4.3119058180248027E-2</v>
      </c>
      <c r="X155" s="68">
        <f t="shared" si="38"/>
        <v>31250.312009284851</v>
      </c>
      <c r="Y155" s="68">
        <f t="shared" si="41"/>
        <v>-2581.0496730773011</v>
      </c>
      <c r="Z155" s="68">
        <f t="shared" si="39"/>
        <v>2764.3446984634247</v>
      </c>
      <c r="AA155" s="68">
        <f t="shared" si="40"/>
        <v>-2581.0496730773011</v>
      </c>
      <c r="AB155" s="70">
        <f t="shared" si="42"/>
        <v>183.2950253861236</v>
      </c>
    </row>
    <row r="156" spans="10:28" x14ac:dyDescent="0.25">
      <c r="J156" s="93">
        <f t="array" ref="J156:M156">TRANSPOSE(MMULT($E$21:$H$24, TRANSPOSE(Random!N155:Q155)))</f>
        <v>-0.69399147581724507</v>
      </c>
      <c r="K156" s="93">
        <v>0.10517804514781302</v>
      </c>
      <c r="L156" s="93">
        <v>0.25077865005407646</v>
      </c>
      <c r="M156" s="93">
        <v>1.1314578390932186</v>
      </c>
      <c r="N156" s="22">
        <f>E$8 + E$9 * _xlfn.T.INV(_xlfn.NORM.DIST(J156, 0, 1, TRUE),  E$10)</f>
        <v>-2.3397731502943922E-3</v>
      </c>
      <c r="O156" s="22">
        <f>F$8 + F$9 * _xlfn.T.INV(_xlfn.NORM.DIST(K156, 0, 1, TRUE),  F$10)</f>
        <v>1.2393334074837541E-5</v>
      </c>
      <c r="P156" s="22">
        <f>G$8 + G$9 * _xlfn.T.INV(_xlfn.NORM.DIST(L156, 0, 1, TRUE),  G$10)</f>
        <v>4.936997304838306E-5</v>
      </c>
      <c r="Q156" s="22">
        <f>H$8 + H$9 * _xlfn.T.INV(_xlfn.NORM.DIST(M156, 0, 1, TRUE),  H$10)</f>
        <v>1.0391159350114881E-3</v>
      </c>
      <c r="R156" s="59">
        <f t="shared" si="32"/>
        <v>1.1246673620288072</v>
      </c>
      <c r="S156" s="94">
        <f t="shared" si="33"/>
        <v>-4.6550465946185119E-3</v>
      </c>
      <c r="T156" s="94">
        <f t="shared" si="34"/>
        <v>2.6540901126932519E-2</v>
      </c>
      <c r="U156" s="94">
        <f t="shared" si="35"/>
        <v>6.4094819064299494E-2</v>
      </c>
      <c r="V156" s="24">
        <f t="shared" si="36"/>
        <v>1.1518572490453098E-2</v>
      </c>
      <c r="W156" s="24">
        <f t="shared" si="37"/>
        <v>-5.2576246573846394E-2</v>
      </c>
      <c r="X156" s="68">
        <f t="shared" si="38"/>
        <v>28168.38106727826</v>
      </c>
      <c r="Y156" s="68">
        <f t="shared" si="41"/>
        <v>1351.9891546928557</v>
      </c>
      <c r="Z156" s="68">
        <f t="shared" si="39"/>
        <v>-317.58624354316635</v>
      </c>
      <c r="AA156" s="68">
        <f t="shared" si="40"/>
        <v>1351.9891546928557</v>
      </c>
      <c r="AB156" s="70">
        <f t="shared" si="42"/>
        <v>1034.4029111496893</v>
      </c>
    </row>
    <row r="157" spans="10:28" x14ac:dyDescent="0.25">
      <c r="J157" s="93">
        <f t="array" ref="J157:M157">TRANSPOSE(MMULT($E$21:$H$24, TRANSPOSE(Random!N156:Q156)))</f>
        <v>-0.13883111342397925</v>
      </c>
      <c r="K157" s="93">
        <v>9.174392098105813E-2</v>
      </c>
      <c r="L157" s="93">
        <v>-0.16897820289103199</v>
      </c>
      <c r="M157" s="93">
        <v>-0.86892127122715024</v>
      </c>
      <c r="N157" s="22">
        <f>E$8 + E$9 * _xlfn.T.INV(_xlfn.NORM.DIST(J157, 0, 1, TRUE),  E$10)</f>
        <v>-4.1463675558997044E-4</v>
      </c>
      <c r="O157" s="22">
        <f>F$8 + F$9 * _xlfn.T.INV(_xlfn.NORM.DIST(K157, 0, 1, TRUE),  F$10)</f>
        <v>1.1177597966685185E-5</v>
      </c>
      <c r="P157" s="22">
        <f>G$8 + G$9 * _xlfn.T.INV(_xlfn.NORM.DIST(L157, 0, 1, TRUE),  G$10)</f>
        <v>-6.1920779780890646E-7</v>
      </c>
      <c r="Q157" s="22">
        <f>H$8 + H$9 * _xlfn.T.INV(_xlfn.NORM.DIST(M157, 0, 1, TRUE),  H$10)</f>
        <v>-7.5374935372878732E-4</v>
      </c>
      <c r="R157" s="59">
        <f t="shared" si="32"/>
        <v>1.1268375779122397</v>
      </c>
      <c r="S157" s="94">
        <f t="shared" si="33"/>
        <v>-4.6562623307266644E-3</v>
      </c>
      <c r="T157" s="94">
        <f t="shared" si="34"/>
        <v>2.4748035838192243E-2</v>
      </c>
      <c r="U157" s="94">
        <f t="shared" si="35"/>
        <v>6.2301953775559214E-2</v>
      </c>
      <c r="V157" s="24">
        <f t="shared" si="36"/>
        <v>1.2216583640274104E-2</v>
      </c>
      <c r="W157" s="24">
        <f t="shared" si="37"/>
        <v>-5.0085370135285107E-2</v>
      </c>
      <c r="X157" s="68">
        <f t="shared" si="38"/>
        <v>27487.095793021443</v>
      </c>
      <c r="Y157" s="68">
        <f t="shared" si="41"/>
        <v>239.58920830592979</v>
      </c>
      <c r="Z157" s="68">
        <f t="shared" si="39"/>
        <v>-998.87151779998385</v>
      </c>
      <c r="AA157" s="68">
        <f t="shared" si="40"/>
        <v>239.58920830592979</v>
      </c>
      <c r="AB157" s="70">
        <f t="shared" si="42"/>
        <v>-759.28230949405406</v>
      </c>
    </row>
    <row r="158" spans="10:28" x14ac:dyDescent="0.25">
      <c r="J158" s="93">
        <f t="array" ref="J158:M158">TRANSPOSE(MMULT($E$21:$H$24, TRANSPOSE(Random!N157:Q157)))</f>
        <v>-1.8746874458936964</v>
      </c>
      <c r="K158" s="93">
        <v>-0.79184400965546886</v>
      </c>
      <c r="L158" s="93">
        <v>1.0835758144001777</v>
      </c>
      <c r="M158" s="93">
        <v>-0.13591070780557576</v>
      </c>
      <c r="N158" s="22">
        <f>E$8 + E$9 * _xlfn.T.INV(_xlfn.NORM.DIST(J158, 0, 1, TRUE),  E$10)</f>
        <v>-7.1278382414511959E-3</v>
      </c>
      <c r="O158" s="22">
        <f>F$8 + F$9 * _xlfn.T.INV(_xlfn.NORM.DIST(K158, 0, 1, TRUE),  F$10)</f>
        <v>-7.1837704904032304E-5</v>
      </c>
      <c r="P158" s="22">
        <f>G$8 + G$9 * _xlfn.T.INV(_xlfn.NORM.DIST(L158, 0, 1, TRUE),  G$10)</f>
        <v>1.5681535734738186E-4</v>
      </c>
      <c r="Q158" s="22">
        <f>H$8 + H$9 * _xlfn.T.INV(_xlfn.NORM.DIST(M158, 0, 1, TRUE),  H$10)</f>
        <v>-1.0099612970846468E-4</v>
      </c>
      <c r="R158" s="59">
        <f t="shared" si="32"/>
        <v>1.1192697523112207</v>
      </c>
      <c r="S158" s="94">
        <f t="shared" si="33"/>
        <v>-4.7392776335973821E-3</v>
      </c>
      <c r="T158" s="94">
        <f t="shared" si="34"/>
        <v>2.5400789062212565E-2</v>
      </c>
      <c r="U158" s="94">
        <f t="shared" si="35"/>
        <v>6.2954706999579543E-2</v>
      </c>
      <c r="V158" s="24">
        <f t="shared" si="36"/>
        <v>-8.2612941080090499E-2</v>
      </c>
      <c r="W158" s="24">
        <f t="shared" si="37"/>
        <v>-0.14556764807967004</v>
      </c>
      <c r="X158" s="68">
        <f t="shared" si="38"/>
        <v>24472.417643522815</v>
      </c>
      <c r="Y158" s="68">
        <f t="shared" si="41"/>
        <v>4118.6727857077494</v>
      </c>
      <c r="Z158" s="68">
        <f t="shared" si="39"/>
        <v>-4013.5496672986119</v>
      </c>
      <c r="AA158" s="68">
        <f t="shared" si="40"/>
        <v>4118.6727857077494</v>
      </c>
      <c r="AB158" s="70">
        <f t="shared" si="42"/>
        <v>105.12311840913753</v>
      </c>
    </row>
    <row r="159" spans="10:28" x14ac:dyDescent="0.25">
      <c r="J159" s="93">
        <f t="array" ref="J159:M159">TRANSPOSE(MMULT($E$21:$H$24, TRANSPOSE(Random!N158:Q158)))</f>
        <v>0.27015833959394697</v>
      </c>
      <c r="K159" s="93">
        <v>-0.12547325940151682</v>
      </c>
      <c r="L159" s="93">
        <v>-0.93787695374323266</v>
      </c>
      <c r="M159" s="93">
        <v>-7.432069094916513E-2</v>
      </c>
      <c r="N159" s="22">
        <f>E$8 + E$9 * _xlfn.T.INV(_xlfn.NORM.DIST(J159, 0, 1, TRUE),  E$10)</f>
        <v>9.7845034217746807E-4</v>
      </c>
      <c r="O159" s="22">
        <f>F$8 + F$9 * _xlfn.T.INV(_xlfn.NORM.DIST(K159, 0, 1, TRUE),  F$10)</f>
        <v>-8.4573455649458368E-6</v>
      </c>
      <c r="P159" s="22">
        <f>G$8 + G$9 * _xlfn.T.INV(_xlfn.NORM.DIST(L159, 0, 1, TRUE),  G$10)</f>
        <v>-9.7437635286371708E-5</v>
      </c>
      <c r="Q159" s="22">
        <f>H$8 + H$9 * _xlfn.T.INV(_xlfn.NORM.DIST(M159, 0, 1, TRUE),  H$10)</f>
        <v>-4.791349105868597E-5</v>
      </c>
      <c r="R159" s="59">
        <f t="shared" si="32"/>
        <v>1.1284080119629885</v>
      </c>
      <c r="S159" s="94">
        <f t="shared" si="33"/>
        <v>-4.6758972742582949E-3</v>
      </c>
      <c r="T159" s="94">
        <f t="shared" si="34"/>
        <v>2.5453871700862343E-2</v>
      </c>
      <c r="U159" s="94">
        <f t="shared" si="35"/>
        <v>6.3007789638229311E-2</v>
      </c>
      <c r="V159" s="24">
        <f t="shared" si="36"/>
        <v>4.6399129702802897E-2</v>
      </c>
      <c r="W159" s="24">
        <f t="shared" si="37"/>
        <v>-1.6608659935426415E-2</v>
      </c>
      <c r="X159" s="68">
        <f t="shared" si="38"/>
        <v>29013.961781730213</v>
      </c>
      <c r="Y159" s="68">
        <f t="shared" si="41"/>
        <v>-565.37713960139081</v>
      </c>
      <c r="Z159" s="68">
        <f t="shared" si="39"/>
        <v>527.99447090878675</v>
      </c>
      <c r="AA159" s="68">
        <f t="shared" si="40"/>
        <v>-565.37713960139081</v>
      </c>
      <c r="AB159" s="70">
        <f t="shared" si="42"/>
        <v>-37.382668692604057</v>
      </c>
    </row>
    <row r="160" spans="10:28" x14ac:dyDescent="0.25">
      <c r="J160" s="93">
        <f t="array" ref="J160:M160">TRANSPOSE(MMULT($E$21:$H$24, TRANSPOSE(Random!N159:Q159)))</f>
        <v>-0.28956786113709448</v>
      </c>
      <c r="K160" s="93">
        <v>-1.0657892945852292</v>
      </c>
      <c r="L160" s="93">
        <v>1.2578738041994599</v>
      </c>
      <c r="M160" s="93">
        <v>-2.0104733805514678</v>
      </c>
      <c r="N160" s="22">
        <f>E$8 + E$9 * _xlfn.T.INV(_xlfn.NORM.DIST(J160, 0, 1, TRUE),  E$10)</f>
        <v>-9.295690759833123E-4</v>
      </c>
      <c r="O160" s="22">
        <f>F$8 + F$9 * _xlfn.T.INV(_xlfn.NORM.DIST(K160, 0, 1, TRUE),  F$10)</f>
        <v>-1.0142478094946837E-4</v>
      </c>
      <c r="P160" s="22">
        <f>G$8 + G$9 * _xlfn.T.INV(_xlfn.NORM.DIST(L160, 0, 1, TRUE),  G$10)</f>
        <v>1.826393761146379E-4</v>
      </c>
      <c r="Q160" s="22">
        <f>H$8 + H$9 * _xlfn.T.INV(_xlfn.NORM.DIST(M160, 0, 1, TRUE),  H$10)</f>
        <v>-2.0155354764343301E-3</v>
      </c>
      <c r="R160" s="59">
        <f t="shared" si="32"/>
        <v>1.1262570921327986</v>
      </c>
      <c r="S160" s="94">
        <f t="shared" si="33"/>
        <v>-4.7688647096428179E-3</v>
      </c>
      <c r="T160" s="94">
        <f t="shared" si="34"/>
        <v>2.3486249715486698E-2</v>
      </c>
      <c r="U160" s="94">
        <f t="shared" si="35"/>
        <v>6.1040167652853673E-2</v>
      </c>
      <c r="V160" s="24">
        <f t="shared" si="36"/>
        <v>-1.6074022941269764E-2</v>
      </c>
      <c r="W160" s="24">
        <f t="shared" si="37"/>
        <v>-7.7114190594123444E-2</v>
      </c>
      <c r="X160" s="68">
        <f t="shared" si="38"/>
        <v>26010.506458600259</v>
      </c>
      <c r="Y160" s="68">
        <f t="shared" si="41"/>
        <v>537.13211860263254</v>
      </c>
      <c r="Z160" s="68">
        <f t="shared" si="39"/>
        <v>-2475.4608522211674</v>
      </c>
      <c r="AA160" s="68">
        <f t="shared" si="40"/>
        <v>537.13211860263254</v>
      </c>
      <c r="AB160" s="70">
        <f t="shared" si="42"/>
        <v>-1938.3287336185349</v>
      </c>
    </row>
    <row r="161" spans="10:28" x14ac:dyDescent="0.25">
      <c r="J161" s="93">
        <f t="array" ref="J161:M161">TRANSPOSE(MMULT($E$21:$H$24, TRANSPOSE(Random!N160:Q160)))</f>
        <v>0.60639153570693749</v>
      </c>
      <c r="K161" s="93">
        <v>-0.98586683820496757</v>
      </c>
      <c r="L161" s="93">
        <v>-1.5050211432995391</v>
      </c>
      <c r="M161" s="93">
        <v>1.0050224567988604</v>
      </c>
      <c r="N161" s="22">
        <f>E$8 + E$9 * _xlfn.T.INV(_xlfn.NORM.DIST(J161, 0, 1, TRUE),  E$10)</f>
        <v>2.1446318418334382E-3</v>
      </c>
      <c r="O161" s="22">
        <f>F$8 + F$9 * _xlfn.T.INV(_xlfn.NORM.DIST(K161, 0, 1, TRUE),  F$10)</f>
        <v>-9.2467694457979967E-5</v>
      </c>
      <c r="P161" s="22">
        <f>G$8 + G$9 * _xlfn.T.INV(_xlfn.NORM.DIST(L161, 0, 1, TRUE),  G$10)</f>
        <v>-1.8357613858975875E-4</v>
      </c>
      <c r="Q161" s="22">
        <f>H$8 + H$9 * _xlfn.T.INV(_xlfn.NORM.DIST(M161, 0, 1, TRUE),  H$10)</f>
        <v>9.1529623734687849E-4</v>
      </c>
      <c r="R161" s="59">
        <f t="shared" si="32"/>
        <v>1.129722654198458</v>
      </c>
      <c r="S161" s="94">
        <f t="shared" si="33"/>
        <v>-4.759907623151329E-3</v>
      </c>
      <c r="T161" s="94">
        <f t="shared" si="34"/>
        <v>2.6417081429267908E-2</v>
      </c>
      <c r="U161" s="94">
        <f t="shared" si="35"/>
        <v>6.3970999366634876E-2</v>
      </c>
      <c r="V161" s="24">
        <f t="shared" si="36"/>
        <v>8.1228115317240904E-2</v>
      </c>
      <c r="W161" s="24">
        <f t="shared" si="37"/>
        <v>1.7257115950606028E-2</v>
      </c>
      <c r="X161" s="68">
        <f t="shared" si="38"/>
        <v>30738.517263751208</v>
      </c>
      <c r="Y161" s="68">
        <f t="shared" si="41"/>
        <v>-1239.2308162879199</v>
      </c>
      <c r="Z161" s="68">
        <f t="shared" si="39"/>
        <v>2252.5499529297813</v>
      </c>
      <c r="AA161" s="68">
        <f t="shared" si="40"/>
        <v>-1239.2308162879199</v>
      </c>
      <c r="AB161" s="70">
        <f t="shared" si="42"/>
        <v>1013.3191366418614</v>
      </c>
    </row>
    <row r="162" spans="10:28" x14ac:dyDescent="0.25">
      <c r="J162" s="93">
        <f t="array" ref="J162:M162">TRANSPOSE(MMULT($E$21:$H$24, TRANSPOSE(Random!N161:Q161)))</f>
        <v>-0.29660043471361769</v>
      </c>
      <c r="K162" s="93">
        <v>-0.25487576395626732</v>
      </c>
      <c r="L162" s="93">
        <v>-0.10383063305224408</v>
      </c>
      <c r="M162" s="93">
        <v>0.43655655608387361</v>
      </c>
      <c r="N162" s="22">
        <f>E$8 + E$9 * _xlfn.T.INV(_xlfn.NORM.DIST(J162, 0, 1, TRUE),  E$10)</f>
        <v>-9.5368354460620018E-4</v>
      </c>
      <c r="O162" s="22">
        <f>F$8 + F$9 * _xlfn.T.INV(_xlfn.NORM.DIST(K162, 0, 1, TRUE),  F$10)</f>
        <v>-2.023560726419936E-5</v>
      </c>
      <c r="P162" s="22">
        <f>G$8 + G$9 * _xlfn.T.INV(_xlfn.NORM.DIST(L162, 0, 1, TRUE),  G$10)</f>
        <v>7.1425324691552617E-6</v>
      </c>
      <c r="Q162" s="22">
        <f>H$8 + H$9 * _xlfn.T.INV(_xlfn.NORM.DIST(M162, 0, 1, TRUE),  H$10)</f>
        <v>3.9456968163319368E-4</v>
      </c>
      <c r="R162" s="59">
        <f t="shared" si="32"/>
        <v>1.1262299077717477</v>
      </c>
      <c r="S162" s="94">
        <f t="shared" si="33"/>
        <v>-4.6876755359575488E-3</v>
      </c>
      <c r="T162" s="94">
        <f t="shared" si="34"/>
        <v>2.5896354873554225E-2</v>
      </c>
      <c r="U162" s="94">
        <f t="shared" si="35"/>
        <v>6.3450272810921193E-2</v>
      </c>
      <c r="V162" s="24">
        <f t="shared" si="36"/>
        <v>2.3225042122119954E-2</v>
      </c>
      <c r="W162" s="24">
        <f t="shared" si="37"/>
        <v>-4.0225230688801239E-2</v>
      </c>
      <c r="X162" s="68">
        <f t="shared" si="38"/>
        <v>28340.944116052036</v>
      </c>
      <c r="Y162" s="68">
        <f t="shared" si="41"/>
        <v>551.06616175768431</v>
      </c>
      <c r="Z162" s="68">
        <f t="shared" si="39"/>
        <v>-145.0231947693901</v>
      </c>
      <c r="AA162" s="68">
        <f t="shared" si="40"/>
        <v>551.06616175768431</v>
      </c>
      <c r="AB162" s="70">
        <f t="shared" si="42"/>
        <v>406.04296698829421</v>
      </c>
    </row>
    <row r="163" spans="10:28" x14ac:dyDescent="0.25">
      <c r="J163" s="93">
        <f t="array" ref="J163:M163">TRANSPOSE(MMULT($E$21:$H$24, TRANSPOSE(Random!N162:Q162)))</f>
        <v>0.50385079073289085</v>
      </c>
      <c r="K163" s="93">
        <v>1.8507551604078953</v>
      </c>
      <c r="L163" s="93">
        <v>-1.2591580674442073</v>
      </c>
      <c r="M163" s="93">
        <v>1.4023457393859791</v>
      </c>
      <c r="N163" s="22">
        <f>E$8 + E$9 * _xlfn.T.INV(_xlfn.NORM.DIST(J163, 0, 1, TRUE),  E$10)</f>
        <v>1.7852070227335208E-3</v>
      </c>
      <c r="O163" s="22">
        <f>F$8 + F$9 * _xlfn.T.INV(_xlfn.NORM.DIST(K163, 0, 1, TRUE),  F$10)</f>
        <v>2.1823859692731112E-4</v>
      </c>
      <c r="P163" s="22">
        <f>G$8 + G$9 * _xlfn.T.INV(_xlfn.NORM.DIST(L163, 0, 1, TRUE),  G$10)</f>
        <v>-1.4387184589378902E-4</v>
      </c>
      <c r="Q163" s="22">
        <f>H$8 + H$9 * _xlfn.T.INV(_xlfn.NORM.DIST(M163, 0, 1, TRUE),  H$10)</f>
        <v>1.318744918487503E-3</v>
      </c>
      <c r="R163" s="59">
        <f t="shared" si="32"/>
        <v>1.1293174728027626</v>
      </c>
      <c r="S163" s="94">
        <f t="shared" si="33"/>
        <v>-4.4492013317660381E-3</v>
      </c>
      <c r="T163" s="94">
        <f t="shared" si="34"/>
        <v>2.6820530110408532E-2</v>
      </c>
      <c r="U163" s="94">
        <f t="shared" si="35"/>
        <v>6.4374448047775507E-2</v>
      </c>
      <c r="V163" s="24">
        <f t="shared" si="36"/>
        <v>7.6989499517172752E-2</v>
      </c>
      <c r="W163" s="24">
        <f t="shared" si="37"/>
        <v>1.2615051469397245E-2</v>
      </c>
      <c r="X163" s="68">
        <f t="shared" si="38"/>
        <v>30747.760219243082</v>
      </c>
      <c r="Y163" s="68">
        <f t="shared" si="41"/>
        <v>-1031.544674881734</v>
      </c>
      <c r="Z163" s="68">
        <f t="shared" si="39"/>
        <v>2261.7929084216557</v>
      </c>
      <c r="AA163" s="68">
        <f t="shared" si="40"/>
        <v>-1031.544674881734</v>
      </c>
      <c r="AB163" s="70">
        <f t="shared" si="42"/>
        <v>1230.2482335399218</v>
      </c>
    </row>
    <row r="164" spans="10:28" x14ac:dyDescent="0.25">
      <c r="J164" s="93">
        <f t="array" ref="J164:M164">TRANSPOSE(MMULT($E$21:$H$24, TRANSPOSE(Random!N163:Q163)))</f>
        <v>1.2351632556617145</v>
      </c>
      <c r="K164" s="93">
        <v>-0.8282095727845028</v>
      </c>
      <c r="L164" s="93">
        <v>-1.2248290963836561E-2</v>
      </c>
      <c r="M164" s="93">
        <v>-0.60033498304027189</v>
      </c>
      <c r="N164" s="22">
        <f>E$8 + E$9 * _xlfn.T.INV(_xlfn.NORM.DIST(J164, 0, 1, TRUE),  E$10)</f>
        <v>4.476962816856514E-3</v>
      </c>
      <c r="O164" s="22">
        <f>F$8 + F$9 * _xlfn.T.INV(_xlfn.NORM.DIST(K164, 0, 1, TRUE),  F$10)</f>
        <v>-7.5597128342891031E-5</v>
      </c>
      <c r="P164" s="22">
        <f>G$8 + G$9 * _xlfn.T.INV(_xlfn.NORM.DIST(L164, 0, 1, TRUE),  G$10)</f>
        <v>1.8027335789325313E-5</v>
      </c>
      <c r="Q164" s="22">
        <f>H$8 + H$9 * _xlfn.T.INV(_xlfn.NORM.DIST(M164, 0, 1, TRUE),  H$10)</f>
        <v>-5.0780243244315866E-4</v>
      </c>
      <c r="R164" s="59">
        <f t="shared" si="32"/>
        <v>1.1323519025682565</v>
      </c>
      <c r="S164" s="94">
        <f t="shared" si="33"/>
        <v>-4.7430370570362406E-3</v>
      </c>
      <c r="T164" s="94">
        <f t="shared" si="34"/>
        <v>2.4993982759477871E-2</v>
      </c>
      <c r="U164" s="94">
        <f t="shared" si="35"/>
        <v>6.2547900696844849E-2</v>
      </c>
      <c r="V164" s="24">
        <f t="shared" si="36"/>
        <v>9.5780763216324075E-2</v>
      </c>
      <c r="W164" s="24">
        <f t="shared" si="37"/>
        <v>3.3232862519479225E-2</v>
      </c>
      <c r="X164" s="68">
        <f t="shared" si="38"/>
        <v>30677.66185224563</v>
      </c>
      <c r="Y164" s="68">
        <f t="shared" si="41"/>
        <v>-2586.919665093068</v>
      </c>
      <c r="Z164" s="68">
        <f t="shared" si="39"/>
        <v>2191.6945414242036</v>
      </c>
      <c r="AA164" s="68">
        <f t="shared" si="40"/>
        <v>-2586.919665093068</v>
      </c>
      <c r="AB164" s="70">
        <f t="shared" si="42"/>
        <v>-395.2251236688644</v>
      </c>
    </row>
    <row r="165" spans="10:28" x14ac:dyDescent="0.25">
      <c r="J165" s="93">
        <f t="array" ref="J165:M165">TRANSPOSE(MMULT($E$21:$H$24, TRANSPOSE(Random!N164:Q164)))</f>
        <v>3.0278032027075779</v>
      </c>
      <c r="K165" s="93">
        <v>0.55691029574842288</v>
      </c>
      <c r="L165" s="93">
        <v>0.38990892224545748</v>
      </c>
      <c r="M165" s="93">
        <v>-0.74003805504734266</v>
      </c>
      <c r="N165" s="22">
        <f>E$8 + E$9 * _xlfn.T.INV(_xlfn.NORM.DIST(J165, 0, 1, TRUE),  E$10)</f>
        <v>1.4375859152295356E-2</v>
      </c>
      <c r="O165" s="22">
        <f>F$8 + F$9 * _xlfn.T.INV(_xlfn.NORM.DIST(K165, 0, 1, TRUE),  F$10)</f>
        <v>5.4280895473266903E-5</v>
      </c>
      <c r="P165" s="22">
        <f>G$8 + G$9 * _xlfn.T.INV(_xlfn.NORM.DIST(L165, 0, 1, TRUE),  G$10)</f>
        <v>6.6177523646897111E-5</v>
      </c>
      <c r="Q165" s="22">
        <f>H$8 + H$9 * _xlfn.T.INV(_xlfn.NORM.DIST(M165, 0, 1, TRUE),  H$10)</f>
        <v>-6.343577084953313E-4</v>
      </c>
      <c r="R165" s="59">
        <f t="shared" si="32"/>
        <v>1.1435109779016783</v>
      </c>
      <c r="S165" s="94">
        <f t="shared" si="33"/>
        <v>-4.6131590332200824E-3</v>
      </c>
      <c r="T165" s="94">
        <f t="shared" si="34"/>
        <v>2.48674274834257E-2</v>
      </c>
      <c r="U165" s="94">
        <f t="shared" si="35"/>
        <v>6.2421345420792668E-2</v>
      </c>
      <c r="V165" s="24">
        <f t="shared" si="36"/>
        <v>0.24884243902069184</v>
      </c>
      <c r="W165" s="24">
        <f t="shared" si="37"/>
        <v>0.18642109359989917</v>
      </c>
      <c r="X165" s="68">
        <f t="shared" si="38"/>
        <v>36830.659192606305</v>
      </c>
      <c r="Y165" s="68">
        <f t="shared" si="41"/>
        <v>-8306.7906223516911</v>
      </c>
      <c r="Z165" s="68">
        <f t="shared" si="39"/>
        <v>8344.6918817848782</v>
      </c>
      <c r="AA165" s="68">
        <f t="shared" si="40"/>
        <v>-8306.7906223516911</v>
      </c>
      <c r="AB165" s="70">
        <f t="shared" si="42"/>
        <v>37.901259433187079</v>
      </c>
    </row>
    <row r="166" spans="10:28" x14ac:dyDescent="0.25">
      <c r="J166" s="93">
        <f t="array" ref="J166:M166">TRANSPOSE(MMULT($E$21:$H$24, TRANSPOSE(Random!N165:Q165)))</f>
        <v>1.9263977427529898E-2</v>
      </c>
      <c r="K166" s="93">
        <v>-0.12130686938838854</v>
      </c>
      <c r="L166" s="93">
        <v>1.7377523064992191</v>
      </c>
      <c r="M166" s="93">
        <v>-0.80237019612935701</v>
      </c>
      <c r="N166" s="22">
        <f>E$8 + E$9 * _xlfn.T.INV(_xlfn.NORM.DIST(J166, 0, 1, TRUE),  E$10)</f>
        <v>1.231921680685885E-4</v>
      </c>
      <c r="O166" s="22">
        <f>F$8 + F$9 * _xlfn.T.INV(_xlfn.NORM.DIST(K166, 0, 1, TRUE),  F$10)</f>
        <v>-8.0798719868952691E-6</v>
      </c>
      <c r="P166" s="22">
        <f>G$8 + G$9 * _xlfn.T.INV(_xlfn.NORM.DIST(L166, 0, 1, TRUE),  G$10)</f>
        <v>2.6460847052596823E-4</v>
      </c>
      <c r="Q166" s="22">
        <f>H$8 + H$9 * _xlfn.T.INV(_xlfn.NORM.DIST(M166, 0, 1, TRUE),  H$10)</f>
        <v>-6.9175095788774643E-4</v>
      </c>
      <c r="R166" s="59">
        <f t="shared" si="32"/>
        <v>1.1274438751470246</v>
      </c>
      <c r="S166" s="94">
        <f t="shared" si="33"/>
        <v>-4.6755198006802447E-3</v>
      </c>
      <c r="T166" s="94">
        <f t="shared" si="34"/>
        <v>2.4810034234033284E-2</v>
      </c>
      <c r="U166" s="94">
        <f t="shared" si="35"/>
        <v>6.2363952171400255E-2</v>
      </c>
      <c r="V166" s="24">
        <f t="shared" si="36"/>
        <v>2.2194628654224471E-2</v>
      </c>
      <c r="W166" s="24">
        <f t="shared" si="37"/>
        <v>-4.0169323517175781E-2</v>
      </c>
      <c r="X166" s="68">
        <f t="shared" si="38"/>
        <v>27868.771378942281</v>
      </c>
      <c r="Y166" s="68">
        <f t="shared" si="41"/>
        <v>-71.184027028852142</v>
      </c>
      <c r="Z166" s="68">
        <f t="shared" si="39"/>
        <v>-617.19593187914506</v>
      </c>
      <c r="AA166" s="68">
        <f t="shared" si="40"/>
        <v>-71.184027028852142</v>
      </c>
      <c r="AB166" s="70">
        <f t="shared" si="42"/>
        <v>-688.37995890799721</v>
      </c>
    </row>
    <row r="167" spans="10:28" x14ac:dyDescent="0.25">
      <c r="J167" s="93">
        <f t="array" ref="J167:M167">TRANSPOSE(MMULT($E$21:$H$24, TRANSPOSE(Random!N166:Q166)))</f>
        <v>1.2421552877611111</v>
      </c>
      <c r="K167" s="93">
        <v>0.63460123404488489</v>
      </c>
      <c r="L167" s="93">
        <v>0.86123300361074306</v>
      </c>
      <c r="M167" s="93">
        <v>-0.10334388636034084</v>
      </c>
      <c r="N167" s="22">
        <f>E$8 + E$9 * _xlfn.T.INV(_xlfn.NORM.DIST(J167, 0, 1, TRUE),  E$10)</f>
        <v>4.5045937521434494E-3</v>
      </c>
      <c r="O167" s="22">
        <f>F$8 + F$9 * _xlfn.T.INV(_xlfn.NORM.DIST(K167, 0, 1, TRUE),  F$10)</f>
        <v>6.1832066411281273E-5</v>
      </c>
      <c r="P167" s="22">
        <f>G$8 + G$9 * _xlfn.T.INV(_xlfn.NORM.DIST(L167, 0, 1, TRUE),  G$10)</f>
        <v>1.2602568473070265E-4</v>
      </c>
      <c r="Q167" s="22">
        <f>H$8 + H$9 * _xlfn.T.INV(_xlfn.NORM.DIST(M167, 0, 1, TRUE),  H$10)</f>
        <v>-7.2918065197585539E-5</v>
      </c>
      <c r="R167" s="59">
        <f t="shared" si="32"/>
        <v>1.1323830510597601</v>
      </c>
      <c r="S167" s="94">
        <f t="shared" si="33"/>
        <v>-4.6056078622820681E-3</v>
      </c>
      <c r="T167" s="94">
        <f t="shared" si="34"/>
        <v>2.5428867126723445E-2</v>
      </c>
      <c r="U167" s="94">
        <f t="shared" si="35"/>
        <v>6.2982785064090413E-2</v>
      </c>
      <c r="V167" s="24">
        <f t="shared" si="36"/>
        <v>0.10071234392718144</v>
      </c>
      <c r="W167" s="24">
        <f t="shared" si="37"/>
        <v>3.7729558863091026E-2</v>
      </c>
      <c r="X167" s="68">
        <f t="shared" si="38"/>
        <v>31059.984445119037</v>
      </c>
      <c r="Y167" s="68">
        <f t="shared" si="41"/>
        <v>-2602.8856252278201</v>
      </c>
      <c r="Z167" s="68">
        <f t="shared" si="39"/>
        <v>2574.01713429761</v>
      </c>
      <c r="AA167" s="68">
        <f t="shared" si="40"/>
        <v>-2602.8856252278201</v>
      </c>
      <c r="AB167" s="70">
        <f t="shared" si="42"/>
        <v>-28.8684909302101</v>
      </c>
    </row>
    <row r="168" spans="10:28" x14ac:dyDescent="0.25">
      <c r="J168" s="93">
        <f t="array" ref="J168:M168">TRANSPOSE(MMULT($E$21:$H$24, TRANSPOSE(Random!N167:Q167)))</f>
        <v>-0.75872129041066627</v>
      </c>
      <c r="K168" s="93">
        <v>-1.0562660968012489</v>
      </c>
      <c r="L168" s="93">
        <v>0.76513691548410268</v>
      </c>
      <c r="M168" s="93">
        <v>-1.2194539408835918</v>
      </c>
      <c r="N168" s="22">
        <f>E$8 + E$9 * _xlfn.T.INV(_xlfn.NORM.DIST(J168, 0, 1, TRUE),  E$10)</f>
        <v>-2.5715991978280954E-3</v>
      </c>
      <c r="O168" s="22">
        <f>F$8 + F$9 * _xlfn.T.INV(_xlfn.NORM.DIST(K168, 0, 1, TRUE),  F$10)</f>
        <v>-1.003416625242915E-4</v>
      </c>
      <c r="P168" s="22">
        <f>G$8 + G$9 * _xlfn.T.INV(_xlfn.NORM.DIST(L168, 0, 1, TRUE),  G$10)</f>
        <v>1.1332109120692799E-4</v>
      </c>
      <c r="Q168" s="22">
        <f>H$8 + H$9 * _xlfn.T.INV(_xlfn.NORM.DIST(M168, 0, 1, TRUE),  H$10)</f>
        <v>-1.0954947763050049E-3</v>
      </c>
      <c r="R168" s="59">
        <f t="shared" si="32"/>
        <v>1.1244060233662925</v>
      </c>
      <c r="S168" s="94">
        <f t="shared" si="33"/>
        <v>-4.7677815912176413E-3</v>
      </c>
      <c r="T168" s="94">
        <f t="shared" si="34"/>
        <v>2.4406290415616025E-2</v>
      </c>
      <c r="U168" s="94">
        <f t="shared" si="35"/>
        <v>6.1960208352983E-2</v>
      </c>
      <c r="V168" s="24">
        <f t="shared" si="36"/>
        <v>-2.6638561858493479E-2</v>
      </c>
      <c r="W168" s="24">
        <f t="shared" si="37"/>
        <v>-8.8598770211476482E-2</v>
      </c>
      <c r="X168" s="68">
        <f t="shared" si="38"/>
        <v>25998.084875343942</v>
      </c>
      <c r="Y168" s="68">
        <f t="shared" si="41"/>
        <v>1485.9450050714659</v>
      </c>
      <c r="Z168" s="68">
        <f t="shared" si="39"/>
        <v>-2487.8824354774843</v>
      </c>
      <c r="AA168" s="68">
        <f t="shared" si="40"/>
        <v>1485.9450050714659</v>
      </c>
      <c r="AB168" s="70">
        <f t="shared" si="42"/>
        <v>-1001.9374304060184</v>
      </c>
    </row>
    <row r="169" spans="10:28" x14ac:dyDescent="0.25">
      <c r="J169" s="93">
        <f t="array" ref="J169:M169">TRANSPOSE(MMULT($E$21:$H$24, TRANSPOSE(Random!N168:Q168)))</f>
        <v>0.95206617797646309</v>
      </c>
      <c r="K169" s="93">
        <v>-0.48483921272593133</v>
      </c>
      <c r="L169" s="93">
        <v>-8.4257198578570058E-2</v>
      </c>
      <c r="M169" s="93">
        <v>1.3053559051696269</v>
      </c>
      <c r="N169" s="22">
        <f>E$8 + E$9 * _xlfn.T.INV(_xlfn.NORM.DIST(J169, 0, 1, TRUE),  E$10)</f>
        <v>3.3936655719836364E-3</v>
      </c>
      <c r="O169" s="22">
        <f>F$8 + F$9 * _xlfn.T.INV(_xlfn.NORM.DIST(K169, 0, 1, TRUE),  F$10)</f>
        <v>-4.162165257772983E-5</v>
      </c>
      <c r="P169" s="22">
        <f>G$8 + G$9 * _xlfn.T.INV(_xlfn.NORM.DIST(L169, 0, 1, TRUE),  G$10)</f>
        <v>9.470706990911853E-6</v>
      </c>
      <c r="Q169" s="22">
        <f>H$8 + H$9 * _xlfn.T.INV(_xlfn.NORM.DIST(M169, 0, 1, TRUE),  H$10)</f>
        <v>1.2161281367676581E-3</v>
      </c>
      <c r="R169" s="59">
        <f t="shared" si="32"/>
        <v>1.1311306961676251</v>
      </c>
      <c r="S169" s="94">
        <f t="shared" si="33"/>
        <v>-4.7090615812710795E-3</v>
      </c>
      <c r="T169" s="94">
        <f t="shared" si="34"/>
        <v>2.6717913328688687E-2</v>
      </c>
      <c r="U169" s="94">
        <f t="shared" si="35"/>
        <v>6.4271831266055665E-2</v>
      </c>
      <c r="V169" s="24">
        <f t="shared" si="36"/>
        <v>0.10441750123565562</v>
      </c>
      <c r="W169" s="24">
        <f t="shared" si="37"/>
        <v>4.0145669969599951E-2</v>
      </c>
      <c r="X169" s="68">
        <f t="shared" si="38"/>
        <v>31776.98943995011</v>
      </c>
      <c r="Y169" s="68">
        <f t="shared" si="41"/>
        <v>-1960.9589277487248</v>
      </c>
      <c r="Z169" s="68">
        <f t="shared" si="39"/>
        <v>3291.0221291286834</v>
      </c>
      <c r="AA169" s="68">
        <f t="shared" si="40"/>
        <v>-1960.9589277487248</v>
      </c>
      <c r="AB169" s="70">
        <f t="shared" si="42"/>
        <v>1330.0632013799586</v>
      </c>
    </row>
    <row r="170" spans="10:28" x14ac:dyDescent="0.25">
      <c r="J170" s="93">
        <f t="array" ref="J170:M170">TRANSPOSE(MMULT($E$21:$H$24, TRANSPOSE(Random!N169:Q169)))</f>
        <v>-0.58145113012400995</v>
      </c>
      <c r="K170" s="93">
        <v>-0.13117267286564577</v>
      </c>
      <c r="L170" s="93">
        <v>0.10395974395735114</v>
      </c>
      <c r="M170" s="93">
        <v>0.32567913831571638</v>
      </c>
      <c r="N170" s="22">
        <f>E$8 + E$9 * _xlfn.T.INV(_xlfn.NORM.DIST(J170, 0, 1, TRUE),  E$10)</f>
        <v>-1.9414477831816701E-3</v>
      </c>
      <c r="O170" s="22">
        <f>F$8 + F$9 * _xlfn.T.INV(_xlfn.NORM.DIST(K170, 0, 1, TRUE),  F$10)</f>
        <v>-8.9738436222335706E-6</v>
      </c>
      <c r="P170" s="22">
        <f>G$8 + G$9 * _xlfn.T.INV(_xlfn.NORM.DIST(L170, 0, 1, TRUE),  G$10)</f>
        <v>3.183708205401598E-5</v>
      </c>
      <c r="Q170" s="22">
        <f>H$8 + H$9 * _xlfn.T.INV(_xlfn.NORM.DIST(M170, 0, 1, TRUE),  H$10)</f>
        <v>2.9753282884636295E-4</v>
      </c>
      <c r="R170" s="59">
        <f t="shared" si="32"/>
        <v>1.1251163962067805</v>
      </c>
      <c r="S170" s="94">
        <f t="shared" si="33"/>
        <v>-4.6764137723155829E-3</v>
      </c>
      <c r="T170" s="94">
        <f t="shared" si="34"/>
        <v>2.5799318020767393E-2</v>
      </c>
      <c r="U170" s="94">
        <f t="shared" si="35"/>
        <v>6.3353235958134371E-2</v>
      </c>
      <c r="V170" s="24">
        <f t="shared" si="36"/>
        <v>5.8400819519727528E-3</v>
      </c>
      <c r="W170" s="24">
        <f t="shared" si="37"/>
        <v>-5.7513154006161617E-2</v>
      </c>
      <c r="X170" s="68">
        <f t="shared" si="38"/>
        <v>27672.077357665527</v>
      </c>
      <c r="Y170" s="68">
        <f t="shared" si="41"/>
        <v>1121.8251422937028</v>
      </c>
      <c r="Z170" s="68">
        <f t="shared" si="39"/>
        <v>-813.8899531559</v>
      </c>
      <c r="AA170" s="68">
        <f t="shared" si="40"/>
        <v>1121.8251422937028</v>
      </c>
      <c r="AB170" s="70">
        <f t="shared" si="42"/>
        <v>307.93518913780281</v>
      </c>
    </row>
    <row r="171" spans="10:28" x14ac:dyDescent="0.25">
      <c r="J171" s="93">
        <f t="array" ref="J171:M171">TRANSPOSE(MMULT($E$21:$H$24, TRANSPOSE(Random!N170:Q170)))</f>
        <v>-0.68063040840459632</v>
      </c>
      <c r="K171" s="93">
        <v>0.5714860018732637</v>
      </c>
      <c r="L171" s="93">
        <v>0.14212716406297912</v>
      </c>
      <c r="M171" s="93">
        <v>0.52036082877128309</v>
      </c>
      <c r="N171" s="22">
        <f>E$8 + E$9 * _xlfn.T.INV(_xlfn.NORM.DIST(J171, 0, 1, TRUE),  E$10)</f>
        <v>-2.2921817705356417E-3</v>
      </c>
      <c r="O171" s="22">
        <f>F$8 + F$9 * _xlfn.T.INV(_xlfn.NORM.DIST(K171, 0, 1, TRUE),  F$10)</f>
        <v>5.5686788959728544E-5</v>
      </c>
      <c r="P171" s="22">
        <f>G$8 + G$9 * _xlfn.T.INV(_xlfn.NORM.DIST(L171, 0, 1, TRUE),  G$10)</f>
        <v>3.6381647311723662E-5</v>
      </c>
      <c r="Q171" s="22">
        <f>H$8 + H$9 * _xlfn.T.INV(_xlfn.NORM.DIST(M171, 0, 1, TRUE),  H$10)</f>
        <v>4.686081797126532E-4</v>
      </c>
      <c r="R171" s="59">
        <f t="shared" si="32"/>
        <v>1.1247210120291662</v>
      </c>
      <c r="S171" s="94">
        <f t="shared" si="33"/>
        <v>-4.6117531397336211E-3</v>
      </c>
      <c r="T171" s="94">
        <f t="shared" si="34"/>
        <v>2.5970393371633683E-2</v>
      </c>
      <c r="U171" s="94">
        <f t="shared" si="35"/>
        <v>6.3524311309000658E-2</v>
      </c>
      <c r="V171" s="24">
        <f t="shared" si="36"/>
        <v>2.1374118201881042E-3</v>
      </c>
      <c r="W171" s="24">
        <f t="shared" si="37"/>
        <v>-6.1386899488812555E-2</v>
      </c>
      <c r="X171" s="68">
        <f t="shared" si="38"/>
        <v>27605.560252946249</v>
      </c>
      <c r="Y171" s="68">
        <f t="shared" si="41"/>
        <v>1324.4894676901167</v>
      </c>
      <c r="Z171" s="68">
        <f t="shared" si="39"/>
        <v>-880.407057875178</v>
      </c>
      <c r="AA171" s="68">
        <f t="shared" si="40"/>
        <v>1324.4894676901167</v>
      </c>
      <c r="AB171" s="70">
        <f t="shared" si="42"/>
        <v>444.08240981493873</v>
      </c>
    </row>
    <row r="172" spans="10:28" x14ac:dyDescent="0.25">
      <c r="J172" s="93">
        <f t="array" ref="J172:M172">TRANSPOSE(MMULT($E$21:$H$24, TRANSPOSE(Random!N171:Q171)))</f>
        <v>-0.95951818128589417</v>
      </c>
      <c r="K172" s="93">
        <v>0.88493846755241989</v>
      </c>
      <c r="L172" s="93">
        <v>-1.0596442044850451</v>
      </c>
      <c r="M172" s="93">
        <v>-0.39023762792227451</v>
      </c>
      <c r="N172" s="22">
        <f>E$8 + E$9 * _xlfn.T.INV(_xlfn.NORM.DIST(J172, 0, 1, TRUE),  E$10)</f>
        <v>-3.3059964251054889E-3</v>
      </c>
      <c r="O172" s="22">
        <f>F$8 + F$9 * _xlfn.T.INV(_xlfn.NORM.DIST(K172, 0, 1, TRUE),  F$10)</f>
        <v>8.7329585360394613E-5</v>
      </c>
      <c r="P172" s="22">
        <f>G$8 + G$9 * _xlfn.T.INV(_xlfn.NORM.DIST(L172, 0, 1, TRUE),  G$10)</f>
        <v>-1.1443068810159239E-4</v>
      </c>
      <c r="Q172" s="22">
        <f>H$8 + H$9 * _xlfn.T.INV(_xlfn.NORM.DIST(M172, 0, 1, TRUE),  H$10)</f>
        <v>-3.2177441265491576E-4</v>
      </c>
      <c r="R172" s="59">
        <f t="shared" si="32"/>
        <v>1.1235781336999964</v>
      </c>
      <c r="S172" s="94">
        <f t="shared" si="33"/>
        <v>-4.580110343332955E-3</v>
      </c>
      <c r="T172" s="94">
        <f t="shared" si="34"/>
        <v>2.5180010779266116E-2</v>
      </c>
      <c r="U172" s="94">
        <f t="shared" si="35"/>
        <v>6.2733928716633081E-2</v>
      </c>
      <c r="V172" s="24">
        <f t="shared" si="36"/>
        <v>-2.794029376784327E-2</v>
      </c>
      <c r="W172" s="24">
        <f t="shared" si="37"/>
        <v>-9.0674222484476347E-2</v>
      </c>
      <c r="X172" s="68">
        <f t="shared" si="38"/>
        <v>26243.179281759345</v>
      </c>
      <c r="Y172" s="68">
        <f t="shared" si="41"/>
        <v>1910.3011382251279</v>
      </c>
      <c r="Z172" s="68">
        <f t="shared" si="39"/>
        <v>-2242.7880290620815</v>
      </c>
      <c r="AA172" s="68">
        <f t="shared" si="40"/>
        <v>1910.3011382251279</v>
      </c>
      <c r="AB172" s="70">
        <f t="shared" si="42"/>
        <v>-332.48689083695353</v>
      </c>
    </row>
    <row r="173" spans="10:28" x14ac:dyDescent="0.25">
      <c r="J173" s="93">
        <f t="array" ref="J173:M173">TRANSPOSE(MMULT($E$21:$H$24, TRANSPOSE(Random!N172:Q172)))</f>
        <v>9.1450318715218665E-3</v>
      </c>
      <c r="K173" s="93">
        <v>0.26873904236152357</v>
      </c>
      <c r="L173" s="93">
        <v>0.48381866533616691</v>
      </c>
      <c r="M173" s="93">
        <v>-0.17366472571390368</v>
      </c>
      <c r="N173" s="22">
        <f>E$8 + E$9 * _xlfn.T.INV(_xlfn.NORM.DIST(J173, 0, 1, TRUE),  E$10)</f>
        <v>8.8786694154678318E-5</v>
      </c>
      <c r="O173" s="22">
        <f>F$8 + F$9 * _xlfn.T.INV(_xlfn.NORM.DIST(K173, 0, 1, TRUE),  F$10)</f>
        <v>2.7279577216195838E-5</v>
      </c>
      <c r="P173" s="22">
        <f>G$8 + G$9 * _xlfn.T.INV(_xlfn.NORM.DIST(L173, 0, 1, TRUE),  G$10)</f>
        <v>7.7684191476383845E-5</v>
      </c>
      <c r="Q173" s="22">
        <f>H$8 + H$9 * _xlfn.T.INV(_xlfn.NORM.DIST(M173, 0, 1, TRUE),  H$10)</f>
        <v>-1.3358222914123963E-4</v>
      </c>
      <c r="R173" s="59">
        <f t="shared" si="32"/>
        <v>1.127405089684254</v>
      </c>
      <c r="S173" s="94">
        <f t="shared" si="33"/>
        <v>-4.6401603514771537E-3</v>
      </c>
      <c r="T173" s="94">
        <f t="shared" si="34"/>
        <v>2.5368202962779789E-2</v>
      </c>
      <c r="U173" s="94">
        <f t="shared" si="35"/>
        <v>6.2922120900146761E-2</v>
      </c>
      <c r="V173" s="24">
        <f t="shared" si="36"/>
        <v>3.0315532415147787E-2</v>
      </c>
      <c r="W173" s="24">
        <f t="shared" si="37"/>
        <v>-3.2606588484998977E-2</v>
      </c>
      <c r="X173" s="68">
        <f t="shared" si="38"/>
        <v>28387.610218826187</v>
      </c>
      <c r="Y173" s="68">
        <f t="shared" si="41"/>
        <v>-51.303540927940048</v>
      </c>
      <c r="Z173" s="68">
        <f t="shared" si="39"/>
        <v>-98.357091995239898</v>
      </c>
      <c r="AA173" s="68">
        <f t="shared" si="40"/>
        <v>-51.303540927940048</v>
      </c>
      <c r="AB173" s="70">
        <f t="shared" si="42"/>
        <v>-149.66063292317995</v>
      </c>
    </row>
    <row r="174" spans="10:28" x14ac:dyDescent="0.25">
      <c r="J174" s="93">
        <f t="array" ref="J174:M174">TRANSPOSE(MMULT($E$21:$H$24, TRANSPOSE(Random!N173:Q173)))</f>
        <v>-0.46314311543239406</v>
      </c>
      <c r="K174" s="93">
        <v>-0.20525944623184597</v>
      </c>
      <c r="L174" s="93">
        <v>0.4467243867281564</v>
      </c>
      <c r="M174" s="93">
        <v>1.4994549443772391</v>
      </c>
      <c r="N174" s="22">
        <f>E$8 + E$9 * _xlfn.T.INV(_xlfn.NORM.DIST(J174, 0, 1, TRUE),  E$10)</f>
        <v>-1.5281845200408022E-3</v>
      </c>
      <c r="O174" s="22">
        <f>F$8 + F$9 * _xlfn.T.INV(_xlfn.NORM.DIST(K174, 0, 1, TRUE),  F$10)</f>
        <v>-1.5704932933207128E-5</v>
      </c>
      <c r="P174" s="22">
        <f>G$8 + G$9 * _xlfn.T.INV(_xlfn.NORM.DIST(L174, 0, 1, TRUE),  G$10)</f>
        <v>7.3120624531856926E-5</v>
      </c>
      <c r="Q174" s="22">
        <f>H$8 + H$9 * _xlfn.T.INV(_xlfn.NORM.DIST(M174, 0, 1, TRUE),  H$10)</f>
        <v>1.4246480025473355E-3</v>
      </c>
      <c r="R174" s="59">
        <f t="shared" si="32"/>
        <v>1.1255822699496354</v>
      </c>
      <c r="S174" s="94">
        <f t="shared" si="33"/>
        <v>-4.6831448616265568E-3</v>
      </c>
      <c r="T174" s="94">
        <f t="shared" si="34"/>
        <v>2.6926433194468365E-2</v>
      </c>
      <c r="U174" s="94">
        <f t="shared" si="35"/>
        <v>6.448035113183534E-2</v>
      </c>
      <c r="V174" s="24">
        <f t="shared" si="36"/>
        <v>3.0859903158260364E-2</v>
      </c>
      <c r="W174" s="24">
        <f t="shared" si="37"/>
        <v>-3.3620447973574975E-2</v>
      </c>
      <c r="X174" s="68">
        <f t="shared" si="38"/>
        <v>29036.281849730505</v>
      </c>
      <c r="Y174" s="68">
        <f t="shared" si="41"/>
        <v>883.02957797620911</v>
      </c>
      <c r="Z174" s="68">
        <f t="shared" si="39"/>
        <v>550.31453890907869</v>
      </c>
      <c r="AA174" s="68">
        <f t="shared" si="40"/>
        <v>883.02957797620911</v>
      </c>
      <c r="AB174" s="70">
        <f t="shared" si="42"/>
        <v>1433.3441168852878</v>
      </c>
    </row>
    <row r="175" spans="10:28" x14ac:dyDescent="0.25">
      <c r="J175" s="93">
        <f t="array" ref="J175:M175">TRANSPOSE(MMULT($E$21:$H$24, TRANSPOSE(Random!N174:Q174)))</f>
        <v>-1.0919474753722318</v>
      </c>
      <c r="K175" s="93">
        <v>0.64238453264072581</v>
      </c>
      <c r="L175" s="93">
        <v>-0.30409423037902406</v>
      </c>
      <c r="M175" s="93">
        <v>-1.2170178771740456</v>
      </c>
      <c r="N175" s="22">
        <f>E$8 + E$9 * _xlfn.T.INV(_xlfn.NORM.DIST(J175, 0, 1, TRUE),  E$10)</f>
        <v>-3.8053661216122907E-3</v>
      </c>
      <c r="O175" s="22">
        <f>F$8 + F$9 * _xlfn.T.INV(_xlfn.NORM.DIST(K175, 0, 1, TRUE),  F$10)</f>
        <v>6.25967253460193E-5</v>
      </c>
      <c r="P175" s="22">
        <f>G$8 + G$9 * _xlfn.T.INV(_xlfn.NORM.DIST(L175, 0, 1, TRUE),  G$10)</f>
        <v>-1.6818219758856966E-5</v>
      </c>
      <c r="Q175" s="22">
        <f>H$8 + H$9 * _xlfn.T.INV(_xlfn.NORM.DIST(M175, 0, 1, TRUE),  H$10)</f>
        <v>-1.0930161124095704E-3</v>
      </c>
      <c r="R175" s="59">
        <f t="shared" si="32"/>
        <v>1.1230151917442759</v>
      </c>
      <c r="S175" s="94">
        <f t="shared" si="33"/>
        <v>-4.6048432033473303E-3</v>
      </c>
      <c r="T175" s="94">
        <f t="shared" si="34"/>
        <v>2.440876907951146E-2</v>
      </c>
      <c r="U175" s="94">
        <f t="shared" si="35"/>
        <v>6.1962687016878432E-2</v>
      </c>
      <c r="V175" s="24">
        <f t="shared" si="36"/>
        <v>-4.9199778793775871E-2</v>
      </c>
      <c r="W175" s="24">
        <f t="shared" si="37"/>
        <v>-0.11116246581065431</v>
      </c>
      <c r="X175" s="68">
        <f t="shared" si="38"/>
        <v>25233.747319845847</v>
      </c>
      <c r="Y175" s="68">
        <f t="shared" si="41"/>
        <v>2198.8515106295235</v>
      </c>
      <c r="Z175" s="68">
        <f t="shared" si="39"/>
        <v>-3252.21999097558</v>
      </c>
      <c r="AA175" s="68">
        <f t="shared" si="40"/>
        <v>2198.8515106295235</v>
      </c>
      <c r="AB175" s="70">
        <f t="shared" si="42"/>
        <v>-1053.3684803460565</v>
      </c>
    </row>
    <row r="176" spans="10:28" x14ac:dyDescent="0.25">
      <c r="J176" s="93">
        <f t="array" ref="J176:M176">TRANSPOSE(MMULT($E$21:$H$24, TRANSPOSE(Random!N175:Q175)))</f>
        <v>-1.1350894326466276</v>
      </c>
      <c r="K176" s="93">
        <v>0.8255078994196815</v>
      </c>
      <c r="L176" s="93">
        <v>-0.5031278182931459</v>
      </c>
      <c r="M176" s="93">
        <v>-8.6715811090372019E-2</v>
      </c>
      <c r="N176" s="22">
        <f>E$8 + E$9 * _xlfn.T.INV(_xlfn.NORM.DIST(J176, 0, 1, TRUE),  E$10)</f>
        <v>-3.9710343309708879E-3</v>
      </c>
      <c r="O176" s="22">
        <f>F$8 + F$9 * _xlfn.T.INV(_xlfn.NORM.DIST(K176, 0, 1, TRUE),  F$10)</f>
        <v>8.1090271304485223E-5</v>
      </c>
      <c r="P176" s="22">
        <f>G$8 + G$9 * _xlfn.T.INV(_xlfn.NORM.DIST(L176, 0, 1, TRUE),  G$10)</f>
        <v>-4.1105868578815087E-5</v>
      </c>
      <c r="Q176" s="22">
        <f>H$8 + H$9 * _xlfn.T.INV(_xlfn.NORM.DIST(M176, 0, 1, TRUE),  H$10)</f>
        <v>-5.8590575731632392E-5</v>
      </c>
      <c r="R176" s="59">
        <f t="shared" si="32"/>
        <v>1.1228284331435248</v>
      </c>
      <c r="S176" s="94">
        <f t="shared" si="33"/>
        <v>-4.5863496573888638E-3</v>
      </c>
      <c r="T176" s="94">
        <f t="shared" si="34"/>
        <v>2.5443194616189397E-2</v>
      </c>
      <c r="U176" s="94">
        <f t="shared" si="35"/>
        <v>6.2997112553556375E-2</v>
      </c>
      <c r="V176" s="24">
        <f t="shared" si="36"/>
        <v>-3.387937143267987E-2</v>
      </c>
      <c r="W176" s="24">
        <f t="shared" si="37"/>
        <v>-9.6876483986236245E-2</v>
      </c>
      <c r="X176" s="68">
        <f t="shared" si="38"/>
        <v>26135.672087950203</v>
      </c>
      <c r="Y176" s="68">
        <f t="shared" si="41"/>
        <v>2294.5794329292839</v>
      </c>
      <c r="Z176" s="68">
        <f t="shared" si="39"/>
        <v>-2350.2952228712238</v>
      </c>
      <c r="AA176" s="68">
        <f t="shared" si="40"/>
        <v>2294.5794329292839</v>
      </c>
      <c r="AB176" s="70">
        <f t="shared" si="42"/>
        <v>-55.715789941939875</v>
      </c>
    </row>
    <row r="177" spans="10:28" x14ac:dyDescent="0.25">
      <c r="J177" s="93">
        <f t="array" ref="J177:M177">TRANSPOSE(MMULT($E$21:$H$24, TRANSPOSE(Random!N176:Q176)))</f>
        <v>-0.27892584652233987</v>
      </c>
      <c r="K177" s="93">
        <v>1.856409580694077</v>
      </c>
      <c r="L177" s="93">
        <v>0.95888266961422808</v>
      </c>
      <c r="M177" s="93">
        <v>-0.55511502199820706</v>
      </c>
      <c r="N177" s="22">
        <f>E$8 + E$9 * _xlfn.T.INV(_xlfn.NORM.DIST(J177, 0, 1, TRUE),  E$10)</f>
        <v>-8.9309628515119152E-4</v>
      </c>
      <c r="O177" s="22">
        <f>F$8 + F$9 * _xlfn.T.INV(_xlfn.NORM.DIST(K177, 0, 1, TRUE),  F$10)</f>
        <v>2.1925320650930215E-4</v>
      </c>
      <c r="P177" s="22">
        <f>G$8 + G$9 * _xlfn.T.INV(_xlfn.NORM.DIST(L177, 0, 1, TRUE),  G$10)</f>
        <v>1.3928688911724144E-4</v>
      </c>
      <c r="Q177" s="22">
        <f>H$8 + H$9 * _xlfn.T.INV(_xlfn.NORM.DIST(M177, 0, 1, TRUE),  H$10)</f>
        <v>-4.6737674953186434E-4</v>
      </c>
      <c r="R177" s="59">
        <f t="shared" si="32"/>
        <v>1.1262982080922677</v>
      </c>
      <c r="S177" s="94">
        <f t="shared" si="33"/>
        <v>-4.4481867221840476E-3</v>
      </c>
      <c r="T177" s="94">
        <f t="shared" si="34"/>
        <v>2.5034408442389165E-2</v>
      </c>
      <c r="U177" s="94">
        <f t="shared" si="35"/>
        <v>6.2588326379756143E-2</v>
      </c>
      <c r="V177" s="24">
        <f t="shared" si="36"/>
        <v>6.0478372264348469E-3</v>
      </c>
      <c r="W177" s="24">
        <f t="shared" si="37"/>
        <v>-5.6540489153321299E-2</v>
      </c>
      <c r="X177" s="68">
        <f t="shared" si="38"/>
        <v>27380.266178360092</v>
      </c>
      <c r="Y177" s="68">
        <f t="shared" si="41"/>
        <v>516.0570765028242</v>
      </c>
      <c r="Z177" s="68">
        <f t="shared" si="39"/>
        <v>-1105.7011324613341</v>
      </c>
      <c r="AA177" s="68">
        <f t="shared" si="40"/>
        <v>516.0570765028242</v>
      </c>
      <c r="AB177" s="70">
        <f t="shared" si="42"/>
        <v>-589.64405595850985</v>
      </c>
    </row>
    <row r="178" spans="10:28" x14ac:dyDescent="0.25">
      <c r="J178" s="93">
        <f t="array" ref="J178:M178">TRANSPOSE(MMULT($E$21:$H$24, TRANSPOSE(Random!N177:Q177)))</f>
        <v>-1.8501083604557755</v>
      </c>
      <c r="K178" s="93">
        <v>0.80891732713523323</v>
      </c>
      <c r="L178" s="93">
        <v>0.62187502711784814</v>
      </c>
      <c r="M178" s="93">
        <v>-1.8475777003817375</v>
      </c>
      <c r="N178" s="22">
        <f>E$8 + E$9 * _xlfn.T.INV(_xlfn.NORM.DIST(J178, 0, 1, TRUE),  E$10)</f>
        <v>-7.0107704868912274E-3</v>
      </c>
      <c r="O178" s="22">
        <f>F$8 + F$9 * _xlfn.T.INV(_xlfn.NORM.DIST(K178, 0, 1, TRUE),  F$10)</f>
        <v>7.9371094733403803E-5</v>
      </c>
      <c r="P178" s="22">
        <f>G$8 + G$9 * _xlfn.T.INV(_xlfn.NORM.DIST(L178, 0, 1, TRUE),  G$10)</f>
        <v>9.4920318608704353E-5</v>
      </c>
      <c r="Q178" s="22">
        <f>H$8 + H$9 * _xlfn.T.INV(_xlfn.NORM.DIST(M178, 0, 1, TRUE),  H$10)</f>
        <v>-1.8032032800749875E-3</v>
      </c>
      <c r="R178" s="59">
        <f t="shared" si="32"/>
        <v>1.119401723376275</v>
      </c>
      <c r="S178" s="94">
        <f t="shared" si="33"/>
        <v>-4.5880688339599452E-3</v>
      </c>
      <c r="T178" s="94">
        <f t="shared" si="34"/>
        <v>2.3698581911846043E-2</v>
      </c>
      <c r="U178" s="94">
        <f t="shared" si="35"/>
        <v>6.1252499849213014E-2</v>
      </c>
      <c r="V178" s="24">
        <f t="shared" si="36"/>
        <v>-0.11496839199732652</v>
      </c>
      <c r="W178" s="24">
        <f t="shared" si="37"/>
        <v>-0.17622089184653952</v>
      </c>
      <c r="X178" s="68">
        <f t="shared" si="38"/>
        <v>22853.586539004322</v>
      </c>
      <c r="Y178" s="68">
        <f t="shared" si="41"/>
        <v>4051.0276233938057</v>
      </c>
      <c r="Z178" s="68">
        <f t="shared" si="39"/>
        <v>-5632.3807718171047</v>
      </c>
      <c r="AA178" s="68">
        <f t="shared" si="40"/>
        <v>4051.0276233938057</v>
      </c>
      <c r="AB178" s="70">
        <f t="shared" si="42"/>
        <v>-1581.353148423299</v>
      </c>
    </row>
    <row r="179" spans="10:28" x14ac:dyDescent="0.25">
      <c r="J179" s="93">
        <f t="array" ref="J179:M179">TRANSPOSE(MMULT($E$21:$H$24, TRANSPOSE(Random!N178:Q178)))</f>
        <v>0.73979287709765307</v>
      </c>
      <c r="K179" s="93">
        <v>0.1868148955302068</v>
      </c>
      <c r="L179" s="93">
        <v>-0.75578694488357212</v>
      </c>
      <c r="M179" s="93">
        <v>0.42966509628244187</v>
      </c>
      <c r="N179" s="22">
        <f>E$8 + E$9 * _xlfn.T.INV(_xlfn.NORM.DIST(J179, 0, 1, TRUE),  E$10)</f>
        <v>2.6189715541416782E-3</v>
      </c>
      <c r="O179" s="22">
        <f>F$8 + F$9 * _xlfn.T.INV(_xlfn.NORM.DIST(K179, 0, 1, TRUE),  F$10)</f>
        <v>1.9799805027212556E-5</v>
      </c>
      <c r="P179" s="22">
        <f>G$8 + G$9 * _xlfn.T.INV(_xlfn.NORM.DIST(L179, 0, 1, TRUE),  G$10)</f>
        <v>-7.313729114673617E-5</v>
      </c>
      <c r="Q179" s="22">
        <f>H$8 + H$9 * _xlfn.T.INV(_xlfn.NORM.DIST(M179, 0, 1, TRUE),  H$10)</f>
        <v>3.885101666475334E-4</v>
      </c>
      <c r="R179" s="59">
        <f t="shared" si="32"/>
        <v>1.1302573797278417</v>
      </c>
      <c r="S179" s="94">
        <f t="shared" si="33"/>
        <v>-4.647640123666137E-3</v>
      </c>
      <c r="T179" s="94">
        <f t="shared" si="34"/>
        <v>2.5890295358568564E-2</v>
      </c>
      <c r="U179" s="94">
        <f t="shared" si="35"/>
        <v>6.3444213295935539E-2</v>
      </c>
      <c r="V179" s="24">
        <f t="shared" si="36"/>
        <v>7.8759625609021944E-2</v>
      </c>
      <c r="W179" s="24">
        <f t="shared" si="37"/>
        <v>1.5315412313086404E-2</v>
      </c>
      <c r="X179" s="68">
        <f t="shared" si="38"/>
        <v>30416.648623745492</v>
      </c>
      <c r="Y179" s="68">
        <f t="shared" si="41"/>
        <v>-1513.3181339410366</v>
      </c>
      <c r="Z179" s="68">
        <f t="shared" si="39"/>
        <v>1930.6813129240654</v>
      </c>
      <c r="AA179" s="68">
        <f t="shared" si="40"/>
        <v>-1513.3181339410366</v>
      </c>
      <c r="AB179" s="70">
        <f t="shared" si="42"/>
        <v>417.36317898302877</v>
      </c>
    </row>
    <row r="180" spans="10:28" x14ac:dyDescent="0.25">
      <c r="J180" s="93">
        <f t="array" ref="J180:M180">TRANSPOSE(MMULT($E$21:$H$24, TRANSPOSE(Random!N179:Q179)))</f>
        <v>-0.37127432986827658</v>
      </c>
      <c r="K180" s="93">
        <v>0.35572855683958821</v>
      </c>
      <c r="L180" s="93">
        <v>0.5757604763379327</v>
      </c>
      <c r="M180" s="93">
        <v>-0.12236642220011625</v>
      </c>
      <c r="N180" s="22">
        <f>E$8 + E$9 * _xlfn.T.INV(_xlfn.NORM.DIST(J180, 0, 1, TRUE),  E$10)</f>
        <v>-1.210397332375187E-3</v>
      </c>
      <c r="O180" s="22">
        <f>F$8 + F$9 * _xlfn.T.INV(_xlfn.NORM.DIST(K180, 0, 1, TRUE),  F$10)</f>
        <v>3.5297301852582546E-5</v>
      </c>
      <c r="P180" s="22">
        <f>G$8 + G$9 * _xlfn.T.INV(_xlfn.NORM.DIST(L180, 0, 1, TRUE),  G$10)</f>
        <v>8.9114897202181013E-5</v>
      </c>
      <c r="Q180" s="22">
        <f>H$8 + H$9 * _xlfn.T.INV(_xlfn.NORM.DIST(M180, 0, 1, TRUE),  H$10)</f>
        <v>-8.9315641712560769E-5</v>
      </c>
      <c r="R180" s="59">
        <f t="shared" si="32"/>
        <v>1.1259405130352269</v>
      </c>
      <c r="S180" s="94">
        <f t="shared" si="33"/>
        <v>-4.6321426268407665E-3</v>
      </c>
      <c r="T180" s="94">
        <f t="shared" si="34"/>
        <v>2.5412469550208469E-2</v>
      </c>
      <c r="U180" s="94">
        <f t="shared" si="35"/>
        <v>6.2966387487575437E-2</v>
      </c>
      <c r="V180" s="24">
        <f t="shared" si="36"/>
        <v>1.0269599448030586E-2</v>
      </c>
      <c r="W180" s="24">
        <f t="shared" si="37"/>
        <v>-5.2696788039544848E-2</v>
      </c>
      <c r="X180" s="68">
        <f t="shared" si="38"/>
        <v>27679.599715640048</v>
      </c>
      <c r="Y180" s="68">
        <f t="shared" si="41"/>
        <v>699.40287417790387</v>
      </c>
      <c r="Z180" s="68">
        <f t="shared" si="39"/>
        <v>-806.36759518137842</v>
      </c>
      <c r="AA180" s="68">
        <f t="shared" si="40"/>
        <v>699.40287417790387</v>
      </c>
      <c r="AB180" s="70">
        <f t="shared" si="42"/>
        <v>-106.96472100347455</v>
      </c>
    </row>
    <row r="181" spans="10:28" x14ac:dyDescent="0.25">
      <c r="J181" s="93">
        <f t="array" ref="J181:M181">TRANSPOSE(MMULT($E$21:$H$24, TRANSPOSE(Random!N180:Q180)))</f>
        <v>-0.80950216999711577</v>
      </c>
      <c r="K181" s="93">
        <v>-1.3744040714471322</v>
      </c>
      <c r="L181" s="93">
        <v>0.66345164730078965</v>
      </c>
      <c r="M181" s="93">
        <v>2.0291115274745981</v>
      </c>
      <c r="N181" s="22">
        <f>E$8 + E$9 * _xlfn.T.INV(_xlfn.NORM.DIST(J181, 0, 1, TRUE),  E$10)</f>
        <v>-2.7550297993738167E-3</v>
      </c>
      <c r="O181" s="22">
        <f>F$8 + F$9 * _xlfn.T.INV(_xlfn.NORM.DIST(K181, 0, 1, TRUE),  F$10)</f>
        <v>-1.3927993911420303E-4</v>
      </c>
      <c r="P181" s="22">
        <f>G$8 + G$9 * _xlfn.T.INV(_xlfn.NORM.DIST(L181, 0, 1, TRUE),  G$10)</f>
        <v>1.0020068790193482E-4</v>
      </c>
      <c r="Q181" s="22">
        <f>H$8 + H$9 * _xlfn.T.INV(_xlfn.NORM.DIST(M181, 0, 1, TRUE),  H$10)</f>
        <v>2.0729321949873231E-3</v>
      </c>
      <c r="R181" s="59">
        <f t="shared" si="32"/>
        <v>1.124199241132017</v>
      </c>
      <c r="S181" s="94">
        <f t="shared" si="33"/>
        <v>-4.8067198678075525E-3</v>
      </c>
      <c r="T181" s="94">
        <f t="shared" si="34"/>
        <v>2.7574717386908355E-2</v>
      </c>
      <c r="U181" s="94">
        <f t="shared" si="35"/>
        <v>6.5128635324275319E-2</v>
      </c>
      <c r="V181" s="24">
        <f t="shared" si="36"/>
        <v>2.4171392768469406E-2</v>
      </c>
      <c r="W181" s="24">
        <f t="shared" si="37"/>
        <v>-4.0957242555805913E-2</v>
      </c>
      <c r="X181" s="68">
        <f t="shared" si="38"/>
        <v>29045.371422478205</v>
      </c>
      <c r="Y181" s="68">
        <f t="shared" si="41"/>
        <v>1591.9365555333206</v>
      </c>
      <c r="Z181" s="68">
        <f t="shared" si="39"/>
        <v>559.4041116567787</v>
      </c>
      <c r="AA181" s="68">
        <f t="shared" si="40"/>
        <v>1591.9365555333206</v>
      </c>
      <c r="AB181" s="70">
        <f t="shared" si="42"/>
        <v>2151.3406671900993</v>
      </c>
    </row>
    <row r="182" spans="10:28" x14ac:dyDescent="0.25">
      <c r="J182" s="93">
        <f t="array" ref="J182:M182">TRANSPOSE(MMULT($E$21:$H$24, TRANSPOSE(Random!N181:Q181)))</f>
        <v>-0.30487676417168691</v>
      </c>
      <c r="K182" s="93">
        <v>-1.4172617596901513</v>
      </c>
      <c r="L182" s="93">
        <v>-0.96824643028938473</v>
      </c>
      <c r="M182" s="93">
        <v>1.3094259312044241</v>
      </c>
      <c r="N182" s="22">
        <f>E$8 + E$9 * _xlfn.T.INV(_xlfn.NORM.DIST(J182, 0, 1, TRUE),  E$10)</f>
        <v>-9.8207553907300998E-4</v>
      </c>
      <c r="O182" s="22">
        <f>F$8 + F$9 * _xlfn.T.INV(_xlfn.NORM.DIST(K182, 0, 1, TRUE),  F$10)</f>
        <v>-1.4502869509971711E-4</v>
      </c>
      <c r="P182" s="22">
        <f>G$8 + G$9 * _xlfn.T.INV(_xlfn.NORM.DIST(L182, 0, 1, TRUE),  G$10)</f>
        <v>-1.0161468042311594E-4</v>
      </c>
      <c r="Q182" s="22">
        <f>H$8 + H$9 * _xlfn.T.INV(_xlfn.NORM.DIST(M182, 0, 1, TRUE),  H$10)</f>
        <v>1.220374822757331E-3</v>
      </c>
      <c r="R182" s="59">
        <f t="shared" si="32"/>
        <v>1.1261979013344252</v>
      </c>
      <c r="S182" s="94">
        <f t="shared" si="33"/>
        <v>-4.8124686237930661E-3</v>
      </c>
      <c r="T182" s="94">
        <f t="shared" si="34"/>
        <v>2.6722160014678361E-2</v>
      </c>
      <c r="U182" s="94">
        <f t="shared" si="35"/>
        <v>6.4276077952045332E-2</v>
      </c>
      <c r="V182" s="24">
        <f t="shared" si="36"/>
        <v>3.8094305114822376E-2</v>
      </c>
      <c r="W182" s="24">
        <f t="shared" si="37"/>
        <v>-2.6181772837222957E-2</v>
      </c>
      <c r="X182" s="68">
        <f t="shared" si="38"/>
        <v>29224.325221389958</v>
      </c>
      <c r="Y182" s="68">
        <f t="shared" si="41"/>
        <v>567.47188407939393</v>
      </c>
      <c r="Z182" s="68">
        <f t="shared" si="39"/>
        <v>738.35791056853122</v>
      </c>
      <c r="AA182" s="68">
        <f t="shared" si="40"/>
        <v>567.47188407939393</v>
      </c>
      <c r="AB182" s="70">
        <f t="shared" si="42"/>
        <v>1305.8297946479252</v>
      </c>
    </row>
    <row r="183" spans="10:28" x14ac:dyDescent="0.25">
      <c r="J183" s="93">
        <f t="array" ref="J183:M183">TRANSPOSE(MMULT($E$21:$H$24, TRANSPOSE(Random!N182:Q182)))</f>
        <v>-0.83816945794234987</v>
      </c>
      <c r="K183" s="93">
        <v>1.2351038884099537</v>
      </c>
      <c r="L183" s="93">
        <v>2.475164889022698</v>
      </c>
      <c r="M183" s="93">
        <v>0.39873777710859504</v>
      </c>
      <c r="N183" s="22">
        <f>E$8 + E$9 * _xlfn.T.INV(_xlfn.NORM.DIST(J183, 0, 1, TRUE),  E$10)</f>
        <v>-2.8592310841082953E-3</v>
      </c>
      <c r="O183" s="22">
        <f>F$8 + F$9 * _xlfn.T.INV(_xlfn.NORM.DIST(K183, 0, 1, TRUE),  F$10)</f>
        <v>1.2725420221129069E-4</v>
      </c>
      <c r="P183" s="22">
        <f>G$8 + G$9 * _xlfn.T.INV(_xlfn.NORM.DIST(L183, 0, 1, TRUE),  G$10)</f>
        <v>4.4310161335153726E-4</v>
      </c>
      <c r="Q183" s="22">
        <f>H$8 + H$9 * _xlfn.T.INV(_xlfn.NORM.DIST(M183, 0, 1, TRUE),  H$10)</f>
        <v>3.6136554151889173E-4</v>
      </c>
      <c r="R183" s="59">
        <f t="shared" si="32"/>
        <v>1.1240817745027292</v>
      </c>
      <c r="S183" s="94">
        <f t="shared" si="33"/>
        <v>-4.5401857264820589E-3</v>
      </c>
      <c r="T183" s="94">
        <f t="shared" si="34"/>
        <v>2.5863150733439921E-2</v>
      </c>
      <c r="U183" s="94">
        <f t="shared" si="35"/>
        <v>6.3417068670806889E-2</v>
      </c>
      <c r="V183" s="24">
        <f t="shared" si="36"/>
        <v>-9.750574536209396E-3</v>
      </c>
      <c r="W183" s="24">
        <f t="shared" si="37"/>
        <v>-7.3167643207016284E-2</v>
      </c>
      <c r="X183" s="68">
        <f t="shared" si="38"/>
        <v>27139.377445710044</v>
      </c>
      <c r="Y183" s="68">
        <f t="shared" si="41"/>
        <v>1652.1470963921165</v>
      </c>
      <c r="Z183" s="68">
        <f t="shared" si="39"/>
        <v>-1346.5898651113821</v>
      </c>
      <c r="AA183" s="68">
        <f t="shared" si="40"/>
        <v>1652.1470963921165</v>
      </c>
      <c r="AB183" s="70">
        <f t="shared" si="42"/>
        <v>305.55723128073441</v>
      </c>
    </row>
    <row r="184" spans="10:28" x14ac:dyDescent="0.25">
      <c r="J184" s="93">
        <f t="array" ref="J184:M184">TRANSPOSE(MMULT($E$21:$H$24, TRANSPOSE(Random!N183:Q183)))</f>
        <v>-0.74234150333856286</v>
      </c>
      <c r="K184" s="93">
        <v>-1.0388201117450946</v>
      </c>
      <c r="L184" s="93">
        <v>0.40872575536772349</v>
      </c>
      <c r="M184" s="93">
        <v>0.65589969774855994</v>
      </c>
      <c r="N184" s="22">
        <f>E$8 + E$9 * _xlfn.T.INV(_xlfn.NORM.DIST(J184, 0, 1, TRUE),  E$10)</f>
        <v>-2.5127319626305905E-3</v>
      </c>
      <c r="O184" s="22">
        <f>F$8 + F$9 * _xlfn.T.INV(_xlfn.NORM.DIST(K184, 0, 1, TRUE),  F$10)</f>
        <v>-9.8368822156941164E-5</v>
      </c>
      <c r="P184" s="22">
        <f>G$8 + G$9 * _xlfn.T.INV(_xlfn.NORM.DIST(L184, 0, 1, TRUE),  G$10)</f>
        <v>6.8471141995870861E-5</v>
      </c>
      <c r="Q184" s="22">
        <f>H$8 + H$9 * _xlfn.T.INV(_xlfn.NORM.DIST(M184, 0, 1, TRUE),  H$10)</f>
        <v>5.899635533680919E-4</v>
      </c>
      <c r="R184" s="59">
        <f t="shared" si="32"/>
        <v>1.1244723846948668</v>
      </c>
      <c r="S184" s="94">
        <f t="shared" si="33"/>
        <v>-4.7658087508502906E-3</v>
      </c>
      <c r="T184" s="94">
        <f t="shared" si="34"/>
        <v>2.6091748745289123E-2</v>
      </c>
      <c r="U184" s="94">
        <f t="shared" si="35"/>
        <v>6.3645666682656088E-2</v>
      </c>
      <c r="V184" s="24">
        <f t="shared" si="36"/>
        <v>3.1082029254631319E-3</v>
      </c>
      <c r="W184" s="24">
        <f t="shared" si="37"/>
        <v>-6.0537463757192954E-2</v>
      </c>
      <c r="X184" s="68">
        <f t="shared" si="38"/>
        <v>27687.66415850299</v>
      </c>
      <c r="Y184" s="68">
        <f t="shared" si="41"/>
        <v>1451.9297999889823</v>
      </c>
      <c r="Z184" s="68">
        <f t="shared" si="39"/>
        <v>-798.30315231843633</v>
      </c>
      <c r="AA184" s="68">
        <f t="shared" si="40"/>
        <v>1451.9297999889823</v>
      </c>
      <c r="AB184" s="70">
        <f t="shared" si="42"/>
        <v>653.62664767054594</v>
      </c>
    </row>
    <row r="185" spans="10:28" x14ac:dyDescent="0.25">
      <c r="J185" s="93">
        <f t="array" ref="J185:M185">TRANSPOSE(MMULT($E$21:$H$24, TRANSPOSE(Random!N184:Q184)))</f>
        <v>1.535723275835108</v>
      </c>
      <c r="K185" s="93">
        <v>0.38893368103211468</v>
      </c>
      <c r="L185" s="93">
        <v>-1.8598045429998935</v>
      </c>
      <c r="M185" s="93">
        <v>0.19432987433458554</v>
      </c>
      <c r="N185" s="22">
        <f>E$8 + E$9 * _xlfn.T.INV(_xlfn.NORM.DIST(J185, 0, 1, TRUE),  E$10)</f>
        <v>5.7112152303660218E-3</v>
      </c>
      <c r="O185" s="22">
        <f>F$8 + F$9 * _xlfn.T.INV(_xlfn.NORM.DIST(K185, 0, 1, TRUE),  F$10)</f>
        <v>3.8383576024487937E-5</v>
      </c>
      <c r="P185" s="22">
        <f>G$8 + G$9 * _xlfn.T.INV(_xlfn.NORM.DIST(L185, 0, 1, TRUE),  G$10)</f>
        <v>-2.4986366331321264E-4</v>
      </c>
      <c r="Q185" s="22">
        <f>H$8 + H$9 * _xlfn.T.INV(_xlfn.NORM.DIST(M185, 0, 1, TRUE),  H$10)</f>
        <v>1.8358270149630848E-4</v>
      </c>
      <c r="R185" s="59">
        <f t="shared" si="32"/>
        <v>1.1337432814852677</v>
      </c>
      <c r="S185" s="94">
        <f t="shared" si="33"/>
        <v>-4.6290563526688614E-3</v>
      </c>
      <c r="T185" s="94">
        <f t="shared" si="34"/>
        <v>2.5685367893417337E-2</v>
      </c>
      <c r="U185" s="94">
        <f t="shared" si="35"/>
        <v>6.3239285830784309E-2</v>
      </c>
      <c r="V185" s="24">
        <f t="shared" si="36"/>
        <v>0.12396994574910357</v>
      </c>
      <c r="W185" s="24">
        <f t="shared" si="37"/>
        <v>6.073065991831926E-2</v>
      </c>
      <c r="X185" s="68">
        <f t="shared" si="38"/>
        <v>32085.607685104824</v>
      </c>
      <c r="Y185" s="68">
        <f t="shared" si="41"/>
        <v>-3300.1067007714882</v>
      </c>
      <c r="Z185" s="68">
        <f t="shared" si="39"/>
        <v>3599.6403742833973</v>
      </c>
      <c r="AA185" s="68">
        <f t="shared" si="40"/>
        <v>-3300.1067007714882</v>
      </c>
      <c r="AB185" s="70">
        <f t="shared" si="42"/>
        <v>299.533673511909</v>
      </c>
    </row>
    <row r="186" spans="10:28" x14ac:dyDescent="0.25">
      <c r="J186" s="93">
        <f t="array" ref="J186:M186">TRANSPOSE(MMULT($E$21:$H$24, TRANSPOSE(Random!N185:Q185)))</f>
        <v>0.33551960667074038</v>
      </c>
      <c r="K186" s="93">
        <v>7.1958820941937465E-2</v>
      </c>
      <c r="L186" s="93">
        <v>1.5186016246111032</v>
      </c>
      <c r="M186" s="93">
        <v>-1.0840073897465217</v>
      </c>
      <c r="N186" s="22">
        <f>E$8 + E$9 * _xlfn.T.INV(_xlfn.NORM.DIST(J186, 0, 1, TRUE),  E$10)</f>
        <v>1.2027084376668266E-3</v>
      </c>
      <c r="O186" s="22">
        <f>F$8 + F$9 * _xlfn.T.INV(_xlfn.NORM.DIST(K186, 0, 1, TRUE),  F$10)</f>
        <v>9.3882280138536669E-6</v>
      </c>
      <c r="P186" s="22">
        <f>G$8 + G$9 * _xlfn.T.INV(_xlfn.NORM.DIST(L186, 0, 1, TRUE),  G$10)</f>
        <v>2.2486403212303155E-4</v>
      </c>
      <c r="Q186" s="22">
        <f>H$8 + H$9 * _xlfn.T.INV(_xlfn.NORM.DIST(M186, 0, 1, TRUE),  H$10)</f>
        <v>-9.6006020880277476E-4</v>
      </c>
      <c r="R186" s="59">
        <f t="shared" si="32"/>
        <v>1.128660819235324</v>
      </c>
      <c r="S186" s="94">
        <f t="shared" si="33"/>
        <v>-4.6580517006794961E-3</v>
      </c>
      <c r="T186" s="94">
        <f t="shared" si="34"/>
        <v>2.4541724983118254E-2</v>
      </c>
      <c r="U186" s="94">
        <f t="shared" si="35"/>
        <v>6.2095642920485229E-2</v>
      </c>
      <c r="V186" s="24">
        <f t="shared" si="36"/>
        <v>3.4792646628430984E-2</v>
      </c>
      <c r="W186" s="24">
        <f t="shared" si="37"/>
        <v>-2.7302996292054245E-2</v>
      </c>
      <c r="X186" s="68">
        <f t="shared" si="38"/>
        <v>28214.624248350305</v>
      </c>
      <c r="Y186" s="68">
        <f t="shared" si="41"/>
        <v>-694.96000660525169</v>
      </c>
      <c r="Z186" s="68">
        <f t="shared" si="39"/>
        <v>-271.34306247112181</v>
      </c>
      <c r="AA186" s="68">
        <f t="shared" si="40"/>
        <v>-694.96000660525169</v>
      </c>
      <c r="AB186" s="70">
        <f t="shared" si="42"/>
        <v>-966.3030690763735</v>
      </c>
    </row>
    <row r="187" spans="10:28" x14ac:dyDescent="0.25">
      <c r="J187" s="93">
        <f t="array" ref="J187:M187">TRANSPOSE(MMULT($E$21:$H$24, TRANSPOSE(Random!N186:Q186)))</f>
        <v>-0.20471291904735628</v>
      </c>
      <c r="K187" s="93">
        <v>0.31294751105716467</v>
      </c>
      <c r="L187" s="93">
        <v>0.83199571999460376</v>
      </c>
      <c r="M187" s="93">
        <v>1.1592121270162161</v>
      </c>
      <c r="N187" s="22">
        <f>E$8 + E$9 * _xlfn.T.INV(_xlfn.NORM.DIST(J187, 0, 1, TRUE),  E$10)</f>
        <v>-6.3929828401521451E-4</v>
      </c>
      <c r="O187" s="22">
        <f>F$8 + F$9 * _xlfn.T.INV(_xlfn.NORM.DIST(K187, 0, 1, TRUE),  F$10)</f>
        <v>3.1342950491639191E-5</v>
      </c>
      <c r="P187" s="22">
        <f>G$8 + G$9 * _xlfn.T.INV(_xlfn.NORM.DIST(L187, 0, 1, TRUE),  G$10)</f>
        <v>1.2212616977530863E-4</v>
      </c>
      <c r="Q187" s="22">
        <f>H$8 + H$9 * _xlfn.T.INV(_xlfn.NORM.DIST(M187, 0, 1, TRUE),  H$10)</f>
        <v>1.0668163577146244E-3</v>
      </c>
      <c r="R187" s="59">
        <f t="shared" si="32"/>
        <v>1.1265843158479383</v>
      </c>
      <c r="S187" s="94">
        <f t="shared" si="33"/>
        <v>-4.6360969782017099E-3</v>
      </c>
      <c r="T187" s="94">
        <f t="shared" si="34"/>
        <v>2.6568601549635654E-2</v>
      </c>
      <c r="U187" s="94">
        <f t="shared" si="35"/>
        <v>6.4122519487002622E-2</v>
      </c>
      <c r="V187" s="24">
        <f t="shared" si="36"/>
        <v>3.8236480057543133E-2</v>
      </c>
      <c r="W187" s="24">
        <f t="shared" si="37"/>
        <v>-2.5886039429459488E-2</v>
      </c>
      <c r="X187" s="68">
        <f t="shared" si="38"/>
        <v>29167.181585506351</v>
      </c>
      <c r="Y187" s="68">
        <f t="shared" si="41"/>
        <v>369.40519062429667</v>
      </c>
      <c r="Z187" s="68">
        <f t="shared" si="39"/>
        <v>681.21427468492402</v>
      </c>
      <c r="AA187" s="68">
        <f t="shared" si="40"/>
        <v>369.40519062429667</v>
      </c>
      <c r="AB187" s="70">
        <f t="shared" si="42"/>
        <v>1050.6194653092207</v>
      </c>
    </row>
    <row r="188" spans="10:28" x14ac:dyDescent="0.25">
      <c r="J188" s="93">
        <f t="array" ref="J188:M188">TRANSPOSE(MMULT($E$21:$H$24, TRANSPOSE(Random!N187:Q187)))</f>
        <v>-1.422301519402134</v>
      </c>
      <c r="K188" s="93">
        <v>-0.1498151790353956</v>
      </c>
      <c r="L188" s="93">
        <v>0.50269872248823966</v>
      </c>
      <c r="M188" s="93">
        <v>1.2264985781104227</v>
      </c>
      <c r="N188" s="22">
        <f>E$8 + E$9 * _xlfn.T.INV(_xlfn.NORM.DIST(J188, 0, 1, TRUE),  E$10)</f>
        <v>-5.1182049300328714E-3</v>
      </c>
      <c r="O188" s="22">
        <f>F$8 + F$9 * _xlfn.T.INV(_xlfn.NORM.DIST(K188, 0, 1, TRUE),  F$10)</f>
        <v>-1.0664439165118793E-5</v>
      </c>
      <c r="P188" s="22">
        <f>G$8 + G$9 * _xlfn.T.INV(_xlfn.NORM.DIST(L188, 0, 1, TRUE),  G$10)</f>
        <v>8.0017019459196342E-5</v>
      </c>
      <c r="Q188" s="22">
        <f>H$8 + H$9 * _xlfn.T.INV(_xlfn.NORM.DIST(M188, 0, 1, TRUE),  H$10)</f>
        <v>1.134816056356718E-3</v>
      </c>
      <c r="R188" s="59">
        <f t="shared" si="32"/>
        <v>1.1215352219913493</v>
      </c>
      <c r="S188" s="94">
        <f t="shared" si="33"/>
        <v>-4.6781043678584683E-3</v>
      </c>
      <c r="T188" s="94">
        <f t="shared" si="34"/>
        <v>2.6636601248277748E-2</v>
      </c>
      <c r="U188" s="94">
        <f t="shared" si="35"/>
        <v>6.4190519185644723E-2</v>
      </c>
      <c r="V188" s="24">
        <f t="shared" si="36"/>
        <v>-2.9999070853430482E-2</v>
      </c>
      <c r="W188" s="24">
        <f t="shared" si="37"/>
        <v>-9.4189590039075205E-2</v>
      </c>
      <c r="X188" s="68">
        <f t="shared" si="38"/>
        <v>26713.54096667733</v>
      </c>
      <c r="Y188" s="68">
        <f t="shared" si="41"/>
        <v>2957.4480568893487</v>
      </c>
      <c r="Z188" s="68">
        <f t="shared" si="39"/>
        <v>-1772.4263441440962</v>
      </c>
      <c r="AA188" s="68">
        <f t="shared" si="40"/>
        <v>2957.4480568893487</v>
      </c>
      <c r="AB188" s="70">
        <f t="shared" si="42"/>
        <v>1185.0217127452524</v>
      </c>
    </row>
    <row r="189" spans="10:28" x14ac:dyDescent="0.25">
      <c r="J189" s="93">
        <f t="array" ref="J189:M189">TRANSPOSE(MMULT($E$21:$H$24, TRANSPOSE(Random!N188:Q188)))</f>
        <v>-8.911135506973162E-3</v>
      </c>
      <c r="K189" s="93">
        <v>1.2521745887036302</v>
      </c>
      <c r="L189" s="93">
        <v>0.80558635836558268</v>
      </c>
      <c r="M189" s="93">
        <v>-6.4724168946375421E-2</v>
      </c>
      <c r="N189" s="22">
        <f>E$8 + E$9 * _xlfn.T.INV(_xlfn.NORM.DIST(J189, 0, 1, TRUE),  E$10)</f>
        <v>2.739494474816788E-5</v>
      </c>
      <c r="O189" s="22">
        <f>F$8 + F$9 * _xlfn.T.INV(_xlfn.NORM.DIST(K189, 0, 1, TRUE),  F$10)</f>
        <v>1.2936747036317687E-4</v>
      </c>
      <c r="P189" s="22">
        <f>G$8 + G$9 * _xlfn.T.INV(_xlfn.NORM.DIST(L189, 0, 1, TRUE),  G$10)</f>
        <v>1.1862999469648523E-4</v>
      </c>
      <c r="Q189" s="22">
        <f>H$8 + H$9 * _xlfn.T.INV(_xlfn.NORM.DIST(M189, 0, 1, TRUE),  H$10)</f>
        <v>-3.9648656372114589E-5</v>
      </c>
      <c r="R189" s="59">
        <f t="shared" si="32"/>
        <v>1.1273358824581894</v>
      </c>
      <c r="S189" s="94">
        <f t="shared" si="33"/>
        <v>-4.5380724583301722E-3</v>
      </c>
      <c r="T189" s="94">
        <f t="shared" si="34"/>
        <v>2.5462136535548914E-2</v>
      </c>
      <c r="U189" s="94">
        <f t="shared" si="35"/>
        <v>6.3016054472915889E-2</v>
      </c>
      <c r="V189" s="24">
        <f t="shared" si="36"/>
        <v>2.9260638719256143E-2</v>
      </c>
      <c r="W189" s="24">
        <f t="shared" si="37"/>
        <v>-3.3755415753659743E-2</v>
      </c>
      <c r="X189" s="68">
        <f t="shared" si="38"/>
        <v>28387.050140637803</v>
      </c>
      <c r="Y189" s="68">
        <f t="shared" si="41"/>
        <v>-15.829597919946536</v>
      </c>
      <c r="Z189" s="68">
        <f t="shared" si="39"/>
        <v>-98.917170183623966</v>
      </c>
      <c r="AA189" s="68">
        <f t="shared" si="40"/>
        <v>-15.829597919946536</v>
      </c>
      <c r="AB189" s="70">
        <f t="shared" si="42"/>
        <v>-114.7467681035705</v>
      </c>
    </row>
    <row r="190" spans="10:28" x14ac:dyDescent="0.25">
      <c r="J190" s="93">
        <f t="array" ref="J190:M190">TRANSPOSE(MMULT($E$21:$H$24, TRANSPOSE(Random!N189:Q189)))</f>
        <v>-0.55919866925320572</v>
      </c>
      <c r="K190" s="93">
        <v>0.37742277425172421</v>
      </c>
      <c r="L190" s="93">
        <v>-3.0930465138243796E-2</v>
      </c>
      <c r="M190" s="93">
        <v>-0.38543233497751606</v>
      </c>
      <c r="N190" s="22">
        <f>E$8 + E$9 * _xlfn.T.INV(_xlfn.NORM.DIST(J190, 0, 1, TRUE),  E$10)</f>
        <v>-1.8633240013171588E-3</v>
      </c>
      <c r="O190" s="22">
        <f>F$8 + F$9 * _xlfn.T.INV(_xlfn.NORM.DIST(K190, 0, 1, TRUE),  F$10)</f>
        <v>3.731189144529451E-5</v>
      </c>
      <c r="P190" s="22">
        <f>G$8 + G$9 * _xlfn.T.INV(_xlfn.NORM.DIST(L190, 0, 1, TRUE),  G$10)</f>
        <v>1.5808200257946011E-5</v>
      </c>
      <c r="Q190" s="22">
        <f>H$8 + H$9 * _xlfn.T.INV(_xlfn.NORM.DIST(M190, 0, 1, TRUE),  H$10)</f>
        <v>-3.1756699129806867E-4</v>
      </c>
      <c r="R190" s="59">
        <f t="shared" si="32"/>
        <v>1.1252044655366951</v>
      </c>
      <c r="S190" s="94">
        <f t="shared" si="33"/>
        <v>-4.6301280372480552E-3</v>
      </c>
      <c r="T190" s="94">
        <f t="shared" si="34"/>
        <v>2.518421820062296E-2</v>
      </c>
      <c r="U190" s="94">
        <f t="shared" si="35"/>
        <v>6.2738136137989939E-2</v>
      </c>
      <c r="V190" s="24">
        <f t="shared" si="36"/>
        <v>-4.0151681925905888E-3</v>
      </c>
      <c r="W190" s="24">
        <f t="shared" si="37"/>
        <v>-6.6753304330580521E-2</v>
      </c>
      <c r="X190" s="68">
        <f t="shared" si="38"/>
        <v>27081.706042325626</v>
      </c>
      <c r="Y190" s="68">
        <f t="shared" si="41"/>
        <v>1076.6829430207144</v>
      </c>
      <c r="Z190" s="68">
        <f t="shared" si="39"/>
        <v>-1404.2612684958003</v>
      </c>
      <c r="AA190" s="68">
        <f t="shared" si="40"/>
        <v>1076.6829430207144</v>
      </c>
      <c r="AB190" s="70">
        <f t="shared" si="42"/>
        <v>-327.57832547508588</v>
      </c>
    </row>
    <row r="191" spans="10:28" x14ac:dyDescent="0.25">
      <c r="J191" s="93">
        <f t="array" ref="J191:M191">TRANSPOSE(MMULT($E$21:$H$24, TRANSPOSE(Random!N190:Q190)))</f>
        <v>0.8181171025445142</v>
      </c>
      <c r="K191" s="93">
        <v>-1.7205717828314313</v>
      </c>
      <c r="L191" s="93">
        <v>-2.1705849479873245</v>
      </c>
      <c r="M191" s="93">
        <v>-1.1066290902824998</v>
      </c>
      <c r="N191" s="22">
        <f>E$8 + E$9 * _xlfn.T.INV(_xlfn.NORM.DIST(J191, 0, 1, TRUE),  E$10)</f>
        <v>2.9016795514868079E-3</v>
      </c>
      <c r="O191" s="22">
        <f>F$8 + F$9 * _xlfn.T.INV(_xlfn.NORM.DIST(K191, 0, 1, TRUE),  F$10)</f>
        <v>-1.9018104680083547E-4</v>
      </c>
      <c r="P191" s="22">
        <f>G$8 + G$9 * _xlfn.T.INV(_xlfn.NORM.DIST(L191, 0, 1, TRUE),  G$10)</f>
        <v>-3.2001780345240923E-4</v>
      </c>
      <c r="Q191" s="22">
        <f>H$8 + H$9 * _xlfn.T.INV(_xlfn.NORM.DIST(M191, 0, 1, TRUE),  H$10)</f>
        <v>-9.8235604741855214E-4</v>
      </c>
      <c r="R191" s="59">
        <f t="shared" si="32"/>
        <v>1.130576077866789</v>
      </c>
      <c r="S191" s="94">
        <f t="shared" si="33"/>
        <v>-4.8576209754941846E-3</v>
      </c>
      <c r="T191" s="94">
        <f t="shared" si="34"/>
        <v>2.4519429144502478E-2</v>
      </c>
      <c r="U191" s="94">
        <f t="shared" si="35"/>
        <v>6.207334708186945E-2</v>
      </c>
      <c r="V191" s="24">
        <f t="shared" si="36"/>
        <v>6.4953046732483852E-2</v>
      </c>
      <c r="W191" s="24">
        <f t="shared" si="37"/>
        <v>2.8796996506144021E-3</v>
      </c>
      <c r="X191" s="68">
        <f t="shared" si="38"/>
        <v>29310.257551094175</v>
      </c>
      <c r="Y191" s="68">
        <f t="shared" si="41"/>
        <v>-1676.6750586529961</v>
      </c>
      <c r="Z191" s="68">
        <f t="shared" si="39"/>
        <v>824.29024027274863</v>
      </c>
      <c r="AA191" s="68">
        <f t="shared" si="40"/>
        <v>-1676.6750586529961</v>
      </c>
      <c r="AB191" s="70">
        <f t="shared" si="42"/>
        <v>-852.38481838024745</v>
      </c>
    </row>
    <row r="192" spans="10:28" x14ac:dyDescent="0.25">
      <c r="J192" s="93">
        <f t="array" ref="J192:M192">TRANSPOSE(MMULT($E$21:$H$24, TRANSPOSE(Random!N191:Q191)))</f>
        <v>-2.6767326005406464</v>
      </c>
      <c r="K192" s="93">
        <v>-0.56093560059343994</v>
      </c>
      <c r="L192" s="93">
        <v>0.86644957408751666</v>
      </c>
      <c r="M192" s="93">
        <v>-0.49034709858607672</v>
      </c>
      <c r="N192" s="22">
        <f>E$8 + E$9 * _xlfn.T.INV(_xlfn.NORM.DIST(J192, 0, 1, TRUE),  E$10)</f>
        <v>-1.1664698720368362E-2</v>
      </c>
      <c r="O192" s="22">
        <f>F$8 + F$9 * _xlfn.T.INV(_xlfn.NORM.DIST(K192, 0, 1, TRUE),  F$10)</f>
        <v>-4.8894672388887071E-5</v>
      </c>
      <c r="P192" s="22">
        <f>G$8 + G$9 * _xlfn.T.INV(_xlfn.NORM.DIST(L192, 0, 1, TRUE),  G$10)</f>
        <v>1.2672473769556388E-4</v>
      </c>
      <c r="Q192" s="22">
        <f>H$8 + H$9 * _xlfn.T.INV(_xlfn.NORM.DIST(M192, 0, 1, TRUE),  H$10)</f>
        <v>-4.0986980033450704E-4</v>
      </c>
      <c r="R192" s="59">
        <f t="shared" si="32"/>
        <v>1.1141553268090352</v>
      </c>
      <c r="S192" s="94">
        <f t="shared" si="33"/>
        <v>-4.7163346010822369E-3</v>
      </c>
      <c r="T192" s="94">
        <f t="shared" si="34"/>
        <v>2.5091915391586523E-2</v>
      </c>
      <c r="U192" s="94">
        <f t="shared" si="35"/>
        <v>6.2645833328953501E-2</v>
      </c>
      <c r="V192" s="24">
        <f t="shared" si="36"/>
        <v>-0.16173445888593022</v>
      </c>
      <c r="W192" s="24">
        <f t="shared" si="37"/>
        <v>-0.2243802922148837</v>
      </c>
      <c r="X192" s="68">
        <f t="shared" si="38"/>
        <v>21854.553810489007</v>
      </c>
      <c r="Y192" s="68">
        <f t="shared" si="41"/>
        <v>6740.2030665721977</v>
      </c>
      <c r="Z192" s="68">
        <f t="shared" si="39"/>
        <v>-6631.4135003324191</v>
      </c>
      <c r="AA192" s="68">
        <f t="shared" si="40"/>
        <v>6740.2030665721977</v>
      </c>
      <c r="AB192" s="70">
        <f t="shared" si="42"/>
        <v>108.78956623977865</v>
      </c>
    </row>
    <row r="193" spans="10:28" x14ac:dyDescent="0.25">
      <c r="J193" s="93">
        <f t="array" ref="J193:M193">TRANSPOSE(MMULT($E$21:$H$24, TRANSPOSE(Random!N192:Q192)))</f>
        <v>-2.2381125481062583</v>
      </c>
      <c r="K193" s="93">
        <v>-0.21563864308883082</v>
      </c>
      <c r="L193" s="93">
        <v>-4.4967557077849662E-2</v>
      </c>
      <c r="M193" s="93">
        <v>-0.34939197653682907</v>
      </c>
      <c r="N193" s="22">
        <f>E$8 + E$9 * _xlfn.T.INV(_xlfn.NORM.DIST(J193, 0, 1, TRUE),  E$10)</f>
        <v>-8.9923196254127757E-3</v>
      </c>
      <c r="O193" s="22">
        <f>F$8 + F$9 * _xlfn.T.INV(_xlfn.NORM.DIST(K193, 0, 1, TRUE),  F$10)</f>
        <v>-1.6650966699992097E-5</v>
      </c>
      <c r="P193" s="22">
        <f>G$8 + G$9 * _xlfn.T.INV(_xlfn.NORM.DIST(L193, 0, 1, TRUE),  G$10)</f>
        <v>1.4140563439504461E-5</v>
      </c>
      <c r="Q193" s="22">
        <f>H$8 + H$9 * _xlfn.T.INV(_xlfn.NORM.DIST(M193, 0, 1, TRUE),  H$10)</f>
        <v>-2.8606551970414458E-4</v>
      </c>
      <c r="R193" s="59">
        <f t="shared" si="32"/>
        <v>1.1171679131246741</v>
      </c>
      <c r="S193" s="94">
        <f t="shared" si="33"/>
        <v>-4.6840908953933412E-3</v>
      </c>
      <c r="T193" s="94">
        <f t="shared" si="34"/>
        <v>2.5215719672216884E-2</v>
      </c>
      <c r="U193" s="94">
        <f t="shared" si="35"/>
        <v>6.2769637609583859E-2</v>
      </c>
      <c r="V193" s="24">
        <f t="shared" si="36"/>
        <v>-0.11681436576476015</v>
      </c>
      <c r="W193" s="24">
        <f t="shared" si="37"/>
        <v>-0.17958400337434399</v>
      </c>
      <c r="X193" s="68">
        <f t="shared" si="38"/>
        <v>23298.017079317167</v>
      </c>
      <c r="Y193" s="68">
        <f t="shared" si="41"/>
        <v>5196.0244981698925</v>
      </c>
      <c r="Z193" s="68">
        <f t="shared" si="39"/>
        <v>-5187.9502315042591</v>
      </c>
      <c r="AA193" s="68">
        <f t="shared" si="40"/>
        <v>5196.0244981698925</v>
      </c>
      <c r="AB193" s="70">
        <f t="shared" si="42"/>
        <v>8.0742666656333313</v>
      </c>
    </row>
    <row r="194" spans="10:28" x14ac:dyDescent="0.25">
      <c r="J194" s="93">
        <f t="array" ref="J194:M194">TRANSPOSE(MMULT($E$21:$H$24, TRANSPOSE(Random!N193:Q193)))</f>
        <v>0.58197364800097562</v>
      </c>
      <c r="K194" s="93">
        <v>-2.0756127874325587</v>
      </c>
      <c r="L194" s="93">
        <v>-0.87679982771335818</v>
      </c>
      <c r="M194" s="93">
        <v>1.0572912709711284</v>
      </c>
      <c r="N194" s="22">
        <f>E$8 + E$9 * _xlfn.T.INV(_xlfn.NORM.DIST(J194, 0, 1, TRUE),  E$10)</f>
        <v>2.0586709736567102E-3</v>
      </c>
      <c r="O194" s="22">
        <f>F$8 + F$9 * _xlfn.T.INV(_xlfn.NORM.DIST(K194, 0, 1, TRUE),  F$10)</f>
        <v>-2.5626472981833567E-4</v>
      </c>
      <c r="P194" s="22">
        <f>G$8 + G$9 * _xlfn.T.INV(_xlfn.NORM.DIST(L194, 0, 1, TRUE),  G$10)</f>
        <v>-8.9150499620353524E-5</v>
      </c>
      <c r="Q194" s="22">
        <f>H$8 + H$9 * _xlfn.T.INV(_xlfn.NORM.DIST(M194, 0, 1, TRUE),  H$10)</f>
        <v>9.6603042743387431E-4</v>
      </c>
      <c r="R194" s="59">
        <f t="shared" si="32"/>
        <v>1.1296257500819582</v>
      </c>
      <c r="S194" s="94">
        <f t="shared" si="33"/>
        <v>-4.9237046585116854E-3</v>
      </c>
      <c r="T194" s="94">
        <f t="shared" si="34"/>
        <v>2.6467815619354903E-2</v>
      </c>
      <c r="U194" s="94">
        <f t="shared" si="35"/>
        <v>6.4021733556721874E-2</v>
      </c>
      <c r="V194" s="24">
        <f t="shared" si="36"/>
        <v>8.3225505768640948E-2</v>
      </c>
      <c r="W194" s="24">
        <f t="shared" si="37"/>
        <v>1.9203772211919073E-2</v>
      </c>
      <c r="X194" s="68">
        <f t="shared" si="38"/>
        <v>30837.718365391509</v>
      </c>
      <c r="Y194" s="68">
        <f t="shared" si="41"/>
        <v>-1189.5601200120291</v>
      </c>
      <c r="Z194" s="68">
        <f t="shared" si="39"/>
        <v>2351.7510545700825</v>
      </c>
      <c r="AA194" s="68">
        <f t="shared" si="40"/>
        <v>-1189.5601200120291</v>
      </c>
      <c r="AB194" s="70">
        <f t="shared" si="42"/>
        <v>1162.1909345580534</v>
      </c>
    </row>
    <row r="195" spans="10:28" x14ac:dyDescent="0.25">
      <c r="J195" s="93">
        <f t="array" ref="J195:M195">TRANSPOSE(MMULT($E$21:$H$24, TRANSPOSE(Random!N194:Q194)))</f>
        <v>1.0345738604719001</v>
      </c>
      <c r="K195" s="93">
        <v>-9.5473964809344225E-2</v>
      </c>
      <c r="L195" s="93">
        <v>1.4939398061527984</v>
      </c>
      <c r="M195" s="93">
        <v>0.20994138069585372</v>
      </c>
      <c r="N195" s="22">
        <f>E$8 + E$9 * _xlfn.T.INV(_xlfn.NORM.DIST(J195, 0, 1, TRUE),  E$10)</f>
        <v>3.7027718012677116E-3</v>
      </c>
      <c r="O195" s="22">
        <f>F$8 + F$9 * _xlfn.T.INV(_xlfn.NORM.DIST(K195, 0, 1, TRUE),  F$10)</f>
        <v>-5.7410789872629572E-6</v>
      </c>
      <c r="P195" s="22">
        <f>G$8 + G$9 * _xlfn.T.INV(_xlfn.NORM.DIST(L195, 0, 1, TRUE),  G$10)</f>
        <v>2.206553702478638E-4</v>
      </c>
      <c r="Q195" s="22">
        <f>H$8 + H$9 * _xlfn.T.INV(_xlfn.NORM.DIST(M195, 0, 1, TRUE),  H$10)</f>
        <v>1.9708297444484595E-4</v>
      </c>
      <c r="R195" s="59">
        <f t="shared" ref="R195:R258" si="43">$B$3 * (1 + N195)</f>
        <v>1.131479153165428</v>
      </c>
      <c r="S195" s="94">
        <f t="shared" ref="S195:S258" si="44">$B$5+O195</f>
        <v>-4.6731810076806124E-3</v>
      </c>
      <c r="T195" s="94">
        <f t="shared" ref="T195:T258" si="45">$B$6+Q195</f>
        <v>2.5698868166365876E-2</v>
      </c>
      <c r="U195" s="94">
        <f t="shared" ref="U195:U258" si="46">$B$7 + Q195</f>
        <v>6.3252786103732847E-2</v>
      </c>
      <c r="V195" s="24">
        <f t="shared" ref="V195:V258" si="47">(LN(R195/$B$4) + (T195-S195+0.5*U195^2)*$B$8) / (U195*SQRT($B$8))</f>
        <v>9.3264112286108883E-2</v>
      </c>
      <c r="W195" s="24">
        <f t="shared" ref="W195:W258" si="48">V195 - U195*SQRT($B$8)</f>
        <v>3.0011326182376036E-2</v>
      </c>
      <c r="X195" s="68">
        <f t="shared" ref="X195:X258" si="49">(R195*EXP(-S195*$B$8)*_xlfn.NORM.DIST(V195, 0, 1, TRUE) - $B$4*EXP(-T195*$B$8)*_xlfn.NORM.DIST(W195, 0, 1, TRUE)) * $B$2</f>
        <v>30891.181580358862</v>
      </c>
      <c r="Y195" s="68">
        <f t="shared" si="41"/>
        <v>-2139.5695206548553</v>
      </c>
      <c r="Z195" s="68">
        <f t="shared" ref="Z195:Z258" si="50">X195-$B$13</f>
        <v>2405.214269537435</v>
      </c>
      <c r="AA195" s="68">
        <f t="shared" ref="AA195:AA258" si="51">Y195-$B$19</f>
        <v>-2139.5695206548553</v>
      </c>
      <c r="AB195" s="70">
        <f t="shared" si="42"/>
        <v>265.64474888257973</v>
      </c>
    </row>
    <row r="196" spans="10:28" x14ac:dyDescent="0.25">
      <c r="J196" s="93">
        <f t="array" ref="J196:M196">TRANSPOSE(MMULT($E$21:$H$24, TRANSPOSE(Random!N195:Q195)))</f>
        <v>1.070713490759013</v>
      </c>
      <c r="K196" s="93">
        <v>-0.30804217593784566</v>
      </c>
      <c r="L196" s="93">
        <v>0.63667633828113712</v>
      </c>
      <c r="M196" s="93">
        <v>-0.68260885603925625</v>
      </c>
      <c r="N196" s="22">
        <f>E$8 + E$9 * _xlfn.T.INV(_xlfn.NORM.DIST(J196, 0, 1, TRUE),  E$10)</f>
        <v>3.8397740958564792E-3</v>
      </c>
      <c r="O196" s="22">
        <f>F$8 + F$9 * _xlfn.T.INV(_xlfn.NORM.DIST(K196, 0, 1, TRUE),  F$10)</f>
        <v>-2.5116986244340967E-5</v>
      </c>
      <c r="P196" s="22">
        <f>G$8 + G$9 * _xlfn.T.INV(_xlfn.NORM.DIST(L196, 0, 1, TRUE),  G$10)</f>
        <v>9.6794925534453502E-5</v>
      </c>
      <c r="Q196" s="22">
        <f>H$8 + H$9 * _xlfn.T.INV(_xlfn.NORM.DIST(M196, 0, 1, TRUE),  H$10)</f>
        <v>-5.8200678649641935E-4</v>
      </c>
      <c r="R196" s="59">
        <f t="shared" si="43"/>
        <v>1.1316335965371294</v>
      </c>
      <c r="S196" s="94">
        <f t="shared" si="44"/>
        <v>-4.6925569149376904E-3</v>
      </c>
      <c r="T196" s="94">
        <f t="shared" si="45"/>
        <v>2.4919778405424611E-2</v>
      </c>
      <c r="U196" s="94">
        <f t="shared" si="46"/>
        <v>6.2473696342791582E-2</v>
      </c>
      <c r="V196" s="24">
        <f t="shared" si="47"/>
        <v>8.3667412899564628E-2</v>
      </c>
      <c r="W196" s="24">
        <f t="shared" si="48"/>
        <v>2.1193716556773046E-2</v>
      </c>
      <c r="X196" s="68">
        <f t="shared" si="49"/>
        <v>30183.761479038672</v>
      </c>
      <c r="Y196" s="68">
        <f t="shared" ref="Y196:Y259" si="52">$B$17*R196+$B$18</f>
        <v>-2218.7334414942889</v>
      </c>
      <c r="Z196" s="68">
        <f t="shared" si="50"/>
        <v>1697.7941682172459</v>
      </c>
      <c r="AA196" s="68">
        <f t="shared" si="51"/>
        <v>-2218.7334414942889</v>
      </c>
      <c r="AB196" s="70">
        <f t="shared" ref="AB196:AB259" si="53">Z196+AA196</f>
        <v>-520.93927327704296</v>
      </c>
    </row>
    <row r="197" spans="10:28" x14ac:dyDescent="0.25">
      <c r="J197" s="93">
        <f t="array" ref="J197:M197">TRANSPOSE(MMULT($E$21:$H$24, TRANSPOSE(Random!N196:Q196)))</f>
        <v>-0.84757699726878122</v>
      </c>
      <c r="K197" s="93">
        <v>1.2352881390442003</v>
      </c>
      <c r="L197" s="93">
        <v>1.4333318638442978</v>
      </c>
      <c r="M197" s="93">
        <v>-0.95212131047579862</v>
      </c>
      <c r="N197" s="22">
        <f>E$8 + E$9 * _xlfn.T.INV(_xlfn.NORM.DIST(J197, 0, 1, TRUE),  E$10)</f>
        <v>-2.893532423389189E-3</v>
      </c>
      <c r="O197" s="22">
        <f>F$8 + F$9 * _xlfn.T.INV(_xlfn.NORM.DIST(K197, 0, 1, TRUE),  F$10)</f>
        <v>1.2727691583513245E-4</v>
      </c>
      <c r="P197" s="22">
        <f>G$8 + G$9 * _xlfn.T.INV(_xlfn.NORM.DIST(L197, 0, 1, TRUE),  G$10)</f>
        <v>2.1051525413167543E-4</v>
      </c>
      <c r="Q197" s="22">
        <f>H$8 + H$9 * _xlfn.T.INV(_xlfn.NORM.DIST(M197, 0, 1, TRUE),  H$10)</f>
        <v>-8.3241040965606158E-4</v>
      </c>
      <c r="R197" s="59">
        <f t="shared" si="43"/>
        <v>1.1240431064314513</v>
      </c>
      <c r="S197" s="94">
        <f t="shared" si="44"/>
        <v>-4.5401630128582169E-3</v>
      </c>
      <c r="T197" s="94">
        <f t="shared" si="45"/>
        <v>2.4669374782264969E-2</v>
      </c>
      <c r="U197" s="94">
        <f t="shared" si="46"/>
        <v>6.2223292719631937E-2</v>
      </c>
      <c r="V197" s="24">
        <f t="shared" si="47"/>
        <v>-3.0881442372485596E-2</v>
      </c>
      <c r="W197" s="24">
        <f t="shared" si="48"/>
        <v>-9.310473509211753E-2</v>
      </c>
      <c r="X197" s="68">
        <f t="shared" si="49"/>
        <v>25951.193644241142</v>
      </c>
      <c r="Y197" s="68">
        <f t="shared" si="52"/>
        <v>1671.9674104653532</v>
      </c>
      <c r="Z197" s="68">
        <f t="shared" si="50"/>
        <v>-2534.773666580284</v>
      </c>
      <c r="AA197" s="68">
        <f t="shared" si="51"/>
        <v>1671.9674104653532</v>
      </c>
      <c r="AB197" s="70">
        <f t="shared" si="53"/>
        <v>-862.80625611493087</v>
      </c>
    </row>
    <row r="198" spans="10:28" x14ac:dyDescent="0.25">
      <c r="J198" s="93">
        <f t="array" ref="J198:M198">TRANSPOSE(MMULT($E$21:$H$24, TRANSPOSE(Random!N197:Q197)))</f>
        <v>0.51109566953748053</v>
      </c>
      <c r="K198" s="93">
        <v>0.38865427196328439</v>
      </c>
      <c r="L198" s="93">
        <v>-0.16636460785173379</v>
      </c>
      <c r="M198" s="93">
        <v>0.67883847546090703</v>
      </c>
      <c r="N198" s="22">
        <f>E$8 + E$9 * _xlfn.T.INV(_xlfn.NORM.DIST(J198, 0, 1, TRUE),  E$10)</f>
        <v>1.8104731664958576E-3</v>
      </c>
      <c r="O198" s="22">
        <f>F$8 + F$9 * _xlfn.T.INV(_xlfn.NORM.DIST(K198, 0, 1, TRUE),  F$10)</f>
        <v>3.8357539319813498E-5</v>
      </c>
      <c r="P198" s="22">
        <f>G$8 + G$9 * _xlfn.T.INV(_xlfn.NORM.DIST(L198, 0, 1, TRUE),  G$10)</f>
        <v>-3.0735792781562684E-7</v>
      </c>
      <c r="Q198" s="22">
        <f>H$8 + H$9 * _xlfn.T.INV(_xlfn.NORM.DIST(M198, 0, 1, TRUE),  H$10)</f>
        <v>6.1073059640525198E-4</v>
      </c>
      <c r="R198" s="59">
        <f t="shared" si="43"/>
        <v>1.1293459554529566</v>
      </c>
      <c r="S198" s="94">
        <f t="shared" si="44"/>
        <v>-4.6290823893735357E-3</v>
      </c>
      <c r="T198" s="94">
        <f t="shared" si="45"/>
        <v>2.6112515788326282E-2</v>
      </c>
      <c r="U198" s="94">
        <f t="shared" si="46"/>
        <v>6.366643372569325E-2</v>
      </c>
      <c r="V198" s="24">
        <f t="shared" si="47"/>
        <v>6.9234546780995193E-2</v>
      </c>
      <c r="W198" s="24">
        <f t="shared" si="48"/>
        <v>5.5681130553019431E-3</v>
      </c>
      <c r="X198" s="68">
        <f t="shared" si="49"/>
        <v>30147.836505260984</v>
      </c>
      <c r="Y198" s="68">
        <f t="shared" si="52"/>
        <v>-1046.1441895155003</v>
      </c>
      <c r="Z198" s="68">
        <f t="shared" si="50"/>
        <v>1661.8691944395578</v>
      </c>
      <c r="AA198" s="68">
        <f t="shared" si="51"/>
        <v>-1046.1441895155003</v>
      </c>
      <c r="AB198" s="70">
        <f t="shared" si="53"/>
        <v>615.72500492405743</v>
      </c>
    </row>
    <row r="199" spans="10:28" x14ac:dyDescent="0.25">
      <c r="J199" s="93">
        <f t="array" ref="J199:M199">TRANSPOSE(MMULT($E$21:$H$24, TRANSPOSE(Random!N198:Q198)))</f>
        <v>1.2407962731717668</v>
      </c>
      <c r="K199" s="93">
        <v>0.34749418770219331</v>
      </c>
      <c r="L199" s="93">
        <v>-2.13145412485849</v>
      </c>
      <c r="M199" s="93">
        <v>1.4896074183786112</v>
      </c>
      <c r="N199" s="22">
        <f>E$8 + E$9 * _xlfn.T.INV(_xlfn.NORM.DIST(J199, 0, 1, TRUE),  E$10)</f>
        <v>4.4992195822799183E-3</v>
      </c>
      <c r="O199" s="22">
        <f>F$8 + F$9 * _xlfn.T.INV(_xlfn.NORM.DIST(K199, 0, 1, TRUE),  F$10)</f>
        <v>3.4534336710430268E-5</v>
      </c>
      <c r="P199" s="22">
        <f>G$8 + G$9 * _xlfn.T.INV(_xlfn.NORM.DIST(L199, 0, 1, TRUE),  G$10)</f>
        <v>-3.1041667857609607E-4</v>
      </c>
      <c r="Q199" s="22">
        <f>H$8 + H$9 * _xlfn.T.INV(_xlfn.NORM.DIST(M199, 0, 1, TRUE),  H$10)</f>
        <v>1.4137557117636869E-3</v>
      </c>
      <c r="R199" s="59">
        <f t="shared" si="43"/>
        <v>1.1323769927312022</v>
      </c>
      <c r="S199" s="94">
        <f t="shared" si="44"/>
        <v>-4.6329055919829189E-3</v>
      </c>
      <c r="T199" s="94">
        <f t="shared" si="45"/>
        <v>2.6915540903684716E-2</v>
      </c>
      <c r="U199" s="94">
        <f t="shared" si="46"/>
        <v>6.4469458841051694E-2</v>
      </c>
      <c r="V199" s="24">
        <f t="shared" si="47"/>
        <v>0.1232599967567815</v>
      </c>
      <c r="W199" s="24">
        <f t="shared" si="48"/>
        <v>5.8790537915729801E-2</v>
      </c>
      <c r="X199" s="68">
        <f t="shared" si="49"/>
        <v>32617.826698120745</v>
      </c>
      <c r="Y199" s="68">
        <f t="shared" si="52"/>
        <v>-2599.7802731683478</v>
      </c>
      <c r="Z199" s="68">
        <f t="shared" si="50"/>
        <v>4131.8593872993188</v>
      </c>
      <c r="AA199" s="68">
        <f t="shared" si="51"/>
        <v>-2599.7802731683478</v>
      </c>
      <c r="AB199" s="70">
        <f t="shared" si="53"/>
        <v>1532.079114130971</v>
      </c>
    </row>
    <row r="200" spans="10:28" x14ac:dyDescent="0.25">
      <c r="J200" s="93">
        <f t="array" ref="J200:M200">TRANSPOSE(MMULT($E$21:$H$24, TRANSPOSE(Random!N199:Q199)))</f>
        <v>-1.2451314658706079</v>
      </c>
      <c r="K200" s="93">
        <v>0.95529106599949043</v>
      </c>
      <c r="L200" s="93">
        <v>0.15921042322266801</v>
      </c>
      <c r="M200" s="93">
        <v>-1.3264244886477157E-2</v>
      </c>
      <c r="N200" s="22">
        <f>E$8 + E$9 * _xlfn.T.INV(_xlfn.NORM.DIST(J200, 0, 1, TRUE),  E$10)</f>
        <v>-4.400982728235258E-3</v>
      </c>
      <c r="O200" s="22">
        <f>F$8 + F$9 * _xlfn.T.INV(_xlfn.NORM.DIST(K200, 0, 1, TRUE),  F$10)</f>
        <v>9.489126055239598E-5</v>
      </c>
      <c r="P200" s="22">
        <f>G$8 + G$9 * _xlfn.T.INV(_xlfn.NORM.DIST(L200, 0, 1, TRUE),  G$10)</f>
        <v>3.8418208390810681E-5</v>
      </c>
      <c r="Q200" s="22">
        <f>H$8 + H$9 * _xlfn.T.INV(_xlfn.NORM.DIST(M200, 0, 1, TRUE),  H$10)</f>
        <v>4.6546904423346817E-6</v>
      </c>
      <c r="R200" s="59">
        <f t="shared" si="43"/>
        <v>1.1223437501655467</v>
      </c>
      <c r="S200" s="94">
        <f t="shared" si="44"/>
        <v>-4.5725486681409532E-3</v>
      </c>
      <c r="T200" s="94">
        <f t="shared" si="45"/>
        <v>2.5506439882363365E-2</v>
      </c>
      <c r="U200" s="94">
        <f t="shared" si="46"/>
        <v>6.3060357819730337E-2</v>
      </c>
      <c r="V200" s="24">
        <f t="shared" si="47"/>
        <v>-3.9844806679550877E-2</v>
      </c>
      <c r="W200" s="24">
        <f t="shared" si="48"/>
        <v>-0.10290516449928122</v>
      </c>
      <c r="X200" s="68">
        <f t="shared" si="49"/>
        <v>25953.225114183519</v>
      </c>
      <c r="Y200" s="68">
        <f t="shared" si="52"/>
        <v>2543.0161542865681</v>
      </c>
      <c r="Z200" s="68">
        <f t="shared" si="50"/>
        <v>-2532.7421966379079</v>
      </c>
      <c r="AA200" s="68">
        <f t="shared" si="51"/>
        <v>2543.0161542865681</v>
      </c>
      <c r="AB200" s="70">
        <f t="shared" si="53"/>
        <v>10.273957648660144</v>
      </c>
    </row>
    <row r="201" spans="10:28" x14ac:dyDescent="0.25">
      <c r="J201" s="93">
        <f t="array" ref="J201:M201">TRANSPOSE(MMULT($E$21:$H$24, TRANSPOSE(Random!N200:Q200)))</f>
        <v>0.84295998180178466</v>
      </c>
      <c r="K201" s="93">
        <v>1.294549649144491</v>
      </c>
      <c r="L201" s="93">
        <v>1.7700792560018757</v>
      </c>
      <c r="M201" s="93">
        <v>-0.46045267335687062</v>
      </c>
      <c r="N201" s="22">
        <f>E$8 + E$9 * _xlfn.T.INV(_xlfn.NORM.DIST(J201, 0, 1, TRUE),  E$10)</f>
        <v>2.992077783947584E-3</v>
      </c>
      <c r="O201" s="22">
        <f>F$8 + F$9 * _xlfn.T.INV(_xlfn.NORM.DIST(K201, 0, 1, TRUE),  F$10)</f>
        <v>1.3469270665683833E-4</v>
      </c>
      <c r="P201" s="22">
        <f>G$8 + G$9 * _xlfn.T.INV(_xlfn.NORM.DIST(L201, 0, 1, TRUE),  G$10)</f>
        <v>2.7086496623192113E-4</v>
      </c>
      <c r="Q201" s="22">
        <f>H$8 + H$9 * _xlfn.T.INV(_xlfn.NORM.DIST(M201, 0, 1, TRUE),  H$10)</f>
        <v>-3.8346932602772478E-4</v>
      </c>
      <c r="R201" s="59">
        <f t="shared" si="43"/>
        <v>1.1306779842462331</v>
      </c>
      <c r="S201" s="94">
        <f t="shared" si="44"/>
        <v>-4.5327472220365109E-3</v>
      </c>
      <c r="T201" s="94">
        <f t="shared" si="45"/>
        <v>2.5118315865893304E-2</v>
      </c>
      <c r="U201" s="94">
        <f t="shared" si="46"/>
        <v>6.2672233803260272E-2</v>
      </c>
      <c r="V201" s="24">
        <f t="shared" si="47"/>
        <v>7.0738707898808609E-2</v>
      </c>
      <c r="W201" s="24">
        <f t="shared" si="48"/>
        <v>8.0664740955483372E-3</v>
      </c>
      <c r="X201" s="68">
        <f t="shared" si="49"/>
        <v>29781.354792802529</v>
      </c>
      <c r="Y201" s="68">
        <f t="shared" si="52"/>
        <v>-1728.9097934070742</v>
      </c>
      <c r="Z201" s="68">
        <f t="shared" si="50"/>
        <v>1295.3874819811026</v>
      </c>
      <c r="AA201" s="68">
        <f t="shared" si="51"/>
        <v>-1728.9097934070742</v>
      </c>
      <c r="AB201" s="70">
        <f t="shared" si="53"/>
        <v>-433.52231142597157</v>
      </c>
    </row>
    <row r="202" spans="10:28" x14ac:dyDescent="0.25">
      <c r="J202" s="93">
        <f t="array" ref="J202:M202">TRANSPOSE(MMULT($E$21:$H$24, TRANSPOSE(Random!N201:Q201)))</f>
        <v>-2.3850608058174094</v>
      </c>
      <c r="K202" s="93">
        <v>-1.3972922747966943</v>
      </c>
      <c r="L202" s="93">
        <v>0.12601512551371785</v>
      </c>
      <c r="M202" s="93">
        <v>-0.30377419790450827</v>
      </c>
      <c r="N202" s="22">
        <f>E$8 + E$9 * _xlfn.T.INV(_xlfn.NORM.DIST(J202, 0, 1, TRUE),  E$10)</f>
        <v>-9.8287903170936556E-3</v>
      </c>
      <c r="O202" s="22">
        <f>F$8 + F$9 * _xlfn.T.INV(_xlfn.NORM.DIST(K202, 0, 1, TRUE),  F$10)</f>
        <v>-1.4233305174379975E-4</v>
      </c>
      <c r="P202" s="22">
        <f>G$8 + G$9 * _xlfn.T.INV(_xlfn.NORM.DIST(L202, 0, 1, TRUE),  G$10)</f>
        <v>3.4462345723055547E-5</v>
      </c>
      <c r="Q202" s="22">
        <f>H$8 + H$9 * _xlfn.T.INV(_xlfn.NORM.DIST(M202, 0, 1, TRUE),  H$10)</f>
        <v>-2.4632046935554506E-4</v>
      </c>
      <c r="R202" s="59">
        <f t="shared" si="43"/>
        <v>1.1162249555315888</v>
      </c>
      <c r="S202" s="94">
        <f t="shared" si="44"/>
        <v>-4.8097729804371494E-3</v>
      </c>
      <c r="T202" s="94">
        <f t="shared" si="45"/>
        <v>2.5255464722565485E-2</v>
      </c>
      <c r="U202" s="94">
        <f t="shared" si="46"/>
        <v>6.2809382659932453E-2</v>
      </c>
      <c r="V202" s="24">
        <f t="shared" si="47"/>
        <v>-0.12751104270534858</v>
      </c>
      <c r="W202" s="24">
        <f t="shared" si="48"/>
        <v>-0.19032042536528104</v>
      </c>
      <c r="X202" s="68">
        <f t="shared" si="49"/>
        <v>22970.875529262248</v>
      </c>
      <c r="Y202" s="68">
        <f t="shared" si="52"/>
        <v>5679.3616555470508</v>
      </c>
      <c r="Z202" s="68">
        <f t="shared" si="50"/>
        <v>-5515.0917815591783</v>
      </c>
      <c r="AA202" s="68">
        <f t="shared" si="51"/>
        <v>5679.3616555470508</v>
      </c>
      <c r="AB202" s="70">
        <f t="shared" si="53"/>
        <v>164.26987398787242</v>
      </c>
    </row>
    <row r="203" spans="10:28" x14ac:dyDescent="0.25">
      <c r="J203" s="93">
        <f t="array" ref="J203:M203">TRANSPOSE(MMULT($E$21:$H$24, TRANSPOSE(Random!N202:Q202)))</f>
        <v>0.43665771496023575</v>
      </c>
      <c r="K203" s="93">
        <v>0.36602212538932294</v>
      </c>
      <c r="L203" s="93">
        <v>0.3633895993220202</v>
      </c>
      <c r="M203" s="93">
        <v>0.58714857484440997</v>
      </c>
      <c r="N203" s="22">
        <f>E$8 + E$9 * _xlfn.T.INV(_xlfn.NORM.DIST(J203, 0, 1, TRUE),  E$10)</f>
        <v>1.551703933011901E-3</v>
      </c>
      <c r="O203" s="22">
        <f>F$8 + F$9 * _xlfn.T.INV(_xlfn.NORM.DIST(K203, 0, 1, TRUE),  F$10)</f>
        <v>3.6252367792072593E-5</v>
      </c>
      <c r="P203" s="22">
        <f>G$8 + G$9 * _xlfn.T.INV(_xlfn.NORM.DIST(L203, 0, 1, TRUE),  G$10)</f>
        <v>6.2954232843857606E-5</v>
      </c>
      <c r="Q203" s="22">
        <f>H$8 + H$9 * _xlfn.T.INV(_xlfn.NORM.DIST(M203, 0, 1, TRUE),  H$10)</f>
        <v>5.2813339055176006E-4</v>
      </c>
      <c r="R203" s="59">
        <f t="shared" si="43"/>
        <v>1.129054243602204</v>
      </c>
      <c r="S203" s="94">
        <f t="shared" si="44"/>
        <v>-4.631187560901277E-3</v>
      </c>
      <c r="T203" s="94">
        <f t="shared" si="45"/>
        <v>2.6029918582472791E-2</v>
      </c>
      <c r="U203" s="94">
        <f t="shared" si="46"/>
        <v>6.3583836519839759E-2</v>
      </c>
      <c r="V203" s="24">
        <f t="shared" si="47"/>
        <v>6.3913010961343719E-2</v>
      </c>
      <c r="W203" s="24">
        <f t="shared" si="48"/>
        <v>3.2917444150395991E-4</v>
      </c>
      <c r="X203" s="68">
        <f t="shared" si="49"/>
        <v>29910.627142828773</v>
      </c>
      <c r="Y203" s="68">
        <f t="shared" si="52"/>
        <v>-896.61978062381968</v>
      </c>
      <c r="Z203" s="68">
        <f t="shared" si="50"/>
        <v>1424.6598320073463</v>
      </c>
      <c r="AA203" s="68">
        <f t="shared" si="51"/>
        <v>-896.61978062381968</v>
      </c>
      <c r="AB203" s="70">
        <f t="shared" si="53"/>
        <v>528.04005138352659</v>
      </c>
    </row>
    <row r="204" spans="10:28" x14ac:dyDescent="0.25">
      <c r="J204" s="93">
        <f t="array" ref="J204:M204">TRANSPOSE(MMULT($E$21:$H$24, TRANSPOSE(Random!N203:Q203)))</f>
        <v>-1.1268582512818022</v>
      </c>
      <c r="K204" s="93">
        <v>-0.2619527768392475</v>
      </c>
      <c r="L204" s="93">
        <v>-0.33909426639116735</v>
      </c>
      <c r="M204" s="93">
        <v>-0.22482311996810433</v>
      </c>
      <c r="N204" s="22">
        <f>E$8 + E$9 * _xlfn.T.INV(_xlfn.NORM.DIST(J204, 0, 1, TRUE),  E$10)</f>
        <v>-3.9393054926771288E-3</v>
      </c>
      <c r="O204" s="22">
        <f>F$8 + F$9 * _xlfn.T.INV(_xlfn.NORM.DIST(K204, 0, 1, TRUE),  F$10)</f>
        <v>-2.0883667208703827E-5</v>
      </c>
      <c r="P204" s="22">
        <f>G$8 + G$9 * _xlfn.T.INV(_xlfn.NORM.DIST(L204, 0, 1, TRUE),  G$10)</f>
        <v>-2.1045860936583593E-5</v>
      </c>
      <c r="Q204" s="22">
        <f>H$8 + H$9 * _xlfn.T.INV(_xlfn.NORM.DIST(M204, 0, 1, TRUE),  H$10)</f>
        <v>-1.7781735239140247E-4</v>
      </c>
      <c r="R204" s="59">
        <f t="shared" si="43"/>
        <v>1.1228642012215775</v>
      </c>
      <c r="S204" s="94">
        <f t="shared" si="44"/>
        <v>-4.6883235959020528E-3</v>
      </c>
      <c r="T204" s="94">
        <f t="shared" si="45"/>
        <v>2.5323967839529629E-2</v>
      </c>
      <c r="U204" s="94">
        <f t="shared" si="46"/>
        <v>6.2877885776896597E-2</v>
      </c>
      <c r="V204" s="24">
        <f t="shared" si="47"/>
        <v>-3.3830724313462117E-2</v>
      </c>
      <c r="W204" s="24">
        <f t="shared" si="48"/>
        <v>-9.6708610090358721E-2</v>
      </c>
      <c r="X204" s="68">
        <f t="shared" si="49"/>
        <v>26093.173952656201</v>
      </c>
      <c r="Y204" s="68">
        <f t="shared" si="52"/>
        <v>2276.2455849412363</v>
      </c>
      <c r="Z204" s="68">
        <f t="shared" si="50"/>
        <v>-2392.7933581652251</v>
      </c>
      <c r="AA204" s="68">
        <f t="shared" si="51"/>
        <v>2276.2455849412363</v>
      </c>
      <c r="AB204" s="70">
        <f t="shared" si="53"/>
        <v>-116.54777322398877</v>
      </c>
    </row>
    <row r="205" spans="10:28" x14ac:dyDescent="0.25">
      <c r="J205" s="93">
        <f t="array" ref="J205:M205">TRANSPOSE(MMULT($E$21:$H$24, TRANSPOSE(Random!N204:Q204)))</f>
        <v>0.53784336038826408</v>
      </c>
      <c r="K205" s="93">
        <v>0.12244874078736891</v>
      </c>
      <c r="L205" s="93">
        <v>-1.6752540611881007E-2</v>
      </c>
      <c r="M205" s="93">
        <v>-0.8148375553759718</v>
      </c>
      <c r="N205" s="22">
        <f>E$8 + E$9 * _xlfn.T.INV(_xlfn.NORM.DIST(J205, 0, 1, TRUE),  E$10)</f>
        <v>1.9039161114405166E-3</v>
      </c>
      <c r="O205" s="22">
        <f>F$8 + F$9 * _xlfn.T.INV(_xlfn.NORM.DIST(K205, 0, 1, TRUE),  F$10)</f>
        <v>1.3957324468895859E-5</v>
      </c>
      <c r="P205" s="22">
        <f>G$8 + G$9 * _xlfn.T.INV(_xlfn.NORM.DIST(L205, 0, 1, TRUE),  G$10)</f>
        <v>1.7492329542657249E-5</v>
      </c>
      <c r="Q205" s="22">
        <f>H$8 + H$9 * _xlfn.T.INV(_xlfn.NORM.DIST(M205, 0, 1, TRUE),  H$10)</f>
        <v>-7.0330680836061369E-4</v>
      </c>
      <c r="R205" s="59">
        <f t="shared" si="43"/>
        <v>1.1294512941520074</v>
      </c>
      <c r="S205" s="94">
        <f t="shared" si="44"/>
        <v>-4.6534826042244539E-3</v>
      </c>
      <c r="T205" s="94">
        <f t="shared" si="45"/>
        <v>2.4798478383560415E-2</v>
      </c>
      <c r="U205" s="94">
        <f t="shared" si="46"/>
        <v>6.2352396320927386E-2</v>
      </c>
      <c r="V205" s="24">
        <f t="shared" si="47"/>
        <v>5.017854446087603E-2</v>
      </c>
      <c r="W205" s="24">
        <f t="shared" si="48"/>
        <v>-1.2173851860051356E-2</v>
      </c>
      <c r="X205" s="68">
        <f t="shared" si="49"/>
        <v>28881.796769865687</v>
      </c>
      <c r="Y205" s="68">
        <f t="shared" si="52"/>
        <v>-1100.1382479275344</v>
      </c>
      <c r="Z205" s="68">
        <f t="shared" si="50"/>
        <v>395.82945904426015</v>
      </c>
      <c r="AA205" s="68">
        <f t="shared" si="51"/>
        <v>-1100.1382479275344</v>
      </c>
      <c r="AB205" s="70">
        <f t="shared" si="53"/>
        <v>-704.30878888327425</v>
      </c>
    </row>
    <row r="206" spans="10:28" x14ac:dyDescent="0.25">
      <c r="J206" s="93">
        <f t="array" ref="J206:M206">TRANSPOSE(MMULT($E$21:$H$24, TRANSPOSE(Random!N205:Q205)))</f>
        <v>1.4957460823459237</v>
      </c>
      <c r="K206" s="93">
        <v>0.14389107094262582</v>
      </c>
      <c r="L206" s="93">
        <v>-6.66995152956225E-2</v>
      </c>
      <c r="M206" s="93">
        <v>-0.32436770588590685</v>
      </c>
      <c r="N206" s="22">
        <f>E$8 + E$9 * _xlfn.T.INV(_xlfn.NORM.DIST(J206, 0, 1, TRUE),  E$10)</f>
        <v>5.5410904123565346E-3</v>
      </c>
      <c r="O206" s="22">
        <f>F$8 + F$9 * _xlfn.T.INV(_xlfn.NORM.DIST(K206, 0, 1, TRUE),  F$10)</f>
        <v>1.5901018171505332E-5</v>
      </c>
      <c r="P206" s="22">
        <f>G$8 + G$9 * _xlfn.T.INV(_xlfn.NORM.DIST(L206, 0, 1, TRUE),  G$10)</f>
        <v>1.1558045722363914E-5</v>
      </c>
      <c r="Q206" s="22">
        <f>H$8 + H$9 * _xlfn.T.INV(_xlfn.NORM.DIST(M206, 0, 1, TRUE),  H$10)</f>
        <v>-2.6424621677979636E-4</v>
      </c>
      <c r="R206" s="59">
        <f t="shared" si="43"/>
        <v>1.1335514989273014</v>
      </c>
      <c r="S206" s="94">
        <f t="shared" si="44"/>
        <v>-4.6515389105218439E-3</v>
      </c>
      <c r="T206" s="94">
        <f t="shared" si="45"/>
        <v>2.5237538975141235E-2</v>
      </c>
      <c r="U206" s="94">
        <f t="shared" si="46"/>
        <v>6.2791456912508203E-2</v>
      </c>
      <c r="V206" s="24">
        <f t="shared" si="47"/>
        <v>0.11493651680304912</v>
      </c>
      <c r="W206" s="24">
        <f t="shared" si="48"/>
        <v>5.2145059890540912E-2</v>
      </c>
      <c r="X206" s="68">
        <f t="shared" si="49"/>
        <v>31527.073012802441</v>
      </c>
      <c r="Y206" s="68">
        <f t="shared" si="52"/>
        <v>-3201.8036200372735</v>
      </c>
      <c r="Z206" s="68">
        <f t="shared" si="50"/>
        <v>3041.1057019810141</v>
      </c>
      <c r="AA206" s="68">
        <f t="shared" si="51"/>
        <v>-3201.8036200372735</v>
      </c>
      <c r="AB206" s="70">
        <f t="shared" si="53"/>
        <v>-160.69791805625937</v>
      </c>
    </row>
    <row r="207" spans="10:28" x14ac:dyDescent="0.25">
      <c r="J207" s="93">
        <f t="array" ref="J207:M207">TRANSPOSE(MMULT($E$21:$H$24, TRANSPOSE(Random!N206:Q206)))</f>
        <v>-0.14110045421289277</v>
      </c>
      <c r="K207" s="93">
        <v>-0.62794597158617849</v>
      </c>
      <c r="L207" s="93">
        <v>-0.66286310937481052</v>
      </c>
      <c r="M207" s="93">
        <v>-0.4043476043228395</v>
      </c>
      <c r="N207" s="22">
        <f>E$8 + E$9 * _xlfn.T.INV(_xlfn.NORM.DIST(J207, 0, 1, TRUE),  E$10)</f>
        <v>-4.2236752159186149E-4</v>
      </c>
      <c r="O207" s="22">
        <f>F$8 + F$9 * _xlfn.T.INV(_xlfn.NORM.DIST(K207, 0, 1, TRUE),  F$10)</f>
        <v>-5.5405453342294947E-5</v>
      </c>
      <c r="P207" s="22">
        <f>G$8 + G$9 * _xlfn.T.INV(_xlfn.NORM.DIST(L207, 0, 1, TRUE),  G$10)</f>
        <v>-6.1161367159582908E-5</v>
      </c>
      <c r="Q207" s="22">
        <f>H$8 + H$9 * _xlfn.T.INV(_xlfn.NORM.DIST(M207, 0, 1, TRUE),  H$10)</f>
        <v>-3.3413926390571695E-4</v>
      </c>
      <c r="R207" s="59">
        <f t="shared" si="43"/>
        <v>1.1268288629810719</v>
      </c>
      <c r="S207" s="94">
        <f t="shared" si="44"/>
        <v>-4.7228453820356443E-3</v>
      </c>
      <c r="T207" s="94">
        <f t="shared" si="45"/>
        <v>2.5167645928015313E-2</v>
      </c>
      <c r="U207" s="94">
        <f t="shared" si="46"/>
        <v>6.2721563865382288E-2</v>
      </c>
      <c r="V207" s="24">
        <f t="shared" si="47"/>
        <v>2.0181364341223345E-2</v>
      </c>
      <c r="W207" s="24">
        <f t="shared" si="48"/>
        <v>-4.2540199524158939E-2</v>
      </c>
      <c r="X207" s="68">
        <f t="shared" si="49"/>
        <v>27939.301765411041</v>
      </c>
      <c r="Y207" s="68">
        <f t="shared" si="52"/>
        <v>244.05627033323981</v>
      </c>
      <c r="Z207" s="68">
        <f t="shared" si="50"/>
        <v>-546.66554541038568</v>
      </c>
      <c r="AA207" s="68">
        <f t="shared" si="51"/>
        <v>244.05627033323981</v>
      </c>
      <c r="AB207" s="70">
        <f t="shared" si="53"/>
        <v>-302.60927507714587</v>
      </c>
    </row>
    <row r="208" spans="10:28" x14ac:dyDescent="0.25">
      <c r="J208" s="93">
        <f t="array" ref="J208:M208">TRANSPOSE(MMULT($E$21:$H$24, TRANSPOSE(Random!N207:Q207)))</f>
        <v>0.41384880191606277</v>
      </c>
      <c r="K208" s="93">
        <v>-0.29013289968904349</v>
      </c>
      <c r="L208" s="93">
        <v>1.3683209477402787</v>
      </c>
      <c r="M208" s="93">
        <v>0.96554588241968442</v>
      </c>
      <c r="N208" s="22">
        <f>E$8 + E$9 * _xlfn.T.INV(_xlfn.NORM.DIST(J208, 0, 1, TRUE),  E$10)</f>
        <v>1.4727572527660833E-3</v>
      </c>
      <c r="O208" s="22">
        <f>F$8 + F$9 * _xlfn.T.INV(_xlfn.NORM.DIST(K208, 0, 1, TRUE),  F$10)</f>
        <v>-2.3469264754426138E-5</v>
      </c>
      <c r="P208" s="22">
        <f>G$8 + G$9 * _xlfn.T.INV(_xlfn.NORM.DIST(L208, 0, 1, TRUE),  G$10)</f>
        <v>1.9994205380695056E-4</v>
      </c>
      <c r="Q208" s="22">
        <f>H$8 + H$9 * _xlfn.T.INV(_xlfn.NORM.DIST(M208, 0, 1, TRUE),  H$10)</f>
        <v>8.7737549698155965E-4</v>
      </c>
      <c r="R208" s="59">
        <f t="shared" si="43"/>
        <v>1.1289652466148297</v>
      </c>
      <c r="S208" s="94">
        <f t="shared" si="44"/>
        <v>-4.6909091934477752E-3</v>
      </c>
      <c r="T208" s="94">
        <f t="shared" si="45"/>
        <v>2.637916068890259E-2</v>
      </c>
      <c r="U208" s="94">
        <f t="shared" si="46"/>
        <v>6.3933078626269554E-2</v>
      </c>
      <c r="V208" s="24">
        <f t="shared" si="47"/>
        <v>6.9075945306921474E-2</v>
      </c>
      <c r="W208" s="24">
        <f t="shared" si="48"/>
        <v>5.1428666806519197E-3</v>
      </c>
      <c r="X208" s="68">
        <f t="shared" si="49"/>
        <v>30254.969959320533</v>
      </c>
      <c r="Y208" s="68">
        <f t="shared" si="52"/>
        <v>-851.00208667013794</v>
      </c>
      <c r="Z208" s="68">
        <f t="shared" si="50"/>
        <v>1769.0026484991067</v>
      </c>
      <c r="AA208" s="68">
        <f t="shared" si="51"/>
        <v>-851.00208667013794</v>
      </c>
      <c r="AB208" s="70">
        <f t="shared" si="53"/>
        <v>918.00056182896878</v>
      </c>
    </row>
    <row r="209" spans="10:28" x14ac:dyDescent="0.25">
      <c r="J209" s="93">
        <f t="array" ref="J209:M209">TRANSPOSE(MMULT($E$21:$H$24, TRANSPOSE(Random!N208:Q208)))</f>
        <v>0.65318919633149231</v>
      </c>
      <c r="K209" s="93">
        <v>-0.81318556025262922</v>
      </c>
      <c r="L209" s="93">
        <v>-1.9518657506500932</v>
      </c>
      <c r="M209" s="93">
        <v>-0.50121305164424201</v>
      </c>
      <c r="N209" s="22">
        <f>E$8 + E$9 * _xlfn.T.INV(_xlfn.NORM.DIST(J209, 0, 1, TRUE),  E$10)</f>
        <v>2.3100886225512298E-3</v>
      </c>
      <c r="O209" s="22">
        <f>F$8 + F$9 * _xlfn.T.INV(_xlfn.NORM.DIST(K209, 0, 1, TRUE),  F$10)</f>
        <v>-7.4038469364449134E-5</v>
      </c>
      <c r="P209" s="22">
        <f>G$8 + G$9 * _xlfn.T.INV(_xlfn.NORM.DIST(L209, 0, 1, TRUE),  G$10)</f>
        <v>-2.6927936361602464E-4</v>
      </c>
      <c r="Q209" s="22">
        <f>H$8 + H$9 * _xlfn.T.INV(_xlfn.NORM.DIST(M209, 0, 1, TRUE),  H$10)</f>
        <v>-4.1948725252851781E-4</v>
      </c>
      <c r="R209" s="59">
        <f t="shared" si="43"/>
        <v>1.1299091744546452</v>
      </c>
      <c r="S209" s="94">
        <f t="shared" si="44"/>
        <v>-4.7414783980577989E-3</v>
      </c>
      <c r="T209" s="94">
        <f t="shared" si="45"/>
        <v>2.5082297939392512E-2</v>
      </c>
      <c r="U209" s="94">
        <f t="shared" si="46"/>
        <v>6.263621587675948E-2</v>
      </c>
      <c r="V209" s="24">
        <f t="shared" si="47"/>
        <v>6.2641451141119311E-2</v>
      </c>
      <c r="W209" s="24">
        <f t="shared" si="48"/>
        <v>5.2352643598319037E-6</v>
      </c>
      <c r="X209" s="68">
        <f t="shared" si="49"/>
        <v>29462.691178964607</v>
      </c>
      <c r="Y209" s="68">
        <f t="shared" si="52"/>
        <v>-1334.8365689537022</v>
      </c>
      <c r="Z209" s="68">
        <f t="shared" si="50"/>
        <v>976.72386814318088</v>
      </c>
      <c r="AA209" s="68">
        <f t="shared" si="51"/>
        <v>-1334.8365689537022</v>
      </c>
      <c r="AB209" s="70">
        <f t="shared" si="53"/>
        <v>-358.11270081052135</v>
      </c>
    </row>
    <row r="210" spans="10:28" x14ac:dyDescent="0.25">
      <c r="J210" s="93">
        <f t="array" ref="J210:M210">TRANSPOSE(MMULT($E$21:$H$24, TRANSPOSE(Random!N209:Q209)))</f>
        <v>0.2515730174086051</v>
      </c>
      <c r="K210" s="93">
        <v>5.5323433030276162E-2</v>
      </c>
      <c r="L210" s="93">
        <v>-0.26944701899600965</v>
      </c>
      <c r="M210" s="93">
        <v>0.1472092579628711</v>
      </c>
      <c r="N210" s="22">
        <f>E$8 + E$9 * _xlfn.T.INV(_xlfn.NORM.DIST(J210, 0, 1, TRUE),  E$10)</f>
        <v>9.1483377847397939E-4</v>
      </c>
      <c r="O210" s="22">
        <f>F$8 + F$9 * _xlfn.T.INV(_xlfn.NORM.DIST(K210, 0, 1, TRUE),  F$10)</f>
        <v>7.884548116180845E-6</v>
      </c>
      <c r="P210" s="22">
        <f>G$8 + G$9 * _xlfn.T.INV(_xlfn.NORM.DIST(L210, 0, 1, TRUE),  G$10)</f>
        <v>-1.2647574939513915E-5</v>
      </c>
      <c r="Q210" s="22">
        <f>H$8 + H$9 * _xlfn.T.INV(_xlfn.NORM.DIST(M210, 0, 1, TRUE),  H$10)</f>
        <v>1.4288779430159847E-4</v>
      </c>
      <c r="R210" s="59">
        <f t="shared" si="43"/>
        <v>1.1283362966926425</v>
      </c>
      <c r="S210" s="94">
        <f t="shared" si="44"/>
        <v>-4.6595553805771689E-3</v>
      </c>
      <c r="T210" s="94">
        <f t="shared" si="45"/>
        <v>2.5644672986222628E-2</v>
      </c>
      <c r="U210" s="94">
        <f t="shared" si="46"/>
        <v>6.3198590923589607E-2</v>
      </c>
      <c r="V210" s="24">
        <f t="shared" si="47"/>
        <v>4.820439383410343E-2</v>
      </c>
      <c r="W210" s="24">
        <f t="shared" si="48"/>
        <v>-1.4994197089486176E-2</v>
      </c>
      <c r="X210" s="68">
        <f t="shared" si="49"/>
        <v>29159.841882154036</v>
      </c>
      <c r="Y210" s="68">
        <f t="shared" si="52"/>
        <v>-528.61763401632197</v>
      </c>
      <c r="Z210" s="68">
        <f t="shared" si="50"/>
        <v>673.87457133260978</v>
      </c>
      <c r="AA210" s="68">
        <f t="shared" si="51"/>
        <v>-528.61763401632197</v>
      </c>
      <c r="AB210" s="70">
        <f t="shared" si="53"/>
        <v>145.2569373162878</v>
      </c>
    </row>
    <row r="211" spans="10:28" x14ac:dyDescent="0.25">
      <c r="J211" s="93">
        <f t="array" ref="J211:M211">TRANSPOSE(MMULT($E$21:$H$24, TRANSPOSE(Random!N210:Q210)))</f>
        <v>0.57594635584371545</v>
      </c>
      <c r="K211" s="93">
        <v>1.1318318776021346</v>
      </c>
      <c r="L211" s="93">
        <v>0.28081386292925087</v>
      </c>
      <c r="M211" s="93">
        <v>0.41233020537457665</v>
      </c>
      <c r="N211" s="22">
        <f>E$8 + E$9 * _xlfn.T.INV(_xlfn.NORM.DIST(J211, 0, 1, TRUE),  E$10)</f>
        <v>2.0374898105487526E-3</v>
      </c>
      <c r="O211" s="22">
        <f>F$8 + F$9 * _xlfn.T.INV(_xlfn.NORM.DIST(K211, 0, 1, TRUE),  F$10)</f>
        <v>1.1483583302096991E-4</v>
      </c>
      <c r="P211" s="22">
        <f>G$8 + G$9 * _xlfn.T.INV(_xlfn.NORM.DIST(L211, 0, 1, TRUE),  G$10)</f>
        <v>5.2978633430644613E-5</v>
      </c>
      <c r="Q211" s="22">
        <f>H$8 + H$9 * _xlfn.T.INV(_xlfn.NORM.DIST(M211, 0, 1, TRUE),  H$10)</f>
        <v>3.732857939078886E-4</v>
      </c>
      <c r="R211" s="59">
        <f t="shared" si="43"/>
        <v>1.1296018724508807</v>
      </c>
      <c r="S211" s="94">
        <f t="shared" si="44"/>
        <v>-4.5526040956723798E-3</v>
      </c>
      <c r="T211" s="94">
        <f t="shared" si="45"/>
        <v>2.5875070985828919E-2</v>
      </c>
      <c r="U211" s="94">
        <f t="shared" si="46"/>
        <v>6.3428988923195886E-2</v>
      </c>
      <c r="V211" s="24">
        <f t="shared" si="47"/>
        <v>6.7878824733393517E-2</v>
      </c>
      <c r="W211" s="24">
        <f t="shared" si="48"/>
        <v>4.4498358101976304E-3</v>
      </c>
      <c r="X211" s="68">
        <f t="shared" si="49"/>
        <v>29995.484561281315</v>
      </c>
      <c r="Y211" s="68">
        <f t="shared" si="52"/>
        <v>-1177.3210263195215</v>
      </c>
      <c r="Z211" s="68">
        <f t="shared" si="50"/>
        <v>1509.5172504598886</v>
      </c>
      <c r="AA211" s="68">
        <f t="shared" si="51"/>
        <v>-1177.3210263195215</v>
      </c>
      <c r="AB211" s="70">
        <f t="shared" si="53"/>
        <v>332.19622414036712</v>
      </c>
    </row>
    <row r="212" spans="10:28" x14ac:dyDescent="0.25">
      <c r="J212" s="93">
        <f t="array" ref="J212:M212">TRANSPOSE(MMULT($E$21:$H$24, TRANSPOSE(Random!N211:Q211)))</f>
        <v>0.31361063606134426</v>
      </c>
      <c r="K212" s="93">
        <v>-0.60531011042887273</v>
      </c>
      <c r="L212" s="93">
        <v>-1.4863297703253024</v>
      </c>
      <c r="M212" s="93">
        <v>-1.5257403290029652</v>
      </c>
      <c r="N212" s="22">
        <f>E$8 + E$9 * _xlfn.T.INV(_xlfn.NORM.DIST(J212, 0, 1, TRUE),  E$10)</f>
        <v>1.1274388446718823E-3</v>
      </c>
      <c r="O212" s="22">
        <f>F$8 + F$9 * _xlfn.T.INV(_xlfn.NORM.DIST(K212, 0, 1, TRUE),  F$10)</f>
        <v>-5.3194116316668197E-5</v>
      </c>
      <c r="P212" s="22">
        <f>G$8 + G$9 * _xlfn.T.INV(_xlfn.NORM.DIST(L212, 0, 1, TRUE),  G$10)</f>
        <v>-1.8040225709569868E-4</v>
      </c>
      <c r="Q212" s="22">
        <f>H$8 + H$9 * _xlfn.T.INV(_xlfn.NORM.DIST(M212, 0, 1, TRUE),  H$10)</f>
        <v>-1.421753934761593E-3</v>
      </c>
      <c r="R212" s="59">
        <f t="shared" si="43"/>
        <v>1.1285759674467928</v>
      </c>
      <c r="S212" s="94">
        <f t="shared" si="44"/>
        <v>-4.7206340450100179E-3</v>
      </c>
      <c r="T212" s="94">
        <f t="shared" si="45"/>
        <v>2.4080031257159438E-2</v>
      </c>
      <c r="U212" s="94">
        <f t="shared" si="46"/>
        <v>6.1633949194526409E-2</v>
      </c>
      <c r="V212" s="24">
        <f t="shared" si="47"/>
        <v>2.6894525057558398E-2</v>
      </c>
      <c r="W212" s="24">
        <f t="shared" si="48"/>
        <v>-3.4739424136968011E-2</v>
      </c>
      <c r="X212" s="68">
        <f t="shared" si="49"/>
        <v>27743.26063665211</v>
      </c>
      <c r="Y212" s="68">
        <f t="shared" si="52"/>
        <v>-651.46704088989645</v>
      </c>
      <c r="Z212" s="68">
        <f t="shared" si="50"/>
        <v>-742.7066741693161</v>
      </c>
      <c r="AA212" s="68">
        <f t="shared" si="51"/>
        <v>-651.46704088989645</v>
      </c>
      <c r="AB212" s="70">
        <f t="shared" si="53"/>
        <v>-1394.1737150592126</v>
      </c>
    </row>
    <row r="213" spans="10:28" x14ac:dyDescent="0.25">
      <c r="J213" s="93">
        <f t="array" ref="J213:M213">TRANSPOSE(MMULT($E$21:$H$24, TRANSPOSE(Random!N212:Q212)))</f>
        <v>-8.7043390401821782E-2</v>
      </c>
      <c r="K213" s="93">
        <v>-0.28948377127496372</v>
      </c>
      <c r="L213" s="93">
        <v>-1.0047437099387988</v>
      </c>
      <c r="M213" s="93">
        <v>0.13564788527881944</v>
      </c>
      <c r="N213" s="22">
        <f>E$8 + E$9 * _xlfn.T.INV(_xlfn.NORM.DIST(J213, 0, 1, TRUE),  E$10)</f>
        <v>-2.3833107981790022E-4</v>
      </c>
      <c r="O213" s="22">
        <f>F$8 + F$9 * _xlfn.T.INV(_xlfn.NORM.DIST(K213, 0, 1, TRUE),  F$10)</f>
        <v>-2.3409610316578125E-5</v>
      </c>
      <c r="P213" s="22">
        <f>G$8 + G$9 * _xlfn.T.INV(_xlfn.NORM.DIST(L213, 0, 1, TRUE),  G$10)</f>
        <v>-1.0668701161396375E-4</v>
      </c>
      <c r="Q213" s="22">
        <f>H$8 + H$9 * _xlfn.T.INV(_xlfn.NORM.DIST(M213, 0, 1, TRUE),  H$10)</f>
        <v>1.329135938296243E-4</v>
      </c>
      <c r="R213" s="59">
        <f t="shared" si="43"/>
        <v>1.1270363281820659</v>
      </c>
      <c r="S213" s="94">
        <f t="shared" si="44"/>
        <v>-4.6908495390099274E-3</v>
      </c>
      <c r="T213" s="94">
        <f t="shared" si="45"/>
        <v>2.5634698785750653E-2</v>
      </c>
      <c r="U213" s="94">
        <f t="shared" si="46"/>
        <v>6.3188616723117624E-2</v>
      </c>
      <c r="V213" s="24">
        <f t="shared" si="47"/>
        <v>3.0296032100877553E-2</v>
      </c>
      <c r="W213" s="24">
        <f t="shared" si="48"/>
        <v>-3.2892584622240068E-2</v>
      </c>
      <c r="X213" s="68">
        <f t="shared" si="49"/>
        <v>28494.603483137817</v>
      </c>
      <c r="Y213" s="68">
        <f t="shared" si="52"/>
        <v>137.71464772103354</v>
      </c>
      <c r="Z213" s="68">
        <f t="shared" si="50"/>
        <v>8.6361723163900024</v>
      </c>
      <c r="AA213" s="68">
        <f t="shared" si="51"/>
        <v>137.71464772103354</v>
      </c>
      <c r="AB213" s="70">
        <f t="shared" si="53"/>
        <v>146.35082003742355</v>
      </c>
    </row>
    <row r="214" spans="10:28" x14ac:dyDescent="0.25">
      <c r="J214" s="93">
        <f t="array" ref="J214:M214">TRANSPOSE(MMULT($E$21:$H$24, TRANSPOSE(Random!N213:Q213)))</f>
        <v>0.74866129736363218</v>
      </c>
      <c r="K214" s="93">
        <v>-2.7993530254361807</v>
      </c>
      <c r="L214" s="93">
        <v>0.30634820596826118</v>
      </c>
      <c r="M214" s="93">
        <v>0.92847302882899463</v>
      </c>
      <c r="N214" s="22">
        <f>E$8 + E$9 * _xlfn.T.INV(_xlfn.NORM.DIST(J214, 0, 1, TRUE),  E$10)</f>
        <v>2.6508141927637208E-3</v>
      </c>
      <c r="O214" s="22">
        <f>F$8 + F$9 * _xlfn.T.INV(_xlfn.NORM.DIST(K214, 0, 1, TRUE),  F$10)</f>
        <v>-4.6919538214710183E-4</v>
      </c>
      <c r="P214" s="22">
        <f>G$8 + G$9 * _xlfn.T.INV(_xlfn.NORM.DIST(L214, 0, 1, TRUE),  G$10)</f>
        <v>5.605427110585882E-5</v>
      </c>
      <c r="Q214" s="22">
        <f>H$8 + H$9 * _xlfn.T.INV(_xlfn.NORM.DIST(M214, 0, 1, TRUE),  H$10)</f>
        <v>8.4205885391575746E-4</v>
      </c>
      <c r="R214" s="59">
        <f t="shared" si="43"/>
        <v>1.1302932760935736</v>
      </c>
      <c r="S214" s="94">
        <f t="shared" si="44"/>
        <v>-5.1366353108404511E-3</v>
      </c>
      <c r="T214" s="94">
        <f t="shared" si="45"/>
        <v>2.6343844045836787E-2</v>
      </c>
      <c r="U214" s="94">
        <f t="shared" si="46"/>
        <v>6.3897761983203766E-2</v>
      </c>
      <c r="V214" s="24">
        <f t="shared" si="47"/>
        <v>9.3900365591870691E-2</v>
      </c>
      <c r="W214" s="24">
        <f t="shared" si="48"/>
        <v>3.0002603608666925E-2</v>
      </c>
      <c r="X214" s="68">
        <f t="shared" si="49"/>
        <v>31198.813143722971</v>
      </c>
      <c r="Y214" s="68">
        <f t="shared" si="52"/>
        <v>-1531.7177390772849</v>
      </c>
      <c r="Z214" s="68">
        <f t="shared" si="50"/>
        <v>2712.8458329015448</v>
      </c>
      <c r="AA214" s="68">
        <f t="shared" si="51"/>
        <v>-1531.7177390772849</v>
      </c>
      <c r="AB214" s="70">
        <f t="shared" si="53"/>
        <v>1181.1280938242598</v>
      </c>
    </row>
    <row r="215" spans="10:28" x14ac:dyDescent="0.25">
      <c r="J215" s="93">
        <f t="array" ref="J215:M215">TRANSPOSE(MMULT($E$21:$H$24, TRANSPOSE(Random!N214:Q214)))</f>
        <v>-0.1860422124866794</v>
      </c>
      <c r="K215" s="93">
        <v>-0.32543728356908247</v>
      </c>
      <c r="L215" s="93">
        <v>0.80340615407441096</v>
      </c>
      <c r="M215" s="93">
        <v>1.2773908019821505</v>
      </c>
      <c r="N215" s="22">
        <f>E$8 + E$9 * _xlfn.T.INV(_xlfn.NORM.DIST(J215, 0, 1, TRUE),  E$10)</f>
        <v>-5.755775214296542E-4</v>
      </c>
      <c r="O215" s="22">
        <f>F$8 + F$9 * _xlfn.T.INV(_xlfn.NORM.DIST(K215, 0, 1, TRUE),  F$10)</f>
        <v>-2.6721005783457115E-5</v>
      </c>
      <c r="P215" s="22">
        <f>G$8 + G$9 * _xlfn.T.INV(_xlfn.NORM.DIST(L215, 0, 1, TRUE),  G$10)</f>
        <v>1.1834244981362188E-4</v>
      </c>
      <c r="Q215" s="22">
        <f>H$8 + H$9 * _xlfn.T.INV(_xlfn.NORM.DIST(M215, 0, 1, TRUE),  H$10)</f>
        <v>1.1870841623921572E-3</v>
      </c>
      <c r="R215" s="59">
        <f t="shared" si="43"/>
        <v>1.1266561485822046</v>
      </c>
      <c r="S215" s="94">
        <f t="shared" si="44"/>
        <v>-4.6941609344768069E-3</v>
      </c>
      <c r="T215" s="94">
        <f t="shared" si="45"/>
        <v>2.6688869354313187E-2</v>
      </c>
      <c r="U215" s="94">
        <f t="shared" si="46"/>
        <v>6.4242787291680162E-2</v>
      </c>
      <c r="V215" s="24">
        <f t="shared" si="47"/>
        <v>4.2053433728702107E-2</v>
      </c>
      <c r="W215" s="24">
        <f t="shared" si="48"/>
        <v>-2.2189353562978055E-2</v>
      </c>
      <c r="X215" s="68">
        <f t="shared" si="49"/>
        <v>29359.323947927616</v>
      </c>
      <c r="Y215" s="68">
        <f t="shared" si="52"/>
        <v>332.58547588682268</v>
      </c>
      <c r="Z215" s="68">
        <f t="shared" si="50"/>
        <v>873.35663710618974</v>
      </c>
      <c r="AA215" s="68">
        <f t="shared" si="51"/>
        <v>332.58547588682268</v>
      </c>
      <c r="AB215" s="70">
        <f t="shared" si="53"/>
        <v>1205.9421129930124</v>
      </c>
    </row>
    <row r="216" spans="10:28" x14ac:dyDescent="0.25">
      <c r="J216" s="93">
        <f t="array" ref="J216:M216">TRANSPOSE(MMULT($E$21:$H$24, TRANSPOSE(Random!N215:Q215)))</f>
        <v>-0.34232217128332959</v>
      </c>
      <c r="K216" s="93">
        <v>0.79470551906921549</v>
      </c>
      <c r="L216" s="93">
        <v>0.38365048490381359</v>
      </c>
      <c r="M216" s="93">
        <v>-0.57042302048932114</v>
      </c>
      <c r="N216" s="22">
        <f>E$8 + E$9 * _xlfn.T.INV(_xlfn.NORM.DIST(J216, 0, 1, TRUE),  E$10)</f>
        <v>-1.1107145535292355E-3</v>
      </c>
      <c r="O216" s="22">
        <f>F$8 + F$9 * _xlfn.T.INV(_xlfn.NORM.DIST(K216, 0, 1, TRUE),  F$10)</f>
        <v>7.7905903134594732E-5</v>
      </c>
      <c r="P216" s="22">
        <f>G$8 + G$9 * _xlfn.T.INV(_xlfn.NORM.DIST(L216, 0, 1, TRUE),  G$10)</f>
        <v>6.5415893690506292E-5</v>
      </c>
      <c r="Q216" s="22">
        <f>H$8 + H$9 * _xlfn.T.INV(_xlfn.NORM.DIST(M216, 0, 1, TRUE),  H$10)</f>
        <v>-4.8103512521397839E-4</v>
      </c>
      <c r="R216" s="59">
        <f t="shared" si="43"/>
        <v>1.1260528859302337</v>
      </c>
      <c r="S216" s="94">
        <f t="shared" si="44"/>
        <v>-4.5895340255587549E-3</v>
      </c>
      <c r="T216" s="94">
        <f t="shared" si="45"/>
        <v>2.5020750066707051E-2</v>
      </c>
      <c r="U216" s="94">
        <f t="shared" si="46"/>
        <v>6.2574668004074019E-2</v>
      </c>
      <c r="V216" s="24">
        <f t="shared" si="47"/>
        <v>4.5948570668387922E-3</v>
      </c>
      <c r="W216" s="24">
        <f t="shared" si="48"/>
        <v>-5.7979810937235227E-2</v>
      </c>
      <c r="X216" s="68">
        <f t="shared" si="49"/>
        <v>27323.268224640153</v>
      </c>
      <c r="Y216" s="68">
        <f t="shared" si="52"/>
        <v>641.80325778247789</v>
      </c>
      <c r="Z216" s="68">
        <f t="shared" si="50"/>
        <v>-1162.6990861812737</v>
      </c>
      <c r="AA216" s="68">
        <f t="shared" si="51"/>
        <v>641.80325778247789</v>
      </c>
      <c r="AB216" s="70">
        <f t="shared" si="53"/>
        <v>-520.89582839879586</v>
      </c>
    </row>
    <row r="217" spans="10:28" x14ac:dyDescent="0.25">
      <c r="J217" s="93">
        <f t="array" ref="J217:M217">TRANSPOSE(MMULT($E$21:$H$24, TRANSPOSE(Random!N216:Q216)))</f>
        <v>0.15133222548216566</v>
      </c>
      <c r="K217" s="93">
        <v>0.46064640359054237</v>
      </c>
      <c r="L217" s="93">
        <v>-0.73710789774236607</v>
      </c>
      <c r="M217" s="93">
        <v>4.2063684827028353E-2</v>
      </c>
      <c r="N217" s="22">
        <f>E$8 + E$9 * _xlfn.T.INV(_xlfn.NORM.DIST(J217, 0, 1, TRUE),  E$10)</f>
        <v>5.7261576515490261E-4</v>
      </c>
      <c r="O217" s="22">
        <f>F$8 + F$9 * _xlfn.T.INV(_xlfn.NORM.DIST(K217, 0, 1, TRUE),  F$10)</f>
        <v>4.5107307962433224E-5</v>
      </c>
      <c r="P217" s="22">
        <f>G$8 + G$9 * _xlfn.T.INV(_xlfn.NORM.DIST(L217, 0, 1, TRUE),  G$10)</f>
        <v>-7.0709191000434127E-5</v>
      </c>
      <c r="Q217" s="22">
        <f>H$8 + H$9 * _xlfn.T.INV(_xlfn.NORM.DIST(M217, 0, 1, TRUE),  H$10)</f>
        <v>5.2281197023078621E-5</v>
      </c>
      <c r="R217" s="59">
        <f t="shared" si="43"/>
        <v>1.1279505126151379</v>
      </c>
      <c r="S217" s="94">
        <f t="shared" si="44"/>
        <v>-4.6223326207309162E-3</v>
      </c>
      <c r="T217" s="94">
        <f t="shared" si="45"/>
        <v>2.555406638894411E-2</v>
      </c>
      <c r="U217" s="94">
        <f t="shared" si="46"/>
        <v>6.3107984326311081E-2</v>
      </c>
      <c r="V217" s="24">
        <f t="shared" si="47"/>
        <v>4.0738658391266232E-2</v>
      </c>
      <c r="W217" s="24">
        <f t="shared" si="48"/>
        <v>-2.236932593504485E-2</v>
      </c>
      <c r="X217" s="68">
        <f t="shared" si="49"/>
        <v>28845.868228996929</v>
      </c>
      <c r="Y217" s="68">
        <f t="shared" si="52"/>
        <v>-330.87408674566541</v>
      </c>
      <c r="Z217" s="68">
        <f t="shared" si="50"/>
        <v>359.90091817550274</v>
      </c>
      <c r="AA217" s="68">
        <f t="shared" si="51"/>
        <v>-330.87408674566541</v>
      </c>
      <c r="AB217" s="70">
        <f t="shared" si="53"/>
        <v>29.02683142983733</v>
      </c>
    </row>
    <row r="218" spans="10:28" x14ac:dyDescent="0.25">
      <c r="J218" s="93">
        <f t="array" ref="J218:M218">TRANSPOSE(MMULT($E$21:$H$24, TRANSPOSE(Random!N217:Q217)))</f>
        <v>0.22137976556991623</v>
      </c>
      <c r="K218" s="93">
        <v>-1.1390328188517158</v>
      </c>
      <c r="L218" s="93">
        <v>-0.10176251577100637</v>
      </c>
      <c r="M218" s="93">
        <v>0.13893717565581282</v>
      </c>
      <c r="N218" s="22">
        <f>E$8 + E$9 * _xlfn.T.INV(_xlfn.NORM.DIST(J218, 0, 1, TRUE),  E$10)</f>
        <v>8.1160697563632063E-4</v>
      </c>
      <c r="O218" s="22">
        <f>F$8 + F$9 * _xlfn.T.INV(_xlfn.NORM.DIST(K218, 0, 1, TRUE),  F$10)</f>
        <v>-1.0990830242193582E-4</v>
      </c>
      <c r="P218" s="22">
        <f>G$8 + G$9 * _xlfn.T.INV(_xlfn.NORM.DIST(L218, 0, 1, TRUE),  G$10)</f>
        <v>7.3885936632935387E-6</v>
      </c>
      <c r="Q218" s="22">
        <f>H$8 + H$9 * _xlfn.T.INV(_xlfn.NORM.DIST(M218, 0, 1, TRUE),  H$10)</f>
        <v>1.3575094793907835E-4</v>
      </c>
      <c r="R218" s="59">
        <f t="shared" si="43"/>
        <v>1.1282199286016696</v>
      </c>
      <c r="S218" s="94">
        <f t="shared" si="44"/>
        <v>-4.7773482311152856E-3</v>
      </c>
      <c r="T218" s="94">
        <f t="shared" si="45"/>
        <v>2.5637536139860109E-2</v>
      </c>
      <c r="U218" s="94">
        <f t="shared" si="46"/>
        <v>6.319145407722708E-2</v>
      </c>
      <c r="V218" s="24">
        <f t="shared" si="47"/>
        <v>4.8321676244642127E-2</v>
      </c>
      <c r="W218" s="24">
        <f t="shared" si="48"/>
        <v>-1.4869777832584953E-2</v>
      </c>
      <c r="X218" s="68">
        <f t="shared" si="49"/>
        <v>29161.25156128846</v>
      </c>
      <c r="Y218" s="68">
        <f t="shared" si="52"/>
        <v>-468.97017721366137</v>
      </c>
      <c r="Z218" s="68">
        <f t="shared" si="50"/>
        <v>675.28425046703342</v>
      </c>
      <c r="AA218" s="68">
        <f t="shared" si="51"/>
        <v>-468.97017721366137</v>
      </c>
      <c r="AB218" s="70">
        <f t="shared" si="53"/>
        <v>206.31407325337204</v>
      </c>
    </row>
    <row r="219" spans="10:28" x14ac:dyDescent="0.25">
      <c r="J219" s="93">
        <f t="array" ref="J219:M219">TRANSPOSE(MMULT($E$21:$H$24, TRANSPOSE(Random!N218:Q218)))</f>
        <v>0.58200861648551006</v>
      </c>
      <c r="K219" s="93">
        <v>0.29271203240789911</v>
      </c>
      <c r="L219" s="93">
        <v>1.3490920675373781</v>
      </c>
      <c r="M219" s="93">
        <v>-4.0598175696559213E-2</v>
      </c>
      <c r="N219" s="22">
        <f>E$8 + E$9 * _xlfn.T.INV(_xlfn.NORM.DIST(J219, 0, 1, TRUE),  E$10)</f>
        <v>2.0587939027275487E-3</v>
      </c>
      <c r="O219" s="22">
        <f>F$8 + F$9 * _xlfn.T.INV(_xlfn.NORM.DIST(K219, 0, 1, TRUE),  F$10)</f>
        <v>2.9480338551948661E-5</v>
      </c>
      <c r="P219" s="22">
        <f>G$8 + G$9 * _xlfn.T.INV(_xlfn.NORM.DIST(L219, 0, 1, TRUE),  G$10)</f>
        <v>1.9687178319990285E-4</v>
      </c>
      <c r="Q219" s="22">
        <f>H$8 + H$9 * _xlfn.T.INV(_xlfn.NORM.DIST(M219, 0, 1, TRUE),  H$10)</f>
        <v>-1.8875337109651603E-5</v>
      </c>
      <c r="R219" s="59">
        <f t="shared" si="43"/>
        <v>1.1296258886605142</v>
      </c>
      <c r="S219" s="94">
        <f t="shared" si="44"/>
        <v>-4.6379595901414007E-3</v>
      </c>
      <c r="T219" s="94">
        <f t="shared" si="45"/>
        <v>2.5482909854811379E-2</v>
      </c>
      <c r="U219" s="94">
        <f t="shared" si="46"/>
        <v>6.3036827792178354E-2</v>
      </c>
      <c r="V219" s="24">
        <f t="shared" si="47"/>
        <v>6.3377913899154037E-2</v>
      </c>
      <c r="W219" s="24">
        <f t="shared" si="48"/>
        <v>3.4108610697568265E-4</v>
      </c>
      <c r="X219" s="68">
        <f t="shared" si="49"/>
        <v>29659.52300969321</v>
      </c>
      <c r="Y219" s="68">
        <f t="shared" si="52"/>
        <v>-1189.631152013666</v>
      </c>
      <c r="Z219" s="68">
        <f t="shared" si="50"/>
        <v>1173.5556988717835</v>
      </c>
      <c r="AA219" s="68">
        <f t="shared" si="51"/>
        <v>-1189.631152013666</v>
      </c>
      <c r="AB219" s="70">
        <f t="shared" si="53"/>
        <v>-16.075453141882463</v>
      </c>
    </row>
    <row r="220" spans="10:28" x14ac:dyDescent="0.25">
      <c r="J220" s="93">
        <f t="array" ref="J220:M220">TRANSPOSE(MMULT($E$21:$H$24, TRANSPOSE(Random!N219:Q219)))</f>
        <v>0.22850850639116496</v>
      </c>
      <c r="K220" s="93">
        <v>1.8772130329690333</v>
      </c>
      <c r="L220" s="93">
        <v>0.13841463774977272</v>
      </c>
      <c r="M220" s="93">
        <v>2.2966042171401271</v>
      </c>
      <c r="N220" s="22">
        <f>E$8 + E$9 * _xlfn.T.INV(_xlfn.NORM.DIST(J220, 0, 1, TRUE),  E$10)</f>
        <v>8.3596625093967035E-4</v>
      </c>
      <c r="O220" s="22">
        <f>F$8 + F$9 * _xlfn.T.INV(_xlfn.NORM.DIST(K220, 0, 1, TRUE),  F$10)</f>
        <v>2.2302170074665469E-4</v>
      </c>
      <c r="P220" s="22">
        <f>G$8 + G$9 * _xlfn.T.INV(_xlfn.NORM.DIST(L220, 0, 1, TRUE),  G$10)</f>
        <v>3.5939282119749595E-5</v>
      </c>
      <c r="Q220" s="22">
        <f>H$8 + H$9 * _xlfn.T.INV(_xlfn.NORM.DIST(M220, 0, 1, TRUE),  H$10)</f>
        <v>2.4601461683147426E-3</v>
      </c>
      <c r="R220" s="59">
        <f t="shared" si="43"/>
        <v>1.1282473889345155</v>
      </c>
      <c r="S220" s="94">
        <f t="shared" si="44"/>
        <v>-4.4444182279466948E-3</v>
      </c>
      <c r="T220" s="94">
        <f t="shared" si="45"/>
        <v>2.7961931360235774E-2</v>
      </c>
      <c r="U220" s="94">
        <f t="shared" si="46"/>
        <v>6.5515849297602749E-2</v>
      </c>
      <c r="V220" s="24">
        <f t="shared" si="47"/>
        <v>7.9658659757596464E-2</v>
      </c>
      <c r="W220" s="24">
        <f t="shared" si="48"/>
        <v>1.4142810459993715E-2</v>
      </c>
      <c r="X220" s="68">
        <f t="shared" si="49"/>
        <v>31340.635893977731</v>
      </c>
      <c r="Y220" s="68">
        <f t="shared" si="52"/>
        <v>-483.04567680740729</v>
      </c>
      <c r="Z220" s="68">
        <f t="shared" si="50"/>
        <v>2854.6685831563045</v>
      </c>
      <c r="AA220" s="68">
        <f t="shared" si="51"/>
        <v>-483.04567680740729</v>
      </c>
      <c r="AB220" s="70">
        <f t="shared" si="53"/>
        <v>2371.6229063488972</v>
      </c>
    </row>
    <row r="221" spans="10:28" x14ac:dyDescent="0.25">
      <c r="J221" s="93">
        <f t="array" ref="J221:M221">TRANSPOSE(MMULT($E$21:$H$24, TRANSPOSE(Random!N220:Q220)))</f>
        <v>1.2159420195309849</v>
      </c>
      <c r="K221" s="93">
        <v>0.12619244935630883</v>
      </c>
      <c r="L221" s="93">
        <v>2.0088840325031305</v>
      </c>
      <c r="M221" s="93">
        <v>-2.0155972110534845</v>
      </c>
      <c r="N221" s="22">
        <f>E$8 + E$9 * _xlfn.T.INV(_xlfn.NORM.DIST(J221, 0, 1, TRUE),  E$10)</f>
        <v>4.4012430478973779E-3</v>
      </c>
      <c r="O221" s="22">
        <f>F$8 + F$9 * _xlfn.T.INV(_xlfn.NORM.DIST(K221, 0, 1, TRUE),  F$10)</f>
        <v>1.4296519432343272E-5</v>
      </c>
      <c r="P221" s="22">
        <f>G$8 + G$9 * _xlfn.T.INV(_xlfn.NORM.DIST(L221, 0, 1, TRUE),  G$10)</f>
        <v>3.2081263853456595E-4</v>
      </c>
      <c r="Q221" s="22">
        <f>H$8 + H$9 * _xlfn.T.INV(_xlfn.NORM.DIST(M221, 0, 1, TRUE),  H$10)</f>
        <v>-2.0224570777772526E-3</v>
      </c>
      <c r="R221" s="59">
        <f t="shared" si="43"/>
        <v>1.1322665432941101</v>
      </c>
      <c r="S221" s="94">
        <f t="shared" si="44"/>
        <v>-4.6531434092610064E-3</v>
      </c>
      <c r="T221" s="94">
        <f t="shared" si="45"/>
        <v>2.3479328114143778E-2</v>
      </c>
      <c r="U221" s="94">
        <f t="shared" si="46"/>
        <v>6.1033246051510746E-2</v>
      </c>
      <c r="V221" s="24">
        <f t="shared" si="47"/>
        <v>6.9099403036779125E-2</v>
      </c>
      <c r="W221" s="24">
        <f t="shared" si="48"/>
        <v>8.0661569852683787E-3</v>
      </c>
      <c r="X221" s="68">
        <f t="shared" si="49"/>
        <v>29019.352637893349</v>
      </c>
      <c r="Y221" s="68">
        <f t="shared" si="52"/>
        <v>-2543.1665745784994</v>
      </c>
      <c r="Z221" s="68">
        <f t="shared" si="50"/>
        <v>533.3853270719228</v>
      </c>
      <c r="AA221" s="68">
        <f t="shared" si="51"/>
        <v>-2543.1665745784994</v>
      </c>
      <c r="AB221" s="70">
        <f t="shared" si="53"/>
        <v>-2009.7812475065766</v>
      </c>
    </row>
    <row r="222" spans="10:28" x14ac:dyDescent="0.25">
      <c r="J222" s="93">
        <f t="array" ref="J222:M222">TRANSPOSE(MMULT($E$21:$H$24, TRANSPOSE(Random!N221:Q221)))</f>
        <v>-2.0534637768631807</v>
      </c>
      <c r="K222" s="93">
        <v>-1.6490813968388891</v>
      </c>
      <c r="L222" s="93">
        <v>0.20631555293723208</v>
      </c>
      <c r="M222" s="93">
        <v>-2.4266352387338957E-2</v>
      </c>
      <c r="N222" s="22">
        <f>E$8 + E$9 * _xlfn.T.INV(_xlfn.NORM.DIST(J222, 0, 1, TRUE),  E$10)</f>
        <v>-8.0119421673520465E-3</v>
      </c>
      <c r="O222" s="22">
        <f>F$8 + F$9 * _xlfn.T.INV(_xlfn.NORM.DIST(K222, 0, 1, TRUE),  F$10)</f>
        <v>-1.7875320515765568E-4</v>
      </c>
      <c r="P222" s="22">
        <f>G$8 + G$9 * _xlfn.T.INV(_xlfn.NORM.DIST(L222, 0, 1, TRUE),  G$10)</f>
        <v>4.4043720666465629E-5</v>
      </c>
      <c r="Q222" s="22">
        <f>H$8 + H$9 * _xlfn.T.INV(_xlfn.NORM.DIST(M222, 0, 1, TRUE),  H$10)</f>
        <v>-4.8158605373432747E-6</v>
      </c>
      <c r="R222" s="59">
        <f t="shared" si="43"/>
        <v>1.1182730975350332</v>
      </c>
      <c r="S222" s="94">
        <f t="shared" si="44"/>
        <v>-4.8461931338510053E-3</v>
      </c>
      <c r="T222" s="94">
        <f t="shared" si="45"/>
        <v>2.5496969331383686E-2</v>
      </c>
      <c r="U222" s="94">
        <f t="shared" si="46"/>
        <v>6.3050887268750661E-2</v>
      </c>
      <c r="V222" s="24">
        <f t="shared" si="47"/>
        <v>-9.3298698279976389E-2</v>
      </c>
      <c r="W222" s="24">
        <f t="shared" si="48"/>
        <v>-0.15634958554872705</v>
      </c>
      <c r="X222" s="68">
        <f t="shared" si="49"/>
        <v>24153.573888070103</v>
      </c>
      <c r="Y222" s="68">
        <f t="shared" si="52"/>
        <v>4629.5338148159208</v>
      </c>
      <c r="Z222" s="68">
        <f t="shared" si="50"/>
        <v>-4332.3934227513237</v>
      </c>
      <c r="AA222" s="68">
        <f t="shared" si="51"/>
        <v>4629.5338148159208</v>
      </c>
      <c r="AB222" s="70">
        <f t="shared" si="53"/>
        <v>297.14039206459711</v>
      </c>
    </row>
    <row r="223" spans="10:28" x14ac:dyDescent="0.25">
      <c r="J223" s="93">
        <f t="array" ref="J223:M223">TRANSPOSE(MMULT($E$21:$H$24, TRANSPOSE(Random!N222:Q222)))</f>
        <v>-0.20821737317074021</v>
      </c>
      <c r="K223" s="93">
        <v>0.14982538368394482</v>
      </c>
      <c r="L223" s="93">
        <v>-1.1179048760552024</v>
      </c>
      <c r="M223" s="93">
        <v>-3.3472355943966303E-2</v>
      </c>
      <c r="N223" s="22">
        <f>E$8 + E$9 * _xlfn.T.INV(_xlfn.NORM.DIST(J223, 0, 1, TRUE),  E$10)</f>
        <v>-6.5126376777606475E-4</v>
      </c>
      <c r="O223" s="22">
        <f>F$8 + F$9 * _xlfn.T.INV(_xlfn.NORM.DIST(K223, 0, 1, TRUE),  F$10)</f>
        <v>1.6439372375134488E-5</v>
      </c>
      <c r="P223" s="22">
        <f>G$8 + G$9 * _xlfn.T.INV(_xlfn.NORM.DIST(L223, 0, 1, TRUE),  G$10)</f>
        <v>-1.2280743318405225E-4</v>
      </c>
      <c r="Q223" s="22">
        <f>H$8 + H$9 * _xlfn.T.INV(_xlfn.NORM.DIST(M223, 0, 1, TRUE),  H$10)</f>
        <v>-1.2740766088619886E-5</v>
      </c>
      <c r="R223" s="59">
        <f t="shared" si="43"/>
        <v>1.1265708270982673</v>
      </c>
      <c r="S223" s="94">
        <f t="shared" si="44"/>
        <v>-4.6510005563182152E-3</v>
      </c>
      <c r="T223" s="94">
        <f t="shared" si="45"/>
        <v>2.548904442583241E-2</v>
      </c>
      <c r="U223" s="94">
        <f t="shared" si="46"/>
        <v>6.3042962363199381E-2</v>
      </c>
      <c r="V223" s="24">
        <f t="shared" si="47"/>
        <v>2.07247792961807E-2</v>
      </c>
      <c r="W223" s="24">
        <f t="shared" si="48"/>
        <v>-4.2318183067018678E-2</v>
      </c>
      <c r="X223" s="68">
        <f t="shared" si="49"/>
        <v>28087.223606953594</v>
      </c>
      <c r="Y223" s="68">
        <f t="shared" si="52"/>
        <v>376.3191960582044</v>
      </c>
      <c r="Z223" s="68">
        <f t="shared" si="50"/>
        <v>-398.74370386783266</v>
      </c>
      <c r="AA223" s="68">
        <f t="shared" si="51"/>
        <v>376.3191960582044</v>
      </c>
      <c r="AB223" s="70">
        <f t="shared" si="53"/>
        <v>-22.424507809628267</v>
      </c>
    </row>
    <row r="224" spans="10:28" x14ac:dyDescent="0.25">
      <c r="J224" s="93">
        <f t="array" ref="J224:M224">TRANSPOSE(MMULT($E$21:$H$24, TRANSPOSE(Random!N223:Q223)))</f>
        <v>-9.882005730001106E-2</v>
      </c>
      <c r="K224" s="93">
        <v>0.18774290012348688</v>
      </c>
      <c r="L224" s="93">
        <v>-0.53800691965493341</v>
      </c>
      <c r="M224" s="93">
        <v>-1.4262619682213049</v>
      </c>
      <c r="N224" s="22">
        <f>E$8 + E$9 * _xlfn.T.INV(_xlfn.NORM.DIST(J224, 0, 1, TRUE),  E$10)</f>
        <v>-2.7840633288242798E-4</v>
      </c>
      <c r="O224" s="22">
        <f>F$8 + F$9 * _xlfn.T.INV(_xlfn.NORM.DIST(K224, 0, 1, TRUE),  F$10)</f>
        <v>1.9884228467986905E-5</v>
      </c>
      <c r="P224" s="22">
        <f>G$8 + G$9 * _xlfn.T.INV(_xlfn.NORM.DIST(L224, 0, 1, TRUE),  G$10)</f>
        <v>-4.5434973028912047E-5</v>
      </c>
      <c r="Q224" s="22">
        <f>H$8 + H$9 * _xlfn.T.INV(_xlfn.NORM.DIST(M224, 0, 1, TRUE),  H$10)</f>
        <v>-1.3123774585813706E-3</v>
      </c>
      <c r="R224" s="59">
        <f t="shared" si="43"/>
        <v>1.1269911511489099</v>
      </c>
      <c r="S224" s="94">
        <f t="shared" si="44"/>
        <v>-4.6475557002253623E-3</v>
      </c>
      <c r="T224" s="94">
        <f t="shared" si="45"/>
        <v>2.4189407733339659E-2</v>
      </c>
      <c r="U224" s="94">
        <f t="shared" si="46"/>
        <v>6.1743325670706631E-2</v>
      </c>
      <c r="V224" s="24">
        <f t="shared" si="47"/>
        <v>4.7845228137741629E-3</v>
      </c>
      <c r="W224" s="24">
        <f t="shared" si="48"/>
        <v>-5.6958802856932465E-2</v>
      </c>
      <c r="X224" s="68">
        <f t="shared" si="49"/>
        <v>27004.338327565882</v>
      </c>
      <c r="Y224" s="68">
        <f t="shared" si="52"/>
        <v>160.87129754759371</v>
      </c>
      <c r="Z224" s="68">
        <f t="shared" si="50"/>
        <v>-1481.6289832555449</v>
      </c>
      <c r="AA224" s="68">
        <f t="shared" si="51"/>
        <v>160.87129754759371</v>
      </c>
      <c r="AB224" s="70">
        <f t="shared" si="53"/>
        <v>-1320.7576857079512</v>
      </c>
    </row>
    <row r="225" spans="10:28" x14ac:dyDescent="0.25">
      <c r="J225" s="93">
        <f t="array" ref="J225:M225">TRANSPOSE(MMULT($E$21:$H$24, TRANSPOSE(Random!N224:Q224)))</f>
        <v>-1.2968726401683974</v>
      </c>
      <c r="K225" s="93">
        <v>5.8325558182181492E-3</v>
      </c>
      <c r="L225" s="93">
        <v>0.28508992529320748</v>
      </c>
      <c r="M225" s="93">
        <v>-0.69240483620892512</v>
      </c>
      <c r="N225" s="22">
        <f>E$8 + E$9 * _xlfn.T.INV(_xlfn.NORM.DIST(J225, 0, 1, TRUE),  E$10)</f>
        <v>-4.6070792708061206E-3</v>
      </c>
      <c r="O225" s="22">
        <f>F$8 + F$9 * _xlfn.T.INV(_xlfn.NORM.DIST(K225, 0, 1, TRUE),  F$10)</f>
        <v>3.4137670409688E-6</v>
      </c>
      <c r="P225" s="22">
        <f>G$8 + G$9 * _xlfn.T.INV(_xlfn.NORM.DIST(L225, 0, 1, TRUE),  G$10)</f>
        <v>5.3493172463688564E-5</v>
      </c>
      <c r="Q225" s="22">
        <f>H$8 + H$9 * _xlfn.T.INV(_xlfn.NORM.DIST(M225, 0, 1, TRUE),  H$10)</f>
        <v>-5.9090268664353297E-4</v>
      </c>
      <c r="R225" s="59">
        <f t="shared" si="43"/>
        <v>1.1221114165026238</v>
      </c>
      <c r="S225" s="94">
        <f t="shared" si="44"/>
        <v>-4.6640261616523807E-3</v>
      </c>
      <c r="T225" s="94">
        <f t="shared" si="45"/>
        <v>2.4910882505277496E-2</v>
      </c>
      <c r="U225" s="94">
        <f t="shared" si="46"/>
        <v>6.2464800442644471E-2</v>
      </c>
      <c r="V225" s="24">
        <f t="shared" si="47"/>
        <v>-5.2207248759633451E-2</v>
      </c>
      <c r="W225" s="24">
        <f t="shared" si="48"/>
        <v>-0.11467204920227791</v>
      </c>
      <c r="X225" s="68">
        <f t="shared" si="49"/>
        <v>25314.758321008267</v>
      </c>
      <c r="Y225" s="68">
        <f t="shared" si="52"/>
        <v>2662.1047464180738</v>
      </c>
      <c r="Z225" s="68">
        <f t="shared" si="50"/>
        <v>-3171.2089898131599</v>
      </c>
      <c r="AA225" s="68">
        <f t="shared" si="51"/>
        <v>2662.1047464180738</v>
      </c>
      <c r="AB225" s="70">
        <f t="shared" si="53"/>
        <v>-509.10424339508609</v>
      </c>
    </row>
    <row r="226" spans="10:28" x14ac:dyDescent="0.25">
      <c r="J226" s="93">
        <f t="array" ref="J226:M226">TRANSPOSE(MMULT($E$21:$H$24, TRANSPOSE(Random!N225:Q225)))</f>
        <v>-1.002019146520279</v>
      </c>
      <c r="K226" s="93">
        <v>1.0533169347302127</v>
      </c>
      <c r="L226" s="93">
        <v>-0.55422180582872183</v>
      </c>
      <c r="M226" s="93">
        <v>-1.5300338775508238</v>
      </c>
      <c r="N226" s="22">
        <f>E$8 + E$9 * _xlfn.T.INV(_xlfn.NORM.DIST(J226, 0, 1, TRUE),  E$10)</f>
        <v>-3.4648286360306696E-3</v>
      </c>
      <c r="O226" s="22">
        <f>F$8 + F$9 * _xlfn.T.INV(_xlfn.NORM.DIST(K226, 0, 1, TRUE),  F$10)</f>
        <v>1.057811425552818E-4</v>
      </c>
      <c r="P226" s="22">
        <f>G$8 + G$9 * _xlfn.T.INV(_xlfn.NORM.DIST(L226, 0, 1, TRUE),  G$10)</f>
        <v>-4.7456395366643295E-5</v>
      </c>
      <c r="Q226" s="22">
        <f>H$8 + H$9 * _xlfn.T.INV(_xlfn.NORM.DIST(M226, 0, 1, TRUE),  H$10)</f>
        <v>-1.4265563962906852E-3</v>
      </c>
      <c r="R226" s="59">
        <f t="shared" si="43"/>
        <v>1.1233990813544594</v>
      </c>
      <c r="S226" s="94">
        <f t="shared" si="44"/>
        <v>-4.5616587861380675E-3</v>
      </c>
      <c r="T226" s="94">
        <f t="shared" si="45"/>
        <v>2.4075228795630343E-2</v>
      </c>
      <c r="U226" s="94">
        <f t="shared" si="46"/>
        <v>6.1629146732997318E-2</v>
      </c>
      <c r="V226" s="24">
        <f t="shared" si="47"/>
        <v>-5.0367511087049316E-2</v>
      </c>
      <c r="W226" s="24">
        <f t="shared" si="48"/>
        <v>-0.11199665782004664</v>
      </c>
      <c r="X226" s="68">
        <f t="shared" si="49"/>
        <v>25073.246230913894</v>
      </c>
      <c r="Y226" s="68">
        <f t="shared" si="52"/>
        <v>2002.0790212902939</v>
      </c>
      <c r="Z226" s="68">
        <f t="shared" si="50"/>
        <v>-3412.7210799075328</v>
      </c>
      <c r="AA226" s="68">
        <f t="shared" si="51"/>
        <v>2002.0790212902939</v>
      </c>
      <c r="AB226" s="70">
        <f t="shared" si="53"/>
        <v>-1410.6420586172389</v>
      </c>
    </row>
    <row r="227" spans="10:28" x14ac:dyDescent="0.25">
      <c r="J227" s="93">
        <f t="array" ref="J227:M227">TRANSPOSE(MMULT($E$21:$H$24, TRANSPOSE(Random!N226:Q226)))</f>
        <v>0.78774534775372451</v>
      </c>
      <c r="K227" s="93">
        <v>-0.33518887514988704</v>
      </c>
      <c r="L227" s="93">
        <v>0.28613951991230629</v>
      </c>
      <c r="M227" s="93">
        <v>-1.0841755062012295</v>
      </c>
      <c r="N227" s="22">
        <f>E$8 + E$9 * _xlfn.T.INV(_xlfn.NORM.DIST(J227, 0, 1, TRUE),  E$10)</f>
        <v>2.7916503823538375E-3</v>
      </c>
      <c r="O227" s="22">
        <f>F$8 + F$9 * _xlfn.T.INV(_xlfn.NORM.DIST(K227, 0, 1, TRUE),  F$10)</f>
        <v>-2.7621841325166264E-5</v>
      </c>
      <c r="P227" s="22">
        <f>G$8 + G$9 * _xlfn.T.INV(_xlfn.NORM.DIST(L227, 0, 1, TRUE),  G$10)</f>
        <v>5.3619501334001239E-5</v>
      </c>
      <c r="Q227" s="22">
        <f>H$8 + H$9 * _xlfn.T.INV(_xlfn.NORM.DIST(M227, 0, 1, TRUE),  H$10)</f>
        <v>-9.6022544838334791E-4</v>
      </c>
      <c r="R227" s="59">
        <f t="shared" si="43"/>
        <v>1.1304520414342794</v>
      </c>
      <c r="S227" s="94">
        <f t="shared" si="44"/>
        <v>-4.6950617700185155E-3</v>
      </c>
      <c r="T227" s="94">
        <f t="shared" si="45"/>
        <v>2.4541559743537684E-2</v>
      </c>
      <c r="U227" s="94">
        <f t="shared" si="46"/>
        <v>6.2095477680904655E-2</v>
      </c>
      <c r="V227" s="24">
        <f t="shared" si="47"/>
        <v>6.0923623938194574E-2</v>
      </c>
      <c r="W227" s="24">
        <f t="shared" si="48"/>
        <v>-1.1718537427100814E-3</v>
      </c>
      <c r="X227" s="68">
        <f t="shared" si="49"/>
        <v>29170.416206333204</v>
      </c>
      <c r="Y227" s="68">
        <f t="shared" si="52"/>
        <v>-1613.0969962459058</v>
      </c>
      <c r="Z227" s="68">
        <f t="shared" si="50"/>
        <v>684.44889551177766</v>
      </c>
      <c r="AA227" s="68">
        <f t="shared" si="51"/>
        <v>-1613.0969962459058</v>
      </c>
      <c r="AB227" s="70">
        <f t="shared" si="53"/>
        <v>-928.64810073412809</v>
      </c>
    </row>
    <row r="228" spans="10:28" x14ac:dyDescent="0.25">
      <c r="J228" s="93">
        <f t="array" ref="J228:M228">TRANSPOSE(MMULT($E$21:$H$24, TRANSPOSE(Random!N227:Q227)))</f>
        <v>-1.2296315396517996</v>
      </c>
      <c r="K228" s="93">
        <v>0.32340600593745206</v>
      </c>
      <c r="L228" s="93">
        <v>1.2324426192621554</v>
      </c>
      <c r="M228" s="93">
        <v>-0.64320603259576525</v>
      </c>
      <c r="N228" s="22">
        <f>E$8 + E$9 * _xlfn.T.INV(_xlfn.NORM.DIST(J228, 0, 1, TRUE),  E$10)</f>
        <v>-4.3397492538422323E-3</v>
      </c>
      <c r="O228" s="22">
        <f>F$8 + F$9 * _xlfn.T.INV(_xlfn.NORM.DIST(K228, 0, 1, TRUE),  F$10)</f>
        <v>3.2307517056177212E-5</v>
      </c>
      <c r="P228" s="22">
        <f>G$8 + G$9 * _xlfn.T.INV(_xlfn.NORM.DIST(L228, 0, 1, TRUE),  G$10)</f>
        <v>1.7876441043746243E-4</v>
      </c>
      <c r="Q228" s="22">
        <f>H$8 + H$9 * _xlfn.T.INV(_xlfn.NORM.DIST(M228, 0, 1, TRUE),  H$10)</f>
        <v>-5.4635799058831496E-4</v>
      </c>
      <c r="R228" s="59">
        <f t="shared" si="43"/>
        <v>1.1224127789673972</v>
      </c>
      <c r="S228" s="94">
        <f t="shared" si="44"/>
        <v>-4.6351324116371724E-3</v>
      </c>
      <c r="T228" s="94">
        <f t="shared" si="45"/>
        <v>2.4955427201332717E-2</v>
      </c>
      <c r="U228" s="94">
        <f t="shared" si="46"/>
        <v>6.2509345138699685E-2</v>
      </c>
      <c r="V228" s="24">
        <f t="shared" si="47"/>
        <v>-4.7579280904986171E-2</v>
      </c>
      <c r="W228" s="24">
        <f t="shared" si="48"/>
        <v>-0.11008862604368586</v>
      </c>
      <c r="X228" s="68">
        <f t="shared" si="49"/>
        <v>25487.46998045448</v>
      </c>
      <c r="Y228" s="68">
        <f t="shared" si="52"/>
        <v>2507.6336671967292</v>
      </c>
      <c r="Z228" s="68">
        <f t="shared" si="50"/>
        <v>-2998.4973303669467</v>
      </c>
      <c r="AA228" s="68">
        <f t="shared" si="51"/>
        <v>2507.6336671967292</v>
      </c>
      <c r="AB228" s="70">
        <f t="shared" si="53"/>
        <v>-490.86366317021748</v>
      </c>
    </row>
    <row r="229" spans="10:28" x14ac:dyDescent="0.25">
      <c r="J229" s="93">
        <f t="array" ref="J229:M229">TRANSPOSE(MMULT($E$21:$H$24, TRANSPOSE(Random!N228:Q228)))</f>
        <v>-1.1551871616848153</v>
      </c>
      <c r="K229" s="93">
        <v>1.3423690955049323</v>
      </c>
      <c r="L229" s="93">
        <v>0.70645549511669226</v>
      </c>
      <c r="M229" s="93">
        <v>2.7215124524312878E-2</v>
      </c>
      <c r="N229" s="22">
        <f>E$8 + E$9 * _xlfn.T.INV(_xlfn.NORM.DIST(J229, 0, 1, TRUE),  E$10)</f>
        <v>-4.0487495994801529E-3</v>
      </c>
      <c r="O229" s="22">
        <f>F$8 + F$9 * _xlfn.T.INV(_xlfn.NORM.DIST(K229, 0, 1, TRUE),  F$10)</f>
        <v>1.4084428024940129E-4</v>
      </c>
      <c r="P229" s="22">
        <f>G$8 + G$9 * _xlfn.T.INV(_xlfn.NORM.DIST(L229, 0, 1, TRUE),  G$10)</f>
        <v>1.057120863218413E-4</v>
      </c>
      <c r="Q229" s="22">
        <f>H$8 + H$9 * _xlfn.T.INV(_xlfn.NORM.DIST(M229, 0, 1, TRUE),  H$10)</f>
        <v>3.9498398626210485E-5</v>
      </c>
      <c r="R229" s="59">
        <f t="shared" si="43"/>
        <v>1.1227408243327579</v>
      </c>
      <c r="S229" s="94">
        <f t="shared" si="44"/>
        <v>-4.5265956484439483E-3</v>
      </c>
      <c r="T229" s="94">
        <f t="shared" si="45"/>
        <v>2.5541283590547241E-2</v>
      </c>
      <c r="U229" s="94">
        <f t="shared" si="46"/>
        <v>6.3095201527914216E-2</v>
      </c>
      <c r="V229" s="24">
        <f t="shared" si="47"/>
        <v>-3.4357789144195489E-2</v>
      </c>
      <c r="W229" s="24">
        <f t="shared" si="48"/>
        <v>-9.7452990672109704E-2</v>
      </c>
      <c r="X229" s="68">
        <f t="shared" si="49"/>
        <v>26155.443148408896</v>
      </c>
      <c r="Y229" s="68">
        <f t="shared" si="52"/>
        <v>2339.4855812733294</v>
      </c>
      <c r="Z229" s="68">
        <f t="shared" si="50"/>
        <v>-2330.5241624125301</v>
      </c>
      <c r="AA229" s="68">
        <f t="shared" si="51"/>
        <v>2339.4855812733294</v>
      </c>
      <c r="AB229" s="70">
        <f t="shared" si="53"/>
        <v>8.9614188607993128</v>
      </c>
    </row>
    <row r="230" spans="10:28" x14ac:dyDescent="0.25">
      <c r="J230" s="93">
        <f t="array" ref="J230:M230">TRANSPOSE(MMULT($E$21:$H$24, TRANSPOSE(Random!N229:Q229)))</f>
        <v>0.7208645113213501</v>
      </c>
      <c r="K230" s="93">
        <v>-0.27156024605599521</v>
      </c>
      <c r="L230" s="93">
        <v>1.5675118216083E-2</v>
      </c>
      <c r="M230" s="93">
        <v>0.22756915233952299</v>
      </c>
      <c r="N230" s="22">
        <f>E$8 + E$9 * _xlfn.T.INV(_xlfn.NORM.DIST(J230, 0, 1, TRUE),  E$10)</f>
        <v>2.5511445074574788E-3</v>
      </c>
      <c r="O230" s="22">
        <f>F$8 + F$9 * _xlfn.T.INV(_xlfn.NORM.DIST(K230, 0, 1, TRUE),  F$10)</f>
        <v>-2.1764246469082892E-5</v>
      </c>
      <c r="P230" s="22">
        <f>G$8 + G$9 * _xlfn.T.INV(_xlfn.NORM.DIST(L230, 0, 1, TRUE),  G$10)</f>
        <v>2.1343947755758553E-5</v>
      </c>
      <c r="Q230" s="22">
        <f>H$8 + H$9 * _xlfn.T.INV(_xlfn.NORM.DIST(M230, 0, 1, TRUE),  H$10)</f>
        <v>2.1233896310673584E-4</v>
      </c>
      <c r="R230" s="59">
        <f t="shared" si="43"/>
        <v>1.1301809179589795</v>
      </c>
      <c r="S230" s="94">
        <f t="shared" si="44"/>
        <v>-4.6892041751624321E-3</v>
      </c>
      <c r="T230" s="94">
        <f t="shared" si="45"/>
        <v>2.5714124155027766E-2</v>
      </c>
      <c r="U230" s="94">
        <f t="shared" si="46"/>
        <v>6.3268042092394741E-2</v>
      </c>
      <c r="V230" s="24">
        <f t="shared" si="47"/>
        <v>7.5605653166944342E-2</v>
      </c>
      <c r="W230" s="24">
        <f t="shared" si="48"/>
        <v>1.2337611074549601E-2</v>
      </c>
      <c r="X230" s="68">
        <f t="shared" si="49"/>
        <v>30220.522953567252</v>
      </c>
      <c r="Y230" s="68">
        <f t="shared" si="52"/>
        <v>-1474.1256885109469</v>
      </c>
      <c r="Z230" s="68">
        <f t="shared" si="50"/>
        <v>1734.555642745825</v>
      </c>
      <c r="AA230" s="68">
        <f t="shared" si="51"/>
        <v>-1474.1256885109469</v>
      </c>
      <c r="AB230" s="70">
        <f t="shared" si="53"/>
        <v>260.4299542348781</v>
      </c>
    </row>
    <row r="231" spans="10:28" x14ac:dyDescent="0.25">
      <c r="J231" s="93">
        <f t="array" ref="J231:M231">TRANSPOSE(MMULT($E$21:$H$24, TRANSPOSE(Random!N230:Q230)))</f>
        <v>-0.71447628442519528</v>
      </c>
      <c r="K231" s="93">
        <v>0.52689924669058097</v>
      </c>
      <c r="L231" s="93">
        <v>1.0621328905628085</v>
      </c>
      <c r="M231" s="93">
        <v>-2.6066782907457067</v>
      </c>
      <c r="N231" s="22">
        <f>E$8 + E$9 * _xlfn.T.INV(_xlfn.NORM.DIST(J231, 0, 1, TRUE),  E$10)</f>
        <v>-2.4129080889538131E-3</v>
      </c>
      <c r="O231" s="22">
        <f>F$8 + F$9 * _xlfn.T.INV(_xlfn.NORM.DIST(K231, 0, 1, TRUE),  F$10)</f>
        <v>5.1400819249983569E-5</v>
      </c>
      <c r="P231" s="22">
        <f>G$8 + G$9 * _xlfn.T.INV(_xlfn.NORM.DIST(L231, 0, 1, TRUE),  G$10)</f>
        <v>1.5374933518282744E-4</v>
      </c>
      <c r="Q231" s="22">
        <f>H$8 + H$9 * _xlfn.T.INV(_xlfn.NORM.DIST(M231, 0, 1, TRUE),  H$10)</f>
        <v>-2.9462730570567566E-3</v>
      </c>
      <c r="R231" s="59">
        <f t="shared" si="43"/>
        <v>1.1245849166467821</v>
      </c>
      <c r="S231" s="94">
        <f t="shared" si="44"/>
        <v>-4.6160391094433656E-3</v>
      </c>
      <c r="T231" s="94">
        <f t="shared" si="45"/>
        <v>2.2555512134864272E-2</v>
      </c>
      <c r="U231" s="94">
        <f t="shared" si="46"/>
        <v>6.0109430072231247E-2</v>
      </c>
      <c r="V231" s="24">
        <f t="shared" si="47"/>
        <v>-6.0005991124632896E-2</v>
      </c>
      <c r="W231" s="24">
        <f t="shared" si="48"/>
        <v>-0.12011542119686414</v>
      </c>
      <c r="X231" s="68">
        <f t="shared" si="49"/>
        <v>24205.679532301237</v>
      </c>
      <c r="Y231" s="68">
        <f t="shared" si="52"/>
        <v>1394.2486548857996</v>
      </c>
      <c r="Z231" s="68">
        <f t="shared" si="50"/>
        <v>-4280.287778520189</v>
      </c>
      <c r="AA231" s="68">
        <f t="shared" si="51"/>
        <v>1394.2486548857996</v>
      </c>
      <c r="AB231" s="70">
        <f t="shared" si="53"/>
        <v>-2886.0391236343894</v>
      </c>
    </row>
    <row r="232" spans="10:28" x14ac:dyDescent="0.25">
      <c r="J232" s="93">
        <f t="array" ref="J232:M232">TRANSPOSE(MMULT($E$21:$H$24, TRANSPOSE(Random!N231:Q231)))</f>
        <v>0.82139584579687219</v>
      </c>
      <c r="K232" s="93">
        <v>-0.89358202113428087</v>
      </c>
      <c r="L232" s="93">
        <v>-0.68128795283317012</v>
      </c>
      <c r="M232" s="93">
        <v>-0.66029030273001221</v>
      </c>
      <c r="N232" s="22">
        <f>E$8 + E$9 * _xlfn.T.INV(_xlfn.NORM.DIST(J232, 0, 1, TRUE),  E$10)</f>
        <v>2.9135893665531861E-3</v>
      </c>
      <c r="O232" s="22">
        <f>F$8 + F$9 * _xlfn.T.INV(_xlfn.NORM.DIST(K232, 0, 1, TRUE),  F$10)</f>
        <v>-8.2474006658670709E-5</v>
      </c>
      <c r="P232" s="22">
        <f>G$8 + G$9 * _xlfn.T.INV(_xlfn.NORM.DIST(L232, 0, 1, TRUE),  G$10)</f>
        <v>-6.3515997671099262E-5</v>
      </c>
      <c r="Q232" s="22">
        <f>H$8 + H$9 * _xlfn.T.INV(_xlfn.NORM.DIST(M232, 0, 1, TRUE),  H$10)</f>
        <v>-5.6178876990104864E-4</v>
      </c>
      <c r="R232" s="59">
        <f t="shared" si="43"/>
        <v>1.1305895038608624</v>
      </c>
      <c r="S232" s="94">
        <f t="shared" si="44"/>
        <v>-4.7499139353520204E-3</v>
      </c>
      <c r="T232" s="94">
        <f t="shared" si="45"/>
        <v>2.493999642201998E-2</v>
      </c>
      <c r="U232" s="94">
        <f t="shared" si="46"/>
        <v>6.2493914359386955E-2</v>
      </c>
      <c r="V232" s="24">
        <f t="shared" si="47"/>
        <v>7.0131356616630558E-2</v>
      </c>
      <c r="W232" s="24">
        <f t="shared" si="48"/>
        <v>7.6374422572436027E-3</v>
      </c>
      <c r="X232" s="68">
        <f t="shared" si="49"/>
        <v>29682.410563748206</v>
      </c>
      <c r="Y232" s="68">
        <f t="shared" si="52"/>
        <v>-1683.5568970919121</v>
      </c>
      <c r="Z232" s="68">
        <f t="shared" si="50"/>
        <v>1196.4432529267797</v>
      </c>
      <c r="AA232" s="68">
        <f t="shared" si="51"/>
        <v>-1683.5568970919121</v>
      </c>
      <c r="AB232" s="70">
        <f t="shared" si="53"/>
        <v>-487.11364416513243</v>
      </c>
    </row>
    <row r="233" spans="10:28" x14ac:dyDescent="0.25">
      <c r="J233" s="93">
        <f t="array" ref="J233:M233">TRANSPOSE(MMULT($E$21:$H$24, TRANSPOSE(Random!N232:Q232)))</f>
        <v>-0.3616395765329517</v>
      </c>
      <c r="K233" s="93">
        <v>-1.074326926515488</v>
      </c>
      <c r="L233" s="93">
        <v>-0.32664743989289952</v>
      </c>
      <c r="M233" s="93">
        <v>0.41692572864869781</v>
      </c>
      <c r="N233" s="22">
        <f>E$8 + E$9 * _xlfn.T.INV(_xlfn.NORM.DIST(J233, 0, 1, TRUE),  E$10)</f>
        <v>-1.1772020697580446E-3</v>
      </c>
      <c r="O233" s="22">
        <f>F$8 + F$9 * _xlfn.T.INV(_xlfn.NORM.DIST(K233, 0, 1, TRUE),  F$10)</f>
        <v>-1.0239959287438321E-4</v>
      </c>
      <c r="P233" s="22">
        <f>G$8 + G$9 * _xlfn.T.INV(_xlfn.NORM.DIST(L233, 0, 1, TRUE),  G$10)</f>
        <v>-1.9540632918373953E-5</v>
      </c>
      <c r="Q233" s="22">
        <f>H$8 + H$9 * _xlfn.T.INV(_xlfn.NORM.DIST(M233, 0, 1, TRUE),  H$10)</f>
        <v>3.7731936742227461E-4</v>
      </c>
      <c r="R233" s="59">
        <f t="shared" si="43"/>
        <v>1.1259779342207514</v>
      </c>
      <c r="S233" s="94">
        <f t="shared" si="44"/>
        <v>-4.7698395215677323E-3</v>
      </c>
      <c r="T233" s="94">
        <f t="shared" si="45"/>
        <v>2.5879104559343304E-2</v>
      </c>
      <c r="U233" s="94">
        <f t="shared" si="46"/>
        <v>6.3433022496710276E-2</v>
      </c>
      <c r="V233" s="24">
        <f t="shared" si="47"/>
        <v>2.0709995578611435E-2</v>
      </c>
      <c r="W233" s="24">
        <f t="shared" si="48"/>
        <v>-4.2723026918098844E-2</v>
      </c>
      <c r="X233" s="68">
        <f t="shared" si="49"/>
        <v>28242.211732345535</v>
      </c>
      <c r="Y233" s="68">
        <f t="shared" si="52"/>
        <v>680.22168345446698</v>
      </c>
      <c r="Z233" s="68">
        <f t="shared" si="50"/>
        <v>-243.75557847589153</v>
      </c>
      <c r="AA233" s="68">
        <f t="shared" si="51"/>
        <v>680.22168345446698</v>
      </c>
      <c r="AB233" s="70">
        <f t="shared" si="53"/>
        <v>436.46610497857546</v>
      </c>
    </row>
    <row r="234" spans="10:28" x14ac:dyDescent="0.25">
      <c r="J234" s="93">
        <f t="array" ref="J234:M234">TRANSPOSE(MMULT($E$21:$H$24, TRANSPOSE(Random!N233:Q233)))</f>
        <v>-1.0772889886305588</v>
      </c>
      <c r="K234" s="93">
        <v>-3.0597623357005083E-2</v>
      </c>
      <c r="L234" s="93">
        <v>0.98145262028574143</v>
      </c>
      <c r="M234" s="93">
        <v>-0.23825570991520878</v>
      </c>
      <c r="N234" s="22">
        <f>E$8 + E$9 * _xlfn.T.INV(_xlfn.NORM.DIST(J234, 0, 1, TRUE),  E$10)</f>
        <v>-3.7494254255585704E-3</v>
      </c>
      <c r="O234" s="22">
        <f>F$8 + F$9 * _xlfn.T.INV(_xlfn.NORM.DIST(K234, 0, 1, TRUE),  F$10)</f>
        <v>1.2342732296020265E-7</v>
      </c>
      <c r="P234" s="22">
        <f>G$8 + G$9 * _xlfn.T.INV(_xlfn.NORM.DIST(L234, 0, 1, TRUE),  G$10)</f>
        <v>1.4240756901046453E-4</v>
      </c>
      <c r="Q234" s="22">
        <f>H$8 + H$9 * _xlfn.T.INV(_xlfn.NORM.DIST(M234, 0, 1, TRUE),  H$10)</f>
        <v>-1.8945019888149363E-4</v>
      </c>
      <c r="R234" s="59">
        <f t="shared" si="43"/>
        <v>1.1230782539706408</v>
      </c>
      <c r="S234" s="94">
        <f t="shared" si="44"/>
        <v>-4.6673165013703891E-3</v>
      </c>
      <c r="T234" s="94">
        <f t="shared" si="45"/>
        <v>2.5312334993039535E-2</v>
      </c>
      <c r="U234" s="94">
        <f t="shared" si="46"/>
        <v>6.2866252930406513E-2</v>
      </c>
      <c r="V234" s="24">
        <f t="shared" si="47"/>
        <v>-3.1335777087000659E-2</v>
      </c>
      <c r="W234" s="24">
        <f t="shared" si="48"/>
        <v>-9.4202030017407179E-2</v>
      </c>
      <c r="X234" s="68">
        <f t="shared" si="49"/>
        <v>26175.043811393683</v>
      </c>
      <c r="Y234" s="68">
        <f t="shared" si="52"/>
        <v>2166.527345203096</v>
      </c>
      <c r="Z234" s="68">
        <f t="shared" si="50"/>
        <v>-2310.9234994277431</v>
      </c>
      <c r="AA234" s="68">
        <f t="shared" si="51"/>
        <v>2166.527345203096</v>
      </c>
      <c r="AB234" s="70">
        <f t="shared" si="53"/>
        <v>-144.39615422464703</v>
      </c>
    </row>
    <row r="235" spans="10:28" x14ac:dyDescent="0.25">
      <c r="J235" s="93">
        <f t="array" ref="J235:M235">TRANSPOSE(MMULT($E$21:$H$24, TRANSPOSE(Random!N234:Q234)))</f>
        <v>-0.69266286613996131</v>
      </c>
      <c r="K235" s="93">
        <v>0.42301259338675029</v>
      </c>
      <c r="L235" s="93">
        <v>-1.5584605555295337</v>
      </c>
      <c r="M235" s="93">
        <v>2.0208673382727205</v>
      </c>
      <c r="N235" s="22">
        <f>E$8 + E$9 * _xlfn.T.INV(_xlfn.NORM.DIST(J235, 0, 1, TRUE),  E$10)</f>
        <v>-2.3350368596109562E-3</v>
      </c>
      <c r="O235" s="22">
        <f>F$8 + F$9 * _xlfn.T.INV(_xlfn.NORM.DIST(K235, 0, 1, TRUE),  F$10)</f>
        <v>4.1568255411064449E-5</v>
      </c>
      <c r="P235" s="22">
        <f>G$8 + G$9 * _xlfn.T.INV(_xlfn.NORM.DIST(L235, 0, 1, TRUE),  G$10)</f>
        <v>-1.9280757228430211E-4</v>
      </c>
      <c r="Q235" s="22">
        <f>H$8 + H$9 * _xlfn.T.INV(_xlfn.NORM.DIST(M235, 0, 1, TRUE),  H$10)</f>
        <v>2.0617367287586474E-3</v>
      </c>
      <c r="R235" s="59">
        <f t="shared" si="43"/>
        <v>1.1246727012729762</v>
      </c>
      <c r="S235" s="94">
        <f t="shared" si="44"/>
        <v>-4.6258716732822851E-3</v>
      </c>
      <c r="T235" s="94">
        <f t="shared" si="45"/>
        <v>2.7563521920679679E-2</v>
      </c>
      <c r="U235" s="94">
        <f t="shared" si="46"/>
        <v>6.5117439858046647E-2</v>
      </c>
      <c r="V235" s="24">
        <f t="shared" si="47"/>
        <v>2.7681396176442614E-2</v>
      </c>
      <c r="W235" s="24">
        <f t="shared" si="48"/>
        <v>-3.7436043681604032E-2</v>
      </c>
      <c r="X235" s="68">
        <f t="shared" si="49"/>
        <v>29172.697368176181</v>
      </c>
      <c r="Y235" s="68">
        <f t="shared" si="52"/>
        <v>1349.2523878243519</v>
      </c>
      <c r="Z235" s="68">
        <f t="shared" si="50"/>
        <v>686.73005735475454</v>
      </c>
      <c r="AA235" s="68">
        <f t="shared" si="51"/>
        <v>1349.2523878243519</v>
      </c>
      <c r="AB235" s="70">
        <f t="shared" si="53"/>
        <v>2035.9824451791064</v>
      </c>
    </row>
    <row r="236" spans="10:28" x14ac:dyDescent="0.25">
      <c r="J236" s="93">
        <f t="array" ref="J236:M236">TRANSPOSE(MMULT($E$21:$H$24, TRANSPOSE(Random!N235:Q235)))</f>
        <v>0.25566679870602255</v>
      </c>
      <c r="K236" s="93">
        <v>1.0524940297922993</v>
      </c>
      <c r="L236" s="93">
        <v>1.4367693318165471</v>
      </c>
      <c r="M236" s="93">
        <v>-0.37149302753832197</v>
      </c>
      <c r="N236" s="22">
        <f>E$8 + E$9 * _xlfn.T.INV(_xlfn.NORM.DIST(J236, 0, 1, TRUE),  E$10)</f>
        <v>9.2884138362911504E-4</v>
      </c>
      <c r="O236" s="22">
        <f>F$8 + F$9 * _xlfn.T.INV(_xlfn.NORM.DIST(K236, 0, 1, TRUE),  F$10)</f>
        <v>1.0568787446461112E-4</v>
      </c>
      <c r="P236" s="22">
        <f>G$8 + G$9 * _xlfn.T.INV(_xlfn.NORM.DIST(L236, 0, 1, TRUE),  G$10)</f>
        <v>2.1108287658544461E-4</v>
      </c>
      <c r="Q236" s="22">
        <f>H$8 + H$9 * _xlfn.T.INV(_xlfn.NORM.DIST(M236, 0, 1, TRUE),  H$10)</f>
        <v>-3.0537192125360349E-4</v>
      </c>
      <c r="R236" s="59">
        <f t="shared" si="43"/>
        <v>1.1283520875359718</v>
      </c>
      <c r="S236" s="94">
        <f t="shared" si="44"/>
        <v>-4.5617520542287383E-3</v>
      </c>
      <c r="T236" s="94">
        <f t="shared" si="45"/>
        <v>2.5196413270667427E-2</v>
      </c>
      <c r="U236" s="94">
        <f t="shared" si="46"/>
        <v>6.2750331208034402E-2</v>
      </c>
      <c r="V236" s="24">
        <f t="shared" si="47"/>
        <v>3.9619751277512938E-2</v>
      </c>
      <c r="W236" s="24">
        <f t="shared" si="48"/>
        <v>-2.3130579930521464E-2</v>
      </c>
      <c r="X236" s="68">
        <f t="shared" si="49"/>
        <v>28658.152439340778</v>
      </c>
      <c r="Y236" s="68">
        <f t="shared" si="52"/>
        <v>-536.71163674071431</v>
      </c>
      <c r="Z236" s="68">
        <f t="shared" si="50"/>
        <v>172.18512851935157</v>
      </c>
      <c r="AA236" s="68">
        <f t="shared" si="51"/>
        <v>-536.71163674071431</v>
      </c>
      <c r="AB236" s="70">
        <f t="shared" si="53"/>
        <v>-364.52650822136275</v>
      </c>
    </row>
    <row r="237" spans="10:28" x14ac:dyDescent="0.25">
      <c r="J237" s="93">
        <f t="array" ref="J237:M237">TRANSPOSE(MMULT($E$21:$H$24, TRANSPOSE(Random!N236:Q236)))</f>
        <v>-2.3122518082614425</v>
      </c>
      <c r="K237" s="93">
        <v>-1.386807798176221</v>
      </c>
      <c r="L237" s="93">
        <v>-1.3718009766384374</v>
      </c>
      <c r="M237" s="93">
        <v>0.43741460999679926</v>
      </c>
      <c r="N237" s="22">
        <f>E$8 + E$9 * _xlfn.T.INV(_xlfn.NORM.DIST(J237, 0, 1, TRUE),  E$10)</f>
        <v>-9.4076544902603285E-3</v>
      </c>
      <c r="O237" s="22">
        <f>F$8 + F$9 * _xlfn.T.INV(_xlfn.NORM.DIST(K237, 0, 1, TRUE),  F$10)</f>
        <v>-1.4092971951440122E-4</v>
      </c>
      <c r="P237" s="22">
        <f>G$8 + G$9 * _xlfn.T.INV(_xlfn.NORM.DIST(L237, 0, 1, TRUE),  G$10)</f>
        <v>-1.6153617706550461E-4</v>
      </c>
      <c r="Q237" s="22">
        <f>H$8 + H$9 * _xlfn.T.INV(_xlfn.NORM.DIST(M237, 0, 1, TRUE),  H$10)</f>
        <v>3.9532443838004609E-4</v>
      </c>
      <c r="R237" s="59">
        <f t="shared" si="43"/>
        <v>1.116699704054857</v>
      </c>
      <c r="S237" s="94">
        <f t="shared" si="44"/>
        <v>-4.8083696482077503E-3</v>
      </c>
      <c r="T237" s="94">
        <f t="shared" si="45"/>
        <v>2.5897109630301077E-2</v>
      </c>
      <c r="U237" s="94">
        <f t="shared" si="46"/>
        <v>6.3451027567668045E-2</v>
      </c>
      <c r="V237" s="24">
        <f t="shared" si="47"/>
        <v>-0.10879123065641842</v>
      </c>
      <c r="W237" s="24">
        <f t="shared" si="48"/>
        <v>-0.17224225822408645</v>
      </c>
      <c r="X237" s="68">
        <f t="shared" si="49"/>
        <v>23782.495434347074</v>
      </c>
      <c r="Y237" s="68">
        <f t="shared" si="52"/>
        <v>5436.0170943620615</v>
      </c>
      <c r="Z237" s="68">
        <f t="shared" si="50"/>
        <v>-4703.471876474352</v>
      </c>
      <c r="AA237" s="68">
        <f t="shared" si="51"/>
        <v>5436.0170943620615</v>
      </c>
      <c r="AB237" s="70">
        <f t="shared" si="53"/>
        <v>732.54521788770944</v>
      </c>
    </row>
    <row r="238" spans="10:28" x14ac:dyDescent="0.25">
      <c r="J238" s="93">
        <f t="array" ref="J238:M238">TRANSPOSE(MMULT($E$21:$H$24, TRANSPOSE(Random!N237:Q237)))</f>
        <v>-0.1072933475006497</v>
      </c>
      <c r="K238" s="93">
        <v>-0.61401631357308173</v>
      </c>
      <c r="L238" s="93">
        <v>-1.1172462348142365</v>
      </c>
      <c r="M238" s="93">
        <v>0.46988697648095479</v>
      </c>
      <c r="N238" s="22">
        <f>E$8 + E$9 * _xlfn.T.INV(_xlfn.NORM.DIST(J238, 0, 1, TRUE),  E$10)</f>
        <v>-3.072460344186602E-4</v>
      </c>
      <c r="O238" s="22">
        <f>F$8 + F$9 * _xlfn.T.INV(_xlfn.NORM.DIST(K238, 0, 1, TRUE),  F$10)</f>
        <v>-5.4043140798824982E-5</v>
      </c>
      <c r="P238" s="22">
        <f>G$8 + G$9 * _xlfn.T.INV(_xlfn.NORM.DIST(L238, 0, 1, TRUE),  G$10)</f>
        <v>-1.2271177450455504E-4</v>
      </c>
      <c r="Q238" s="22">
        <f>H$8 + H$9 * _xlfn.T.INV(_xlfn.NORM.DIST(M238, 0, 1, TRUE),  H$10)</f>
        <v>4.2393600090727412E-4</v>
      </c>
      <c r="R238" s="59">
        <f t="shared" si="43"/>
        <v>1.1269586400091696</v>
      </c>
      <c r="S238" s="94">
        <f t="shared" si="44"/>
        <v>-4.7214830694921744E-3</v>
      </c>
      <c r="T238" s="94">
        <f t="shared" si="45"/>
        <v>2.5925721192828304E-2</v>
      </c>
      <c r="U238" s="94">
        <f t="shared" si="46"/>
        <v>6.3479639130195276E-2</v>
      </c>
      <c r="V238" s="24">
        <f t="shared" si="47"/>
        <v>3.4428648611590645E-2</v>
      </c>
      <c r="W238" s="24">
        <f t="shared" si="48"/>
        <v>-2.905099051860463E-2</v>
      </c>
      <c r="X238" s="68">
        <f t="shared" si="49"/>
        <v>28764.440303357009</v>
      </c>
      <c r="Y238" s="68">
        <f t="shared" si="52"/>
        <v>177.53571806917898</v>
      </c>
      <c r="Z238" s="68">
        <f t="shared" si="50"/>
        <v>278.47299253558231</v>
      </c>
      <c r="AA238" s="68">
        <f t="shared" si="51"/>
        <v>177.53571806917898</v>
      </c>
      <c r="AB238" s="70">
        <f t="shared" si="53"/>
        <v>456.00871060476129</v>
      </c>
    </row>
    <row r="239" spans="10:28" x14ac:dyDescent="0.25">
      <c r="J239" s="93">
        <f t="array" ref="J239:M239">TRANSPOSE(MMULT($E$21:$H$24, TRANSPOSE(Random!N238:Q238)))</f>
        <v>1.1282367893690619</v>
      </c>
      <c r="K239" s="93">
        <v>0.4096866569095281</v>
      </c>
      <c r="L239" s="93">
        <v>-0.61817781746569878</v>
      </c>
      <c r="M239" s="93">
        <v>-1.9540666169929715</v>
      </c>
      <c r="N239" s="22">
        <f>E$8 + E$9 * _xlfn.T.INV(_xlfn.NORM.DIST(J239, 0, 1, TRUE),  E$10)</f>
        <v>4.0600017235005639E-3</v>
      </c>
      <c r="O239" s="22">
        <f>F$8 + F$9 * _xlfn.T.INV(_xlfn.NORM.DIST(K239, 0, 1, TRUE),  F$10)</f>
        <v>4.032076998794273E-5</v>
      </c>
      <c r="P239" s="22">
        <f>G$8 + G$9 * _xlfn.T.INV(_xlfn.NORM.DIST(L239, 0, 1, TRUE),  G$10)</f>
        <v>-5.5488684531569627E-5</v>
      </c>
      <c r="Q239" s="22">
        <f>H$8 + H$9 * _xlfn.T.INV(_xlfn.NORM.DIST(M239, 0, 1, TRUE),  H$10)</f>
        <v>-1.9403474223662735E-3</v>
      </c>
      <c r="R239" s="59">
        <f t="shared" si="43"/>
        <v>1.1318818602429108</v>
      </c>
      <c r="S239" s="94">
        <f t="shared" si="44"/>
        <v>-4.6271191587054063E-3</v>
      </c>
      <c r="T239" s="94">
        <f t="shared" si="45"/>
        <v>2.3561437769554758E-2</v>
      </c>
      <c r="U239" s="94">
        <f t="shared" si="46"/>
        <v>6.1115355706921726E-2</v>
      </c>
      <c r="V239" s="24">
        <f t="shared" si="47"/>
        <v>6.4446279831121972E-2</v>
      </c>
      <c r="W239" s="24">
        <f t="shared" si="48"/>
        <v>3.3309241242002463E-3</v>
      </c>
      <c r="X239" s="68">
        <f t="shared" si="49"/>
        <v>28884.216934881191</v>
      </c>
      <c r="Y239" s="68">
        <f t="shared" si="52"/>
        <v>-2345.9873866474954</v>
      </c>
      <c r="Z239" s="68">
        <f t="shared" si="50"/>
        <v>398.24962405976476</v>
      </c>
      <c r="AA239" s="68">
        <f t="shared" si="51"/>
        <v>-2345.9873866474954</v>
      </c>
      <c r="AB239" s="70">
        <f t="shared" si="53"/>
        <v>-1947.7377625877307</v>
      </c>
    </row>
    <row r="240" spans="10:28" x14ac:dyDescent="0.25">
      <c r="J240" s="93">
        <f t="array" ref="J240:M240">TRANSPOSE(MMULT($E$21:$H$24, TRANSPOSE(Random!N239:Q239)))</f>
        <v>0.70908875080129885</v>
      </c>
      <c r="K240" s="93">
        <v>0.70682653374822946</v>
      </c>
      <c r="L240" s="93">
        <v>1.1245476040043658</v>
      </c>
      <c r="M240" s="93">
        <v>0.37265262752571338</v>
      </c>
      <c r="N240" s="22">
        <f>E$8 + E$9 * _xlfn.T.INV(_xlfn.NORM.DIST(J240, 0, 1, TRUE),  E$10)</f>
        <v>2.5090397312052762E-3</v>
      </c>
      <c r="O240" s="22">
        <f>F$8 + F$9 * _xlfn.T.INV(_xlfn.NORM.DIST(K240, 0, 1, TRUE),  F$10)</f>
        <v>6.899022272029719E-5</v>
      </c>
      <c r="P240" s="22">
        <f>G$8 + G$9 * _xlfn.T.INV(_xlfn.NORM.DIST(L240, 0, 1, TRUE),  G$10)</f>
        <v>1.6273771018294049E-4</v>
      </c>
      <c r="Q240" s="22">
        <f>H$8 + H$9 * _xlfn.T.INV(_xlfn.NORM.DIST(M240, 0, 1, TRUE),  H$10)</f>
        <v>3.385300310524329E-4</v>
      </c>
      <c r="R240" s="59">
        <f t="shared" si="43"/>
        <v>1.1301334530341864</v>
      </c>
      <c r="S240" s="94">
        <f t="shared" si="44"/>
        <v>-4.5984497059730518E-3</v>
      </c>
      <c r="T240" s="94">
        <f t="shared" si="45"/>
        <v>2.5840315222973462E-2</v>
      </c>
      <c r="U240" s="94">
        <f t="shared" si="46"/>
        <v>6.339423316034043E-2</v>
      </c>
      <c r="V240" s="24">
        <f t="shared" si="47"/>
        <v>7.5477710115855676E-2</v>
      </c>
      <c r="W240" s="24">
        <f t="shared" si="48"/>
        <v>1.2083476955515246E-2</v>
      </c>
      <c r="X240" s="68">
        <f t="shared" si="49"/>
        <v>30269.754123055325</v>
      </c>
      <c r="Y240" s="68">
        <f t="shared" si="52"/>
        <v>-1449.7963210050948</v>
      </c>
      <c r="Z240" s="68">
        <f t="shared" si="50"/>
        <v>1783.7868122338987</v>
      </c>
      <c r="AA240" s="68">
        <f t="shared" si="51"/>
        <v>-1449.7963210050948</v>
      </c>
      <c r="AB240" s="70">
        <f t="shared" si="53"/>
        <v>333.99049122880388</v>
      </c>
    </row>
    <row r="241" spans="10:28" x14ac:dyDescent="0.25">
      <c r="J241" s="93">
        <f t="array" ref="J241:M241">TRANSPOSE(MMULT($E$21:$H$24, TRANSPOSE(Random!N240:Q240)))</f>
        <v>-1.8034461416570762</v>
      </c>
      <c r="K241" s="93">
        <v>-0.78429696354631118</v>
      </c>
      <c r="L241" s="93">
        <v>-0.98166108711743438</v>
      </c>
      <c r="M241" s="93">
        <v>-0.25471460154224129</v>
      </c>
      <c r="N241" s="22">
        <f>E$8 + E$9 * _xlfn.T.INV(_xlfn.NORM.DIST(J241, 0, 1, TRUE),  E$10)</f>
        <v>-6.7912974456158185E-3</v>
      </c>
      <c r="O241" s="22">
        <f>F$8 + F$9 * _xlfn.T.INV(_xlfn.NORM.DIST(K241, 0, 1, TRUE),  F$10)</f>
        <v>-7.1063099419030429E-5</v>
      </c>
      <c r="P241" s="22">
        <f>G$8 + G$9 * _xlfn.T.INV(_xlfn.NORM.DIST(L241, 0, 1, TRUE),  G$10)</f>
        <v>-1.034722431140376E-4</v>
      </c>
      <c r="Q241" s="22">
        <f>H$8 + H$9 * _xlfn.T.INV(_xlfn.NORM.DIST(M241, 0, 1, TRUE),  H$10)</f>
        <v>-2.0371545075454655E-4</v>
      </c>
      <c r="R241" s="59">
        <f t="shared" si="43"/>
        <v>1.1196491364330701</v>
      </c>
      <c r="S241" s="94">
        <f t="shared" si="44"/>
        <v>-4.7385030281123803E-3</v>
      </c>
      <c r="T241" s="94">
        <f t="shared" si="45"/>
        <v>2.5298069741166485E-2</v>
      </c>
      <c r="U241" s="94">
        <f t="shared" si="46"/>
        <v>6.285198767853345E-2</v>
      </c>
      <c r="V241" s="24">
        <f t="shared" si="47"/>
        <v>-7.9105364953479487E-2</v>
      </c>
      <c r="W241" s="24">
        <f t="shared" si="48"/>
        <v>-0.14195735263201292</v>
      </c>
      <c r="X241" s="68">
        <f t="shared" si="49"/>
        <v>24552.850969246087</v>
      </c>
      <c r="Y241" s="68">
        <f t="shared" si="52"/>
        <v>3924.2097002483206</v>
      </c>
      <c r="Z241" s="68">
        <f t="shared" si="50"/>
        <v>-3933.1163415753399</v>
      </c>
      <c r="AA241" s="68">
        <f t="shared" si="51"/>
        <v>3924.2097002483206</v>
      </c>
      <c r="AB241" s="70">
        <f t="shared" si="53"/>
        <v>-8.9066413270193152</v>
      </c>
    </row>
    <row r="242" spans="10:28" x14ac:dyDescent="0.25">
      <c r="J242" s="93">
        <f t="array" ref="J242:M242">TRANSPOSE(MMULT($E$21:$H$24, TRANSPOSE(Random!N241:Q241)))</f>
        <v>-0.60532925480741995</v>
      </c>
      <c r="K242" s="93">
        <v>1.1139127947723979</v>
      </c>
      <c r="L242" s="93">
        <v>-0.25414655260303853</v>
      </c>
      <c r="M242" s="93">
        <v>0.96220155409900587</v>
      </c>
      <c r="N242" s="22">
        <f>E$8 + E$9 * _xlfn.T.INV(_xlfn.NORM.DIST(J242, 0, 1, TRUE),  E$10)</f>
        <v>-2.0255006660592333E-3</v>
      </c>
      <c r="O242" s="22">
        <f>F$8 + F$9 * _xlfn.T.INV(_xlfn.NORM.DIST(K242, 0, 1, TRUE),  F$10)</f>
        <v>1.1274142939213648E-4</v>
      </c>
      <c r="P242" s="22">
        <f>G$8 + G$9 * _xlfn.T.INV(_xlfn.NORM.DIST(L242, 0, 1, TRUE),  G$10)</f>
        <v>-1.0809906974340376E-5</v>
      </c>
      <c r="Q242" s="22">
        <f>H$8 + H$9 * _xlfn.T.INV(_xlfn.NORM.DIST(M242, 0, 1, TRUE),  H$10)</f>
        <v>8.7417807202435824E-4</v>
      </c>
      <c r="R242" s="59">
        <f t="shared" si="43"/>
        <v>1.1250216429716482</v>
      </c>
      <c r="S242" s="94">
        <f t="shared" si="44"/>
        <v>-4.5546984993012126E-3</v>
      </c>
      <c r="T242" s="94">
        <f t="shared" si="45"/>
        <v>2.6375963263945389E-2</v>
      </c>
      <c r="U242" s="94">
        <f t="shared" si="46"/>
        <v>6.3929881201312364E-2</v>
      </c>
      <c r="V242" s="24">
        <f t="shared" si="47"/>
        <v>1.2160146656109764E-2</v>
      </c>
      <c r="W242" s="24">
        <f t="shared" si="48"/>
        <v>-5.1769734545202603E-2</v>
      </c>
      <c r="X242" s="68">
        <f t="shared" si="49"/>
        <v>28127.003551755235</v>
      </c>
      <c r="Y242" s="68">
        <f t="shared" si="52"/>
        <v>1170.3933490263298</v>
      </c>
      <c r="Z242" s="68">
        <f t="shared" si="50"/>
        <v>-358.96375906619141</v>
      </c>
      <c r="AA242" s="68">
        <f t="shared" si="51"/>
        <v>1170.3933490263298</v>
      </c>
      <c r="AB242" s="70">
        <f t="shared" si="53"/>
        <v>811.4295899601384</v>
      </c>
    </row>
    <row r="243" spans="10:28" x14ac:dyDescent="0.25">
      <c r="J243" s="93">
        <f t="array" ref="J243:M243">TRANSPOSE(MMULT($E$21:$H$24, TRANSPOSE(Random!N242:Q242)))</f>
        <v>-0.44884091201773563</v>
      </c>
      <c r="K243" s="93">
        <v>0.36829678532464571</v>
      </c>
      <c r="L243" s="93">
        <v>0.78980970345010715</v>
      </c>
      <c r="M243" s="93">
        <v>-0.8885630695307567</v>
      </c>
      <c r="N243" s="22">
        <f>E$8 + E$9 * _xlfn.T.INV(_xlfn.NORM.DIST(J243, 0, 1, TRUE),  E$10)</f>
        <v>-1.4785492938893842E-3</v>
      </c>
      <c r="O243" s="22">
        <f>F$8 + F$9 * _xlfn.T.INV(_xlfn.NORM.DIST(K243, 0, 1, TRUE),  F$10)</f>
        <v>3.6463616411921756E-5</v>
      </c>
      <c r="P243" s="22">
        <f>G$8 + G$9 * _xlfn.T.INV(_xlfn.NORM.DIST(L243, 0, 1, TRUE),  G$10)</f>
        <v>1.1655286556250933E-4</v>
      </c>
      <c r="Q243" s="22">
        <f>H$8 + H$9 * _xlfn.T.INV(_xlfn.NORM.DIST(M243, 0, 1, TRUE),  H$10)</f>
        <v>-7.7219970636468582E-4</v>
      </c>
      <c r="R243" s="59">
        <f t="shared" si="43"/>
        <v>1.1256382239882521</v>
      </c>
      <c r="S243" s="94">
        <f t="shared" si="44"/>
        <v>-4.6309763122814275E-3</v>
      </c>
      <c r="T243" s="94">
        <f t="shared" si="45"/>
        <v>2.4729585485556344E-2</v>
      </c>
      <c r="U243" s="94">
        <f t="shared" si="46"/>
        <v>6.2283503422923318E-2</v>
      </c>
      <c r="V243" s="24">
        <f t="shared" si="47"/>
        <v>-5.5984222275994259E-3</v>
      </c>
      <c r="W243" s="24">
        <f t="shared" si="48"/>
        <v>-6.7881925650522743E-2</v>
      </c>
      <c r="X243" s="68">
        <f t="shared" si="49"/>
        <v>26850.400058578529</v>
      </c>
      <c r="Y243" s="68">
        <f t="shared" si="52"/>
        <v>854.34889692859724</v>
      </c>
      <c r="Z243" s="68">
        <f t="shared" si="50"/>
        <v>-1635.5672522428977</v>
      </c>
      <c r="AA243" s="68">
        <f t="shared" si="51"/>
        <v>854.34889692859724</v>
      </c>
      <c r="AB243" s="70">
        <f t="shared" si="53"/>
        <v>-781.21835531430042</v>
      </c>
    </row>
    <row r="244" spans="10:28" x14ac:dyDescent="0.25">
      <c r="J244" s="93">
        <f t="array" ref="J244:M244">TRANSPOSE(MMULT($E$21:$H$24, TRANSPOSE(Random!N243:Q243)))</f>
        <v>0.52747139198975046</v>
      </c>
      <c r="K244" s="93">
        <v>-0.76045026139713712</v>
      </c>
      <c r="L244" s="93">
        <v>0.44313060860594117</v>
      </c>
      <c r="M244" s="93">
        <v>0.5782086240891241</v>
      </c>
      <c r="N244" s="22">
        <f>E$8 + E$9 * _xlfn.T.INV(_xlfn.NORM.DIST(J244, 0, 1, TRUE),  E$10)</f>
        <v>1.8676509870703113E-3</v>
      </c>
      <c r="O244" s="22">
        <f>F$8 + F$9 * _xlfn.T.INV(_xlfn.NORM.DIST(K244, 0, 1, TRUE),  F$10)</f>
        <v>-6.8627756797439297E-5</v>
      </c>
      <c r="P244" s="22">
        <f>G$8 + G$9 * _xlfn.T.INV(_xlfn.NORM.DIST(L244, 0, 1, TRUE),  G$10)</f>
        <v>7.2679829798274337E-5</v>
      </c>
      <c r="Q244" s="22">
        <f>H$8 + H$9 * _xlfn.T.INV(_xlfn.NORM.DIST(M244, 0, 1, TRUE),  H$10)</f>
        <v>5.2013622145900785E-4</v>
      </c>
      <c r="R244" s="59">
        <f t="shared" si="43"/>
        <v>1.1294104122959794</v>
      </c>
      <c r="S244" s="94">
        <f t="shared" si="44"/>
        <v>-4.7360676854907883E-3</v>
      </c>
      <c r="T244" s="94">
        <f t="shared" si="45"/>
        <v>2.6021921413380038E-2</v>
      </c>
      <c r="U244" s="94">
        <f t="shared" si="46"/>
        <v>6.357583935074701E-2</v>
      </c>
      <c r="V244" s="24">
        <f t="shared" si="47"/>
        <v>7.0398075652595773E-2</v>
      </c>
      <c r="W244" s="24">
        <f t="shared" si="48"/>
        <v>6.8222363018487636E-3</v>
      </c>
      <c r="X244" s="68">
        <f t="shared" si="49"/>
        <v>30153.657083636375</v>
      </c>
      <c r="Y244" s="68">
        <f t="shared" si="52"/>
        <v>-1079.183201565058</v>
      </c>
      <c r="Z244" s="68">
        <f t="shared" si="50"/>
        <v>1667.6897728149488</v>
      </c>
      <c r="AA244" s="68">
        <f t="shared" si="51"/>
        <v>-1079.183201565058</v>
      </c>
      <c r="AB244" s="70">
        <f t="shared" si="53"/>
        <v>588.50657124989084</v>
      </c>
    </row>
    <row r="245" spans="10:28" x14ac:dyDescent="0.25">
      <c r="J245" s="93">
        <f t="array" ref="J245:M245">TRANSPOSE(MMULT($E$21:$H$24, TRANSPOSE(Random!N244:Q244)))</f>
        <v>-0.60893146110546659</v>
      </c>
      <c r="K245" s="93">
        <v>-0.93950798764636534</v>
      </c>
      <c r="L245" s="93">
        <v>1.1576463455942649</v>
      </c>
      <c r="M245" s="93">
        <v>-0.61430956463107922</v>
      </c>
      <c r="N245" s="22">
        <f>E$8 + E$9 * _xlfn.T.INV(_xlfn.NORM.DIST(J245, 0, 1, TRUE),  E$10)</f>
        <v>-2.0382012461111773E-3</v>
      </c>
      <c r="O245" s="22">
        <f>F$8 + F$9 * _xlfn.T.INV(_xlfn.NORM.DIST(K245, 0, 1, TRUE),  F$10)</f>
        <v>-8.7403351405791513E-5</v>
      </c>
      <c r="P245" s="22">
        <f>G$8 + G$9 * _xlfn.T.INV(_xlfn.NORM.DIST(L245, 0, 1, TRUE),  G$10)</f>
        <v>1.6758581939004872E-4</v>
      </c>
      <c r="Q245" s="22">
        <f>H$8 + H$9 * _xlfn.T.INV(_xlfn.NORM.DIST(M245, 0, 1, TRUE),  H$10)</f>
        <v>-5.2034486679228612E-4</v>
      </c>
      <c r="R245" s="59">
        <f t="shared" si="43"/>
        <v>1.1250073255442525</v>
      </c>
      <c r="S245" s="94">
        <f t="shared" si="44"/>
        <v>-4.7548432800991408E-3</v>
      </c>
      <c r="T245" s="94">
        <f t="shared" si="45"/>
        <v>2.4981440325128744E-2</v>
      </c>
      <c r="U245" s="94">
        <f t="shared" si="46"/>
        <v>6.2535358262495719E-2</v>
      </c>
      <c r="V245" s="24">
        <f t="shared" si="47"/>
        <v>-8.2815101451073903E-3</v>
      </c>
      <c r="W245" s="24">
        <f t="shared" si="48"/>
        <v>-7.0816868407603109E-2</v>
      </c>
      <c r="X245" s="68">
        <f t="shared" si="49"/>
        <v>26853.27829041495</v>
      </c>
      <c r="Y245" s="68">
        <f t="shared" si="52"/>
        <v>1177.7321145330789</v>
      </c>
      <c r="Z245" s="68">
        <f t="shared" si="50"/>
        <v>-1632.6890204064766</v>
      </c>
      <c r="AA245" s="68">
        <f t="shared" si="51"/>
        <v>1177.7321145330789</v>
      </c>
      <c r="AB245" s="70">
        <f t="shared" si="53"/>
        <v>-454.95690587339777</v>
      </c>
    </row>
    <row r="246" spans="10:28" x14ac:dyDescent="0.25">
      <c r="J246" s="93">
        <f t="array" ref="J246:M246">TRANSPOSE(MMULT($E$21:$H$24, TRANSPOSE(Random!N245:Q245)))</f>
        <v>-1.9482849537179769</v>
      </c>
      <c r="K246" s="93">
        <v>-1.5365712553072457</v>
      </c>
      <c r="L246" s="93">
        <v>1.0548513551814285</v>
      </c>
      <c r="M246" s="93">
        <v>-1.2026786921614435E-2</v>
      </c>
      <c r="N246" s="22">
        <f>E$8 + E$9 * _xlfn.T.INV(_xlfn.NORM.DIST(J246, 0, 1, TRUE),  E$10)</f>
        <v>-7.4846625204192455E-3</v>
      </c>
      <c r="O246" s="22">
        <f>F$8 + F$9 * _xlfn.T.INV(_xlfn.NORM.DIST(K246, 0, 1, TRUE),  F$10)</f>
        <v>-1.6179484784747695E-4</v>
      </c>
      <c r="P246" s="22">
        <f>G$8 + G$9 * _xlfn.T.INV(_xlfn.NORM.DIST(L246, 0, 1, TRUE),  G$10)</f>
        <v>1.5271326817075176E-4</v>
      </c>
      <c r="Q246" s="22">
        <f>H$8 + H$9 * _xlfn.T.INV(_xlfn.NORM.DIST(M246, 0, 1, TRUE),  H$10)</f>
        <v>5.7198626909314635E-6</v>
      </c>
      <c r="R246" s="59">
        <f t="shared" si="43"/>
        <v>1.1188675025174188</v>
      </c>
      <c r="S246" s="94">
        <f t="shared" si="44"/>
        <v>-4.8292347765408264E-3</v>
      </c>
      <c r="T246" s="94">
        <f t="shared" si="45"/>
        <v>2.5507505054611961E-2</v>
      </c>
      <c r="U246" s="94">
        <f t="shared" si="46"/>
        <v>6.3061422991978935E-2</v>
      </c>
      <c r="V246" s="24">
        <f t="shared" si="47"/>
        <v>-8.4947764586916746E-2</v>
      </c>
      <c r="W246" s="24">
        <f t="shared" si="48"/>
        <v>-0.1480091875788957</v>
      </c>
      <c r="X246" s="68">
        <f t="shared" si="49"/>
        <v>24432.105812886628</v>
      </c>
      <c r="Y246" s="68">
        <f t="shared" si="52"/>
        <v>4324.856259193155</v>
      </c>
      <c r="Z246" s="68">
        <f t="shared" si="50"/>
        <v>-4053.8614979347985</v>
      </c>
      <c r="AA246" s="68">
        <f t="shared" si="51"/>
        <v>4324.856259193155</v>
      </c>
      <c r="AB246" s="70">
        <f t="shared" si="53"/>
        <v>270.99476125835645</v>
      </c>
    </row>
    <row r="247" spans="10:28" x14ac:dyDescent="0.25">
      <c r="J247" s="93">
        <f t="array" ref="J247:M247">TRANSPOSE(MMULT($E$21:$H$24, TRANSPOSE(Random!N246:Q246)))</f>
        <v>-0.62025801963717753</v>
      </c>
      <c r="K247" s="93">
        <v>0.19721077811116255</v>
      </c>
      <c r="L247" s="93">
        <v>-1.9682831566703005</v>
      </c>
      <c r="M247" s="93">
        <v>-0.4455999504270699</v>
      </c>
      <c r="N247" s="22">
        <f>E$8 + E$9 * _xlfn.T.INV(_xlfn.NORM.DIST(J247, 0, 1, TRUE),  E$10)</f>
        <v>-2.0781720540324002E-3</v>
      </c>
      <c r="O247" s="22">
        <f>F$8 + F$9 * _xlfn.T.INV(_xlfn.NORM.DIST(K247, 0, 1, TRUE),  F$10)</f>
        <v>2.0745904214357152E-5</v>
      </c>
      <c r="P247" s="22">
        <f>G$8 + G$9 * _xlfn.T.INV(_xlfn.NORM.DIST(L247, 0, 1, TRUE),  G$10)</f>
        <v>-2.7285411276728786E-4</v>
      </c>
      <c r="Q247" s="22">
        <f>H$8 + H$9 * _xlfn.T.INV(_xlfn.NORM.DIST(M247, 0, 1, TRUE),  H$10)</f>
        <v>-3.7038346577010739E-4</v>
      </c>
      <c r="R247" s="59">
        <f t="shared" si="43"/>
        <v>1.1249622662526291</v>
      </c>
      <c r="S247" s="94">
        <f t="shared" si="44"/>
        <v>-4.6466940244789924E-3</v>
      </c>
      <c r="T247" s="94">
        <f t="shared" si="45"/>
        <v>2.5131401726150922E-2</v>
      </c>
      <c r="U247" s="94">
        <f t="shared" si="46"/>
        <v>6.2685319663517897E-2</v>
      </c>
      <c r="V247" s="24">
        <f t="shared" si="47"/>
        <v>-8.0838571459482013E-3</v>
      </c>
      <c r="W247" s="24">
        <f t="shared" si="48"/>
        <v>-7.0769176809466094E-2</v>
      </c>
      <c r="X247" s="68">
        <f t="shared" si="49"/>
        <v>26917.852167958277</v>
      </c>
      <c r="Y247" s="68">
        <f t="shared" si="52"/>
        <v>1200.828412909992</v>
      </c>
      <c r="Z247" s="68">
        <f t="shared" si="50"/>
        <v>-1568.1151428631492</v>
      </c>
      <c r="AA247" s="68">
        <f t="shared" si="51"/>
        <v>1200.828412909992</v>
      </c>
      <c r="AB247" s="70">
        <f t="shared" si="53"/>
        <v>-367.28672995315719</v>
      </c>
    </row>
    <row r="248" spans="10:28" x14ac:dyDescent="0.25">
      <c r="J248" s="93">
        <f t="array" ref="J248:M248">TRANSPOSE(MMULT($E$21:$H$24, TRANSPOSE(Random!N247:Q247)))</f>
        <v>0.20843428257599061</v>
      </c>
      <c r="K248" s="93">
        <v>6.7934985174024076E-2</v>
      </c>
      <c r="L248" s="93">
        <v>-0.59720078371567942</v>
      </c>
      <c r="M248" s="93">
        <v>-0.73704548118053737</v>
      </c>
      <c r="N248" s="22">
        <f>E$8 + E$9 * _xlfn.T.INV(_xlfn.NORM.DIST(J248, 0, 1, TRUE),  E$10)</f>
        <v>7.6739080875345153E-4</v>
      </c>
      <c r="O248" s="22">
        <f>F$8 + F$9 * _xlfn.T.INV(_xlfn.NORM.DIST(K248, 0, 1, TRUE),  F$10)</f>
        <v>9.0244498710487896E-6</v>
      </c>
      <c r="P248" s="22">
        <f>G$8 + G$9 * _xlfn.T.INV(_xlfn.NORM.DIST(L248, 0, 1, TRUE),  G$10)</f>
        <v>-5.2843349309976766E-5</v>
      </c>
      <c r="Q248" s="22">
        <f>H$8 + H$9 * _xlfn.T.INV(_xlfn.NORM.DIST(M248, 0, 1, TRUE),  H$10)</f>
        <v>-6.3161766342079498E-4</v>
      </c>
      <c r="R248" s="59">
        <f t="shared" si="43"/>
        <v>1.1281700834956618</v>
      </c>
      <c r="S248" s="94">
        <f t="shared" si="44"/>
        <v>-4.6584154788223003E-3</v>
      </c>
      <c r="T248" s="94">
        <f t="shared" si="45"/>
        <v>2.4870167528500235E-2</v>
      </c>
      <c r="U248" s="94">
        <f t="shared" si="46"/>
        <v>6.242408546586721E-2</v>
      </c>
      <c r="V248" s="24">
        <f t="shared" si="47"/>
        <v>3.3237773678615648E-2</v>
      </c>
      <c r="W248" s="24">
        <f t="shared" si="48"/>
        <v>-2.9186311787251562E-2</v>
      </c>
      <c r="X248" s="68">
        <f t="shared" si="49"/>
        <v>28292.041048859406</v>
      </c>
      <c r="Y248" s="68">
        <f t="shared" si="52"/>
        <v>-443.42078663280699</v>
      </c>
      <c r="Z248" s="68">
        <f t="shared" si="50"/>
        <v>-193.92626196202036</v>
      </c>
      <c r="AA248" s="68">
        <f t="shared" si="51"/>
        <v>-443.42078663280699</v>
      </c>
      <c r="AB248" s="70">
        <f t="shared" si="53"/>
        <v>-637.34704859482736</v>
      </c>
    </row>
    <row r="249" spans="10:28" x14ac:dyDescent="0.25">
      <c r="J249" s="93">
        <f t="array" ref="J249:M249">TRANSPOSE(MMULT($E$21:$H$24, TRANSPOSE(Random!N248:Q248)))</f>
        <v>-1.94989900369404</v>
      </c>
      <c r="K249" s="93">
        <v>-0.40654407698397999</v>
      </c>
      <c r="L249" s="93">
        <v>-0.99833614649019942</v>
      </c>
      <c r="M249" s="93">
        <v>0.74975386038289116</v>
      </c>
      <c r="N249" s="22">
        <f>E$8 + E$9 * _xlfn.T.INV(_xlfn.NORM.DIST(J249, 0, 1, TRUE),  E$10)</f>
        <v>-7.4925966147647389E-3</v>
      </c>
      <c r="O249" s="22">
        <f>F$8 + F$9 * _xlfn.T.INV(_xlfn.NORM.DIST(K249, 0, 1, TRUE),  F$10)</f>
        <v>-3.4252988490709977E-5</v>
      </c>
      <c r="P249" s="22">
        <f>G$8 + G$9 * _xlfn.T.INV(_xlfn.NORM.DIST(L249, 0, 1, TRUE),  G$10)</f>
        <v>-1.0579224446153891E-4</v>
      </c>
      <c r="Q249" s="22">
        <f>H$8 + H$9 * _xlfn.T.INV(_xlfn.NORM.DIST(M249, 0, 1, TRUE),  H$10)</f>
        <v>6.7540729261739922E-4</v>
      </c>
      <c r="R249" s="59">
        <f t="shared" si="43"/>
        <v>1.1188585583731927</v>
      </c>
      <c r="S249" s="94">
        <f t="shared" si="44"/>
        <v>-4.7016929171840591E-3</v>
      </c>
      <c r="T249" s="94">
        <f t="shared" si="45"/>
        <v>2.6177192484538429E-2</v>
      </c>
      <c r="U249" s="94">
        <f t="shared" si="46"/>
        <v>6.3731110421905407E-2</v>
      </c>
      <c r="V249" s="24">
        <f t="shared" si="47"/>
        <v>-7.5007631090085417E-2</v>
      </c>
      <c r="W249" s="24">
        <f t="shared" si="48"/>
        <v>-0.13873874151199084</v>
      </c>
      <c r="X249" s="68">
        <f t="shared" si="49"/>
        <v>24996.059523139989</v>
      </c>
      <c r="Y249" s="68">
        <f t="shared" si="52"/>
        <v>4329.4408102664165</v>
      </c>
      <c r="Z249" s="68">
        <f t="shared" si="50"/>
        <v>-3489.9077876814372</v>
      </c>
      <c r="AA249" s="68">
        <f t="shared" si="51"/>
        <v>4329.4408102664165</v>
      </c>
      <c r="AB249" s="70">
        <f t="shared" si="53"/>
        <v>839.53302258497934</v>
      </c>
    </row>
    <row r="250" spans="10:28" x14ac:dyDescent="0.25">
      <c r="J250" s="93">
        <f t="array" ref="J250:M250">TRANSPOSE(MMULT($E$21:$H$24, TRANSPOSE(Random!N249:Q249)))</f>
        <v>-1.0538370151278538</v>
      </c>
      <c r="K250" s="93">
        <v>-5.2401202966854604E-2</v>
      </c>
      <c r="L250" s="93">
        <v>0.17084896889285406</v>
      </c>
      <c r="M250" s="93">
        <v>-0.74818857857264365</v>
      </c>
      <c r="N250" s="22">
        <f>E$8 + E$9 * _xlfn.T.INV(_xlfn.NORM.DIST(J250, 0, 1, TRUE),  E$10)</f>
        <v>-3.6602835988562557E-3</v>
      </c>
      <c r="O250" s="22">
        <f>F$8 + F$9 * _xlfn.T.INV(_xlfn.NORM.DIST(K250, 0, 1, TRUE),  F$10)</f>
        <v>-1.846463338764796E-6</v>
      </c>
      <c r="P250" s="22">
        <f>G$8 + G$9 * _xlfn.T.INV(_xlfn.NORM.DIST(L250, 0, 1, TRUE),  G$10)</f>
        <v>3.9806704544792202E-5</v>
      </c>
      <c r="Q250" s="22">
        <f>H$8 + H$9 * _xlfn.T.INV(_xlfn.NORM.DIST(M250, 0, 1, TRUE),  H$10)</f>
        <v>-6.4182741903879258E-4</v>
      </c>
      <c r="R250" s="59">
        <f t="shared" si="43"/>
        <v>1.1231787439975913</v>
      </c>
      <c r="S250" s="94">
        <f t="shared" si="44"/>
        <v>-4.6692863920321142E-3</v>
      </c>
      <c r="T250" s="94">
        <f t="shared" si="45"/>
        <v>2.4859957772882239E-2</v>
      </c>
      <c r="U250" s="94">
        <f t="shared" si="46"/>
        <v>6.2413875710249207E-2</v>
      </c>
      <c r="V250" s="24">
        <f t="shared" si="47"/>
        <v>-3.7799829229822529E-2</v>
      </c>
      <c r="W250" s="24">
        <f t="shared" si="48"/>
        <v>-0.10021370494007173</v>
      </c>
      <c r="X250" s="68">
        <f t="shared" si="49"/>
        <v>25785.254508708276</v>
      </c>
      <c r="Y250" s="68">
        <f t="shared" si="52"/>
        <v>2115.0185983333504</v>
      </c>
      <c r="Z250" s="68">
        <f t="shared" si="50"/>
        <v>-2700.7128021131502</v>
      </c>
      <c r="AA250" s="68">
        <f t="shared" si="51"/>
        <v>2115.0185983333504</v>
      </c>
      <c r="AB250" s="70">
        <f t="shared" si="53"/>
        <v>-585.69420377979986</v>
      </c>
    </row>
    <row r="251" spans="10:28" x14ac:dyDescent="0.25">
      <c r="J251" s="93">
        <f t="array" ref="J251:M251">TRANSPOSE(MMULT($E$21:$H$24, TRANSPOSE(Random!N250:Q250)))</f>
        <v>0.54402410821428138</v>
      </c>
      <c r="K251" s="93">
        <v>-0.32200603828269037</v>
      </c>
      <c r="L251" s="93">
        <v>-0.82793427513849516</v>
      </c>
      <c r="M251" s="93">
        <v>-1.2978320277758852</v>
      </c>
      <c r="N251" s="22">
        <f>E$8 + E$9 * _xlfn.T.INV(_xlfn.NORM.DIST(J251, 0, 1, TRUE),  E$10)</f>
        <v>1.9255457161584111E-3</v>
      </c>
      <c r="O251" s="22">
        <f>F$8 + F$9 * _xlfn.T.INV(_xlfn.NORM.DIST(K251, 0, 1, TRUE),  F$10)</f>
        <v>-2.6404316171066711E-5</v>
      </c>
      <c r="P251" s="22">
        <f>G$8 + G$9 * _xlfn.T.INV(_xlfn.NORM.DIST(L251, 0, 1, TRUE),  G$10)</f>
        <v>-8.2622656933639563E-5</v>
      </c>
      <c r="Q251" s="22">
        <f>H$8 + H$9 * _xlfn.T.INV(_xlfn.NORM.DIST(M251, 0, 1, TRUE),  H$10)</f>
        <v>-1.1761467528683615E-3</v>
      </c>
      <c r="R251" s="59">
        <f t="shared" si="43"/>
        <v>1.1294756773135539</v>
      </c>
      <c r="S251" s="94">
        <f t="shared" si="44"/>
        <v>-4.693844244864416E-3</v>
      </c>
      <c r="T251" s="94">
        <f t="shared" si="45"/>
        <v>2.4325638439052669E-2</v>
      </c>
      <c r="U251" s="94">
        <f t="shared" si="46"/>
        <v>6.1879556376419641E-2</v>
      </c>
      <c r="V251" s="24">
        <f t="shared" si="47"/>
        <v>4.3447168964701327E-2</v>
      </c>
      <c r="W251" s="24">
        <f t="shared" si="48"/>
        <v>-1.8432387411718314E-2</v>
      </c>
      <c r="X251" s="68">
        <f t="shared" si="49"/>
        <v>28439.692502754355</v>
      </c>
      <c r="Y251" s="68">
        <f t="shared" si="52"/>
        <v>-1112.6364642588887</v>
      </c>
      <c r="Z251" s="68">
        <f t="shared" si="50"/>
        <v>-46.274808067071717</v>
      </c>
      <c r="AA251" s="68">
        <f t="shared" si="51"/>
        <v>-1112.6364642588887</v>
      </c>
      <c r="AB251" s="70">
        <f t="shared" si="53"/>
        <v>-1158.9112723259605</v>
      </c>
    </row>
    <row r="252" spans="10:28" x14ac:dyDescent="0.25">
      <c r="J252" s="93">
        <f t="array" ref="J252:M252">TRANSPOSE(MMULT($E$21:$H$24, TRANSPOSE(Random!N251:Q251)))</f>
        <v>9.4711108554290852E-2</v>
      </c>
      <c r="K252" s="93">
        <v>0.4250746576592257</v>
      </c>
      <c r="L252" s="93">
        <v>3.1951867075472165E-2</v>
      </c>
      <c r="M252" s="93">
        <v>1.2926936037155978</v>
      </c>
      <c r="N252" s="22">
        <f>E$8 + E$9 * _xlfn.T.INV(_xlfn.NORM.DIST(J252, 0, 1, TRUE),  E$10)</f>
        <v>3.798092274759652E-4</v>
      </c>
      <c r="O252" s="22">
        <f>F$8 + F$9 * _xlfn.T.INV(_xlfn.NORM.DIST(K252, 0, 1, TRUE),  F$10)</f>
        <v>4.1761549503319443E-5</v>
      </c>
      <c r="P252" s="22">
        <f>G$8 + G$9 * _xlfn.T.INV(_xlfn.NORM.DIST(L252, 0, 1, TRUE),  G$10)</f>
        <v>2.3277387813763085E-5</v>
      </c>
      <c r="Q252" s="22">
        <f>H$8 + H$9 * _xlfn.T.INV(_xlfn.NORM.DIST(M252, 0, 1, TRUE),  H$10)</f>
        <v>1.2029483117751091E-3</v>
      </c>
      <c r="R252" s="59">
        <f t="shared" si="43"/>
        <v>1.1277331608411798</v>
      </c>
      <c r="S252" s="94">
        <f t="shared" si="44"/>
        <v>-4.6256783791900303E-3</v>
      </c>
      <c r="T252" s="94">
        <f t="shared" si="45"/>
        <v>2.6704733503696138E-2</v>
      </c>
      <c r="U252" s="94">
        <f t="shared" si="46"/>
        <v>6.4258651441063117E-2</v>
      </c>
      <c r="V252" s="24">
        <f t="shared" si="47"/>
        <v>5.6109347801982498E-2</v>
      </c>
      <c r="W252" s="24">
        <f t="shared" si="48"/>
        <v>-8.1493036390806184E-3</v>
      </c>
      <c r="X252" s="68">
        <f t="shared" si="49"/>
        <v>29897.252488953251</v>
      </c>
      <c r="Y252" s="68">
        <f t="shared" si="52"/>
        <v>-219.46484698110726</v>
      </c>
      <c r="Z252" s="68">
        <f t="shared" si="50"/>
        <v>1411.2851781318241</v>
      </c>
      <c r="AA252" s="68">
        <f t="shared" si="51"/>
        <v>-219.46484698110726</v>
      </c>
      <c r="AB252" s="70">
        <f t="shared" si="53"/>
        <v>1191.8203311507168</v>
      </c>
    </row>
    <row r="253" spans="10:28" x14ac:dyDescent="0.25">
      <c r="J253" s="93">
        <f t="array" ref="J253:M253">TRANSPOSE(MMULT($E$21:$H$24, TRANSPOSE(Random!N252:Q252)))</f>
        <v>-8.1712279526059223E-2</v>
      </c>
      <c r="K253" s="93">
        <v>0.47268540603778769</v>
      </c>
      <c r="L253" s="93">
        <v>0.52923077254117701</v>
      </c>
      <c r="M253" s="93">
        <v>-0.86285490656366615</v>
      </c>
      <c r="N253" s="22">
        <f>E$8 + E$9 * _xlfn.T.INV(_xlfn.NORM.DIST(J253, 0, 1, TRUE),  E$10)</f>
        <v>-2.2019237779525149E-4</v>
      </c>
      <c r="O253" s="22">
        <f>F$8 + F$9 * _xlfn.T.INV(_xlfn.NORM.DIST(K253, 0, 1, TRUE),  F$10)</f>
        <v>4.6244704391769908E-5</v>
      </c>
      <c r="P253" s="22">
        <f>G$8 + G$9 * _xlfn.T.INV(_xlfn.NORM.DIST(L253, 0, 1, TRUE),  G$10)</f>
        <v>8.3307541054199267E-5</v>
      </c>
      <c r="Q253" s="22">
        <f>H$8 + H$9 * _xlfn.T.INV(_xlfn.NORM.DIST(M253, 0, 1, TRUE),  H$10)</f>
        <v>-7.4806537070818584E-4</v>
      </c>
      <c r="R253" s="59">
        <f t="shared" si="43"/>
        <v>1.1270567760315495</v>
      </c>
      <c r="S253" s="94">
        <f t="shared" si="44"/>
        <v>-4.6211952243015797E-3</v>
      </c>
      <c r="T253" s="94">
        <f t="shared" si="45"/>
        <v>2.4753719821212845E-2</v>
      </c>
      <c r="U253" s="94">
        <f t="shared" si="46"/>
        <v>6.2307637758579816E-2</v>
      </c>
      <c r="V253" s="24">
        <f t="shared" si="47"/>
        <v>1.4871277359626891E-2</v>
      </c>
      <c r="W253" s="24">
        <f t="shared" si="48"/>
        <v>-4.7436360398952923E-2</v>
      </c>
      <c r="X253" s="68">
        <f t="shared" si="49"/>
        <v>27583.991529884664</v>
      </c>
      <c r="Y253" s="68">
        <f t="shared" si="52"/>
        <v>127.23357676260639</v>
      </c>
      <c r="Z253" s="68">
        <f t="shared" si="50"/>
        <v>-901.97578093676202</v>
      </c>
      <c r="AA253" s="68">
        <f t="shared" si="51"/>
        <v>127.23357676260639</v>
      </c>
      <c r="AB253" s="70">
        <f t="shared" si="53"/>
        <v>-774.74220417415563</v>
      </c>
    </row>
    <row r="254" spans="10:28" x14ac:dyDescent="0.25">
      <c r="J254" s="93">
        <f t="array" ref="J254:M254">TRANSPOSE(MMULT($E$21:$H$24, TRANSPOSE(Random!N253:Q253)))</f>
        <v>0.90567664413052429</v>
      </c>
      <c r="K254" s="93">
        <v>1.8568886304863432</v>
      </c>
      <c r="L254" s="93">
        <v>0.38413302513648084</v>
      </c>
      <c r="M254" s="93">
        <v>-2.4669386911653439</v>
      </c>
      <c r="N254" s="22">
        <f>E$8 + E$9 * _xlfn.T.INV(_xlfn.NORM.DIST(J254, 0, 1, TRUE),  E$10)</f>
        <v>3.2219743751203834E-3</v>
      </c>
      <c r="O254" s="22">
        <f>F$8 + F$9 * _xlfn.T.INV(_xlfn.NORM.DIST(K254, 0, 1, TRUE),  F$10)</f>
        <v>2.1933935404339015E-4</v>
      </c>
      <c r="P254" s="22">
        <f>G$8 + G$9 * _xlfn.T.INV(_xlfn.NORM.DIST(L254, 0, 1, TRUE),  G$10)</f>
        <v>6.5474595911528202E-5</v>
      </c>
      <c r="Q254" s="22">
        <f>H$8 + H$9 * _xlfn.T.INV(_xlfn.NORM.DIST(M254, 0, 1, TRUE),  H$10)</f>
        <v>-2.7022527232529519E-3</v>
      </c>
      <c r="R254" s="59">
        <f t="shared" si="43"/>
        <v>1.1309371478229451</v>
      </c>
      <c r="S254" s="94">
        <f t="shared" si="44"/>
        <v>-4.4481005746499595E-3</v>
      </c>
      <c r="T254" s="94">
        <f t="shared" si="45"/>
        <v>2.2799532468668077E-2</v>
      </c>
      <c r="U254" s="94">
        <f t="shared" si="46"/>
        <v>6.0353450406035049E-2</v>
      </c>
      <c r="V254" s="24">
        <f t="shared" si="47"/>
        <v>3.5067959403570118E-2</v>
      </c>
      <c r="W254" s="24">
        <f t="shared" si="48"/>
        <v>-2.5285491002464931E-2</v>
      </c>
      <c r="X254" s="68">
        <f t="shared" si="49"/>
        <v>27511.368128212311</v>
      </c>
      <c r="Y254" s="68">
        <f t="shared" si="52"/>
        <v>-1861.7507476367755</v>
      </c>
      <c r="Z254" s="68">
        <f t="shared" si="50"/>
        <v>-974.59918260911581</v>
      </c>
      <c r="AA254" s="68">
        <f t="shared" si="51"/>
        <v>-1861.7507476367755</v>
      </c>
      <c r="AB254" s="70">
        <f t="shared" si="53"/>
        <v>-2836.3499302458913</v>
      </c>
    </row>
    <row r="255" spans="10:28" x14ac:dyDescent="0.25">
      <c r="J255" s="93">
        <f t="array" ref="J255:M255">TRANSPOSE(MMULT($E$21:$H$24, TRANSPOSE(Random!N254:Q254)))</f>
        <v>2.8131750900497052E-2</v>
      </c>
      <c r="K255" s="93">
        <v>-0.9345396511719638</v>
      </c>
      <c r="L255" s="93">
        <v>-0.37114244038146493</v>
      </c>
      <c r="M255" s="93">
        <v>1.1498301405400724</v>
      </c>
      <c r="N255" s="22">
        <f>E$8 + E$9 * _xlfn.T.INV(_xlfn.NORM.DIST(J255, 0, 1, TRUE),  E$10)</f>
        <v>1.5334459069574576E-4</v>
      </c>
      <c r="O255" s="22">
        <f>F$8 + F$9 * _xlfn.T.INV(_xlfn.NORM.DIST(K255, 0, 1, TRUE),  F$10)</f>
        <v>-8.6865977849763987E-5</v>
      </c>
      <c r="P255" s="22">
        <f>G$8 + G$9 * _xlfn.T.INV(_xlfn.NORM.DIST(L255, 0, 1, TRUE),  G$10)</f>
        <v>-2.4931223687146533E-5</v>
      </c>
      <c r="Q255" s="22">
        <f>H$8 + H$9 * _xlfn.T.INV(_xlfn.NORM.DIST(M255, 0, 1, TRUE),  H$10)</f>
        <v>1.0574304669916219E-3</v>
      </c>
      <c r="R255" s="59">
        <f t="shared" si="43"/>
        <v>1.1274778661238143</v>
      </c>
      <c r="S255" s="94">
        <f t="shared" si="44"/>
        <v>-4.7543059065431135E-3</v>
      </c>
      <c r="T255" s="94">
        <f t="shared" si="45"/>
        <v>2.6559215658912651E-2</v>
      </c>
      <c r="U255" s="94">
        <f t="shared" si="46"/>
        <v>6.4113133596279626E-2</v>
      </c>
      <c r="V255" s="24">
        <f t="shared" si="47"/>
        <v>5.2296246356282369E-2</v>
      </c>
      <c r="W255" s="24">
        <f t="shared" si="48"/>
        <v>-1.1816887239997256E-2</v>
      </c>
      <c r="X255" s="68">
        <f t="shared" si="49"/>
        <v>29692.143459672414</v>
      </c>
      <c r="Y255" s="68">
        <f t="shared" si="52"/>
        <v>-88.606976076029241</v>
      </c>
      <c r="Z255" s="68">
        <f t="shared" si="50"/>
        <v>1206.1761488509874</v>
      </c>
      <c r="AA255" s="68">
        <f t="shared" si="51"/>
        <v>-88.606976076029241</v>
      </c>
      <c r="AB255" s="70">
        <f t="shared" si="53"/>
        <v>1117.5691727749581</v>
      </c>
    </row>
    <row r="256" spans="10:28" x14ac:dyDescent="0.25">
      <c r="J256" s="93">
        <f t="array" ref="J256:M256">TRANSPOSE(MMULT($E$21:$H$24, TRANSPOSE(Random!N255:Q255)))</f>
        <v>-1.0478118980812057</v>
      </c>
      <c r="K256" s="93">
        <v>-0.55670175597250959</v>
      </c>
      <c r="L256" s="93">
        <v>0.97297004674552534</v>
      </c>
      <c r="M256" s="93">
        <v>-0.59420803342647521</v>
      </c>
      <c r="N256" s="22">
        <f>E$8 + E$9 * _xlfn.T.INV(_xlfn.NORM.DIST(J256, 0, 1, TRUE),  E$10)</f>
        <v>-3.6374517094113785E-3</v>
      </c>
      <c r="O256" s="22">
        <f>F$8 + F$9 * _xlfn.T.INV(_xlfn.NORM.DIST(K256, 0, 1, TRUE),  F$10)</f>
        <v>-4.8486807947334093E-5</v>
      </c>
      <c r="P256" s="22">
        <f>G$8 + G$9 * _xlfn.T.INV(_xlfn.NORM.DIST(L256, 0, 1, TRUE),  G$10)</f>
        <v>1.4123213744624661E-4</v>
      </c>
      <c r="Q256" s="22">
        <f>H$8 + H$9 * _xlfn.T.INV(_xlfn.NORM.DIST(M256, 0, 1, TRUE),  H$10)</f>
        <v>-5.0231092430330756E-4</v>
      </c>
      <c r="R256" s="59">
        <f t="shared" si="43"/>
        <v>1.1232044825007219</v>
      </c>
      <c r="S256" s="94">
        <f t="shared" si="44"/>
        <v>-4.7159267366406838E-3</v>
      </c>
      <c r="T256" s="94">
        <f t="shared" si="45"/>
        <v>2.4999474267617724E-2</v>
      </c>
      <c r="U256" s="94">
        <f t="shared" si="46"/>
        <v>6.2553392204984695E-2</v>
      </c>
      <c r="V256" s="24">
        <f t="shared" si="47"/>
        <v>-3.4233858882952689E-2</v>
      </c>
      <c r="W256" s="24">
        <f t="shared" si="48"/>
        <v>-9.6787251087937384E-2</v>
      </c>
      <c r="X256" s="68">
        <f t="shared" si="49"/>
        <v>25958.991223540728</v>
      </c>
      <c r="Y256" s="68">
        <f t="shared" si="52"/>
        <v>2101.8256668277318</v>
      </c>
      <c r="Z256" s="68">
        <f t="shared" si="50"/>
        <v>-2526.9760872806983</v>
      </c>
      <c r="AA256" s="68">
        <f t="shared" si="51"/>
        <v>2101.8256668277318</v>
      </c>
      <c r="AB256" s="70">
        <f t="shared" si="53"/>
        <v>-425.1504204529665</v>
      </c>
    </row>
    <row r="257" spans="10:28" x14ac:dyDescent="0.25">
      <c r="J257" s="93">
        <f t="array" ref="J257:M257">TRANSPOSE(MMULT($E$21:$H$24, TRANSPOSE(Random!N256:Q256)))</f>
        <v>-0.21525728452766671</v>
      </c>
      <c r="K257" s="93">
        <v>-2.4223238848048445</v>
      </c>
      <c r="L257" s="93">
        <v>0.17002744804265568</v>
      </c>
      <c r="M257" s="93">
        <v>0.55839140694076872</v>
      </c>
      <c r="N257" s="22">
        <f>E$8 + E$9 * _xlfn.T.INV(_xlfn.NORM.DIST(J257, 0, 1, TRUE),  E$10)</f>
        <v>-6.7530582708895935E-4</v>
      </c>
      <c r="O257" s="22">
        <f>F$8 + F$9 * _xlfn.T.INV(_xlfn.NORM.DIST(K257, 0, 1, TRUE),  F$10)</f>
        <v>-3.4129432617361689E-4</v>
      </c>
      <c r="P257" s="22">
        <f>G$8 + G$9 * _xlfn.T.INV(_xlfn.NORM.DIST(L257, 0, 1, TRUE),  G$10)</f>
        <v>3.970866712200474E-5</v>
      </c>
      <c r="Q257" s="22">
        <f>H$8 + H$9 * _xlfn.T.INV(_xlfn.NORM.DIST(M257, 0, 1, TRUE),  H$10)</f>
        <v>5.0244199455664273E-4</v>
      </c>
      <c r="R257" s="59">
        <f t="shared" si="43"/>
        <v>1.1265437243645935</v>
      </c>
      <c r="S257" s="94">
        <f t="shared" si="44"/>
        <v>-5.008734254866966E-3</v>
      </c>
      <c r="T257" s="94">
        <f t="shared" si="45"/>
        <v>2.6004227186477671E-2</v>
      </c>
      <c r="U257" s="94">
        <f t="shared" si="46"/>
        <v>6.3558145123844639E-2</v>
      </c>
      <c r="V257" s="24">
        <f t="shared" si="47"/>
        <v>3.4425505550587945E-2</v>
      </c>
      <c r="W257" s="24">
        <f t="shared" si="48"/>
        <v>-2.9132639573256694E-2</v>
      </c>
      <c r="X257" s="68">
        <f t="shared" si="49"/>
        <v>28796.176502965955</v>
      </c>
      <c r="Y257" s="68">
        <f t="shared" si="52"/>
        <v>390.21139900258277</v>
      </c>
      <c r="Z257" s="68">
        <f t="shared" si="50"/>
        <v>310.20919214452806</v>
      </c>
      <c r="AA257" s="68">
        <f t="shared" si="51"/>
        <v>390.21139900258277</v>
      </c>
      <c r="AB257" s="70">
        <f t="shared" si="53"/>
        <v>700.42059114711083</v>
      </c>
    </row>
    <row r="258" spans="10:28" x14ac:dyDescent="0.25">
      <c r="J258" s="93">
        <f t="array" ref="J258:M258">TRANSPOSE(MMULT($E$21:$H$24, TRANSPOSE(Random!N257:Q257)))</f>
        <v>-0.2584583106325406</v>
      </c>
      <c r="K258" s="93">
        <v>-1.0956783305429518</v>
      </c>
      <c r="L258" s="93">
        <v>-1.6837539724436765</v>
      </c>
      <c r="M258" s="93">
        <v>-1.6432919997640645</v>
      </c>
      <c r="N258" s="22">
        <f>E$8 + E$9 * _xlfn.T.INV(_xlfn.NORM.DIST(J258, 0, 1, TRUE),  E$10)</f>
        <v>-8.2300831986503286E-4</v>
      </c>
      <c r="O258" s="22">
        <f>F$8 + F$9 * _xlfn.T.INV(_xlfn.NORM.DIST(K258, 0, 1, TRUE),  F$10)</f>
        <v>-1.0485340476282025E-4</v>
      </c>
      <c r="P258" s="22">
        <f>G$8 + G$9 * _xlfn.T.INV(_xlfn.NORM.DIST(L258, 0, 1, TRUE),  G$10)</f>
        <v>-2.1543253794012893E-4</v>
      </c>
      <c r="Q258" s="22">
        <f>H$8 + H$9 * _xlfn.T.INV(_xlfn.NORM.DIST(M258, 0, 1, TRUE),  H$10)</f>
        <v>-1.5558563189277152E-3</v>
      </c>
      <c r="R258" s="59">
        <f t="shared" si="43"/>
        <v>1.1263772186059746</v>
      </c>
      <c r="S258" s="94">
        <f t="shared" si="44"/>
        <v>-4.7722933334561693E-3</v>
      </c>
      <c r="T258" s="94">
        <f t="shared" si="45"/>
        <v>2.3945928872993315E-2</v>
      </c>
      <c r="U258" s="94">
        <f t="shared" si="46"/>
        <v>6.149984681036029E-2</v>
      </c>
      <c r="V258" s="24">
        <f t="shared" si="47"/>
        <v>-6.2314710090968142E-3</v>
      </c>
      <c r="W258" s="24">
        <f t="shared" si="48"/>
        <v>-6.7731317819457099E-2</v>
      </c>
      <c r="X258" s="68">
        <f t="shared" si="49"/>
        <v>26525.490880133228</v>
      </c>
      <c r="Y258" s="68">
        <f t="shared" si="52"/>
        <v>475.55820637545548</v>
      </c>
      <c r="Z258" s="68">
        <f t="shared" si="50"/>
        <v>-1960.4764306881989</v>
      </c>
      <c r="AA258" s="68">
        <f t="shared" si="51"/>
        <v>475.55820637545548</v>
      </c>
      <c r="AB258" s="70">
        <f t="shared" si="53"/>
        <v>-1484.9182243127434</v>
      </c>
    </row>
    <row r="259" spans="10:28" x14ac:dyDescent="0.25">
      <c r="J259" s="93">
        <f t="array" ref="J259:M259">TRANSPOSE(MMULT($E$21:$H$24, TRANSPOSE(Random!N258:Q258)))</f>
        <v>-0.49680896850982975</v>
      </c>
      <c r="K259" s="93">
        <v>0.41418357252882165</v>
      </c>
      <c r="L259" s="93">
        <v>-0.15529687255483987</v>
      </c>
      <c r="M259" s="93">
        <v>0.29829042842277531</v>
      </c>
      <c r="N259" s="22">
        <f>E$8 + E$9 * _xlfn.T.INV(_xlfn.NORM.DIST(J259, 0, 1, TRUE),  E$10)</f>
        <v>-1.6452800532366643E-3</v>
      </c>
      <c r="O259" s="22">
        <f>F$8 + F$9 * _xlfn.T.INV(_xlfn.NORM.DIST(K259, 0, 1, TRUE),  F$10)</f>
        <v>4.074142221557474E-5</v>
      </c>
      <c r="P259" s="22">
        <f>G$8 + G$9 * _xlfn.T.INV(_xlfn.NORM.DIST(L259, 0, 1, TRUE),  G$10)</f>
        <v>1.0127456998270857E-6</v>
      </c>
      <c r="Q259" s="22">
        <f>H$8 + H$9 * _xlfn.T.INV(_xlfn.NORM.DIST(M259, 0, 1, TRUE),  H$10)</f>
        <v>2.7369561366715286E-4</v>
      </c>
      <c r="R259" s="59">
        <f t="shared" ref="R259:R322" si="54">$B$3 * (1 + N259)</f>
        <v>1.1254502675695859</v>
      </c>
      <c r="S259" s="94">
        <f t="shared" ref="S259:S322" si="55">$B$5+O259</f>
        <v>-4.6266985064777749E-3</v>
      </c>
      <c r="T259" s="94">
        <f t="shared" ref="T259:T322" si="56">$B$6+Q259</f>
        <v>2.5775480805588183E-2</v>
      </c>
      <c r="U259" s="94">
        <f t="shared" ref="U259:U322" si="57">$B$7 + Q259</f>
        <v>6.3329398742955151E-2</v>
      </c>
      <c r="V259" s="24">
        <f t="shared" ref="V259:V322" si="58">(LN(R259/$B$4) + (T259-S259+0.5*U259^2)*$B$8) / (U259*SQRT($B$8))</f>
        <v>9.3420364460639217E-3</v>
      </c>
      <c r="W259" s="24">
        <f t="shared" ref="W259:W322" si="59">V259 - U259*SQRT($B$8)</f>
        <v>-5.3987362296891231E-2</v>
      </c>
      <c r="X259" s="68">
        <f t="shared" ref="X259:X322" si="60">(R259*EXP(-S259*$B$8)*_xlfn.NORM.DIST(V259, 0, 1, TRUE) - $B$4*EXP(-T259*$B$8)*_xlfn.NORM.DIST(W259, 0, 1, TRUE)) * $B$2</f>
        <v>27788.889048988574</v>
      </c>
      <c r="Y259" s="68">
        <f t="shared" si="52"/>
        <v>950.69079159607645</v>
      </c>
      <c r="Z259" s="68">
        <f t="shared" ref="Z259:Z322" si="61">X259-$B$13</f>
        <v>-697.07826183285215</v>
      </c>
      <c r="AA259" s="68">
        <f t="shared" ref="AA259:AA322" si="62">Y259-$B$19</f>
        <v>950.69079159607645</v>
      </c>
      <c r="AB259" s="70">
        <f t="shared" si="53"/>
        <v>253.6125297632243</v>
      </c>
    </row>
    <row r="260" spans="10:28" x14ac:dyDescent="0.25">
      <c r="J260" s="93">
        <f t="array" ref="J260:M260">TRANSPOSE(MMULT($E$21:$H$24, TRANSPOSE(Random!N259:Q259)))</f>
        <v>0.20174587826460982</v>
      </c>
      <c r="K260" s="93">
        <v>-0.23403970941001012</v>
      </c>
      <c r="L260" s="93">
        <v>0.25868860848386771</v>
      </c>
      <c r="M260" s="93">
        <v>0.5239773420483298</v>
      </c>
      <c r="N260" s="22">
        <f>E$8 + E$9 * _xlfn.T.INV(_xlfn.NORM.DIST(J260, 0, 1, TRUE),  E$10)</f>
        <v>7.4455542717236057E-4</v>
      </c>
      <c r="O260" s="22">
        <f>F$8 + F$9 * _xlfn.T.INV(_xlfn.NORM.DIST(K260, 0, 1, TRUE),  F$10)</f>
        <v>-1.8330355045743696E-5</v>
      </c>
      <c r="P260" s="22">
        <f>G$8 + G$9 * _xlfn.T.INV(_xlfn.NORM.DIST(L260, 0, 1, TRUE),  G$10)</f>
        <v>5.0319436098142668E-5</v>
      </c>
      <c r="Q260" s="22">
        <f>H$8 + H$9 * _xlfn.T.INV(_xlfn.NORM.DIST(M260, 0, 1, TRUE),  H$10)</f>
        <v>4.7181890706818298E-4</v>
      </c>
      <c r="R260" s="59">
        <f t="shared" si="54"/>
        <v>1.1281443410558285</v>
      </c>
      <c r="S260" s="94">
        <f t="shared" si="55"/>
        <v>-4.6857702837390935E-3</v>
      </c>
      <c r="T260" s="94">
        <f t="shared" si="56"/>
        <v>2.5973604098989213E-2</v>
      </c>
      <c r="U260" s="94">
        <f t="shared" si="57"/>
        <v>6.3527522036356185E-2</v>
      </c>
      <c r="V260" s="24">
        <f t="shared" si="58"/>
        <v>5.1195144548224263E-2</v>
      </c>
      <c r="W260" s="24">
        <f t="shared" si="59"/>
        <v>-1.2332377488131922E-2</v>
      </c>
      <c r="X260" s="68">
        <f t="shared" si="60"/>
        <v>29407.784627068835</v>
      </c>
      <c r="Y260" s="68">
        <f t="shared" ref="Y260:Y323" si="63">$B$17*R260+$B$18</f>
        <v>-430.22583726898301</v>
      </c>
      <c r="Z260" s="68">
        <f t="shared" si="61"/>
        <v>921.8173162474086</v>
      </c>
      <c r="AA260" s="68">
        <f t="shared" si="62"/>
        <v>-430.22583726898301</v>
      </c>
      <c r="AB260" s="70">
        <f t="shared" ref="AB260:AB323" si="64">Z260+AA260</f>
        <v>491.59147897842558</v>
      </c>
    </row>
    <row r="261" spans="10:28" x14ac:dyDescent="0.25">
      <c r="J261" s="93">
        <f t="array" ref="J261:M261">TRANSPOSE(MMULT($E$21:$H$24, TRANSPOSE(Random!N260:Q260)))</f>
        <v>-1.9684815304467633</v>
      </c>
      <c r="K261" s="93">
        <v>1.2916906777316766</v>
      </c>
      <c r="L261" s="93">
        <v>1.2915039317466195</v>
      </c>
      <c r="M261" s="93">
        <v>0.24856858151268482</v>
      </c>
      <c r="N261" s="22">
        <f>E$8 + E$9 * _xlfn.T.INV(_xlfn.NORM.DIST(J261, 0, 1, TRUE),  E$10)</f>
        <v>-7.5842866677596271E-3</v>
      </c>
      <c r="O261" s="22">
        <f>F$8 + F$9 * _xlfn.T.INV(_xlfn.NORM.DIST(K261, 0, 1, TRUE),  F$10)</f>
        <v>1.3432977641009668E-4</v>
      </c>
      <c r="P261" s="22">
        <f>G$8 + G$9 * _xlfn.T.INV(_xlfn.NORM.DIST(L261, 0, 1, TRUE),  G$10)</f>
        <v>1.8782448662280307E-4</v>
      </c>
      <c r="Q261" s="22">
        <f>H$8 + H$9 * _xlfn.T.INV(_xlfn.NORM.DIST(M261, 0, 1, TRUE),  H$10)</f>
        <v>2.3053119539447753E-4</v>
      </c>
      <c r="R261" s="59">
        <f t="shared" si="54"/>
        <v>1.1187551957180011</v>
      </c>
      <c r="S261" s="94">
        <f t="shared" si="55"/>
        <v>-4.5331101522832528E-3</v>
      </c>
      <c r="T261" s="94">
        <f t="shared" si="56"/>
        <v>2.5732316387315508E-2</v>
      </c>
      <c r="U261" s="94">
        <f t="shared" si="57"/>
        <v>6.3286234324682486E-2</v>
      </c>
      <c r="V261" s="24">
        <f t="shared" si="58"/>
        <v>-8.7134564634542042E-2</v>
      </c>
      <c r="W261" s="24">
        <f t="shared" si="59"/>
        <v>-0.15042079895922453</v>
      </c>
      <c r="X261" s="68">
        <f t="shared" si="60"/>
        <v>24437.172921945472</v>
      </c>
      <c r="Y261" s="68">
        <f t="shared" si="63"/>
        <v>4382.4219965951052</v>
      </c>
      <c r="Z261" s="68">
        <f t="shared" si="61"/>
        <v>-4048.7943888759546</v>
      </c>
      <c r="AA261" s="68">
        <f t="shared" si="62"/>
        <v>4382.4219965951052</v>
      </c>
      <c r="AB261" s="70">
        <f t="shared" si="64"/>
        <v>333.62760771915055</v>
      </c>
    </row>
    <row r="262" spans="10:28" x14ac:dyDescent="0.25">
      <c r="J262" s="93">
        <f t="array" ref="J262:M262">TRANSPOSE(MMULT($E$21:$H$24, TRANSPOSE(Random!N261:Q261)))</f>
        <v>1.8143480542551969</v>
      </c>
      <c r="K262" s="93">
        <v>0.48198837148121976</v>
      </c>
      <c r="L262" s="93">
        <v>0.1317101334791142</v>
      </c>
      <c r="M262" s="93">
        <v>0.80423470436334532</v>
      </c>
      <c r="N262" s="22">
        <f>E$8 + E$9 * _xlfn.T.INV(_xlfn.NORM.DIST(J262, 0, 1, TRUE),  E$10)</f>
        <v>6.9576405758955589E-3</v>
      </c>
      <c r="O262" s="22">
        <f>F$8 + F$9 * _xlfn.T.INV(_xlfn.NORM.DIST(K262, 0, 1, TRUE),  F$10)</f>
        <v>4.7125438870849439E-5</v>
      </c>
      <c r="P262" s="22">
        <f>G$8 + G$9 * _xlfn.T.INV(_xlfn.NORM.DIST(L262, 0, 1, TRUE),  G$10)</f>
        <v>3.5140594459431596E-5</v>
      </c>
      <c r="Q262" s="22">
        <f>H$8 + H$9 * _xlfn.T.INV(_xlfn.NORM.DIST(M262, 0, 1, TRUE),  H$10)</f>
        <v>7.2562164591661834E-4</v>
      </c>
      <c r="R262" s="59">
        <f t="shared" si="54"/>
        <v>1.13514838300941</v>
      </c>
      <c r="S262" s="94">
        <f t="shared" si="55"/>
        <v>-4.6203144898224998E-3</v>
      </c>
      <c r="T262" s="94">
        <f t="shared" si="56"/>
        <v>2.6227406837837648E-2</v>
      </c>
      <c r="U262" s="94">
        <f t="shared" si="57"/>
        <v>6.3781324775204623E-2</v>
      </c>
      <c r="V262" s="24">
        <f t="shared" si="58"/>
        <v>0.15123663264181886</v>
      </c>
      <c r="W262" s="24">
        <f t="shared" si="59"/>
        <v>8.7455307866614235E-2</v>
      </c>
      <c r="X262" s="68">
        <f t="shared" si="60"/>
        <v>33432.219097939473</v>
      </c>
      <c r="Y262" s="68">
        <f t="shared" si="63"/>
        <v>-4020.3276115371846</v>
      </c>
      <c r="Z262" s="68">
        <f t="shared" si="61"/>
        <v>4946.2517871180462</v>
      </c>
      <c r="AA262" s="68">
        <f t="shared" si="62"/>
        <v>-4020.3276115371846</v>
      </c>
      <c r="AB262" s="70">
        <f t="shared" si="64"/>
        <v>925.92417558086163</v>
      </c>
    </row>
    <row r="263" spans="10:28" x14ac:dyDescent="0.25">
      <c r="J263" s="93">
        <f t="array" ref="J263:M263">TRANSPOSE(MMULT($E$21:$H$24, TRANSPOSE(Random!N262:Q262)))</f>
        <v>-0.35680024875562327</v>
      </c>
      <c r="K263" s="93">
        <v>-1.3762037701411031E-3</v>
      </c>
      <c r="L263" s="93">
        <v>0.46020641280177377</v>
      </c>
      <c r="M263" s="93">
        <v>-0.65601207671606987</v>
      </c>
      <c r="N263" s="22">
        <f>E$8 + E$9 * _xlfn.T.INV(_xlfn.NORM.DIST(J263, 0, 1, TRUE),  E$10)</f>
        <v>-1.1605374472297668E-3</v>
      </c>
      <c r="O263" s="22">
        <f>F$8 + F$9 * _xlfn.T.INV(_xlfn.NORM.DIST(K263, 0, 1, TRUE),  F$10)</f>
        <v>2.7627129921843317E-6</v>
      </c>
      <c r="P263" s="22">
        <f>G$8 + G$9 * _xlfn.T.INV(_xlfn.NORM.DIST(L263, 0, 1, TRUE),  G$10)</f>
        <v>7.4776323954009618E-5</v>
      </c>
      <c r="Q263" s="22">
        <f>H$8 + H$9 * _xlfn.T.INV(_xlfn.NORM.DIST(M263, 0, 1, TRUE),  H$10)</f>
        <v>-5.5792095353195841E-4</v>
      </c>
      <c r="R263" s="59">
        <f t="shared" si="54"/>
        <v>1.1259967203330505</v>
      </c>
      <c r="S263" s="94">
        <f t="shared" si="55"/>
        <v>-4.6646772157011651E-3</v>
      </c>
      <c r="T263" s="94">
        <f t="shared" si="56"/>
        <v>2.4943864238389072E-2</v>
      </c>
      <c r="U263" s="94">
        <f t="shared" si="57"/>
        <v>6.2497782175756043E-2</v>
      </c>
      <c r="V263" s="24">
        <f t="shared" si="58"/>
        <v>3.6975924838548425E-3</v>
      </c>
      <c r="W263" s="24">
        <f t="shared" si="59"/>
        <v>-5.8800189691901199E-2</v>
      </c>
      <c r="X263" s="68">
        <f t="shared" si="60"/>
        <v>27261.372847140585</v>
      </c>
      <c r="Y263" s="68">
        <f t="shared" si="63"/>
        <v>670.5923786124913</v>
      </c>
      <c r="Z263" s="68">
        <f t="shared" si="61"/>
        <v>-1224.5944636808417</v>
      </c>
      <c r="AA263" s="68">
        <f t="shared" si="62"/>
        <v>670.5923786124913</v>
      </c>
      <c r="AB263" s="70">
        <f t="shared" si="64"/>
        <v>-554.00208506835042</v>
      </c>
    </row>
    <row r="264" spans="10:28" x14ac:dyDescent="0.25">
      <c r="J264" s="93">
        <f t="array" ref="J264:M264">TRANSPOSE(MMULT($E$21:$H$24, TRANSPOSE(Random!N263:Q263)))</f>
        <v>-0.65940294317642478</v>
      </c>
      <c r="K264" s="93">
        <v>-0.49126477075077235</v>
      </c>
      <c r="L264" s="93">
        <v>-0.50308047051366722</v>
      </c>
      <c r="M264" s="93">
        <v>0.43062940114149195</v>
      </c>
      <c r="N264" s="22">
        <f>E$8 + E$9 * _xlfn.T.INV(_xlfn.NORM.DIST(J264, 0, 1, TRUE),  E$10)</f>
        <v>-2.2167447719744883E-3</v>
      </c>
      <c r="O264" s="22">
        <f>F$8 + F$9 * _xlfn.T.INV(_xlfn.NORM.DIST(K264, 0, 1, TRUE),  F$10)</f>
        <v>-4.2231274864914828E-5</v>
      </c>
      <c r="P264" s="22">
        <f>G$8 + G$9 * _xlfn.T.INV(_xlfn.NORM.DIST(L264, 0, 1, TRUE),  G$10)</f>
        <v>-4.1100008991069604E-5</v>
      </c>
      <c r="Q264" s="22">
        <f>H$8 + H$9 * _xlfn.T.INV(_xlfn.NORM.DIST(M264, 0, 1, TRUE),  H$10)</f>
        <v>3.893578132600916E-4</v>
      </c>
      <c r="R264" s="59">
        <f t="shared" si="54"/>
        <v>1.1248060525348293</v>
      </c>
      <c r="S264" s="94">
        <f t="shared" si="55"/>
        <v>-4.7096712035582643E-3</v>
      </c>
      <c r="T264" s="94">
        <f t="shared" si="56"/>
        <v>2.5891143005181121E-2</v>
      </c>
      <c r="U264" s="94">
        <f t="shared" si="57"/>
        <v>6.3445060942548093E-2</v>
      </c>
      <c r="V264" s="24">
        <f t="shared" si="58"/>
        <v>3.546715474355467E-3</v>
      </c>
      <c r="W264" s="24">
        <f t="shared" si="59"/>
        <v>-5.9898345468192629E-2</v>
      </c>
      <c r="X264" s="68">
        <f t="shared" si="60"/>
        <v>27625.40900860211</v>
      </c>
      <c r="Y264" s="68">
        <f t="shared" si="63"/>
        <v>1280.899770156946</v>
      </c>
      <c r="Z264" s="68">
        <f t="shared" si="61"/>
        <v>-860.55830221931683</v>
      </c>
      <c r="AA264" s="68">
        <f t="shared" si="62"/>
        <v>1280.899770156946</v>
      </c>
      <c r="AB264" s="70">
        <f t="shared" si="64"/>
        <v>420.3414679376292</v>
      </c>
    </row>
    <row r="265" spans="10:28" x14ac:dyDescent="0.25">
      <c r="J265" s="93">
        <f t="array" ref="J265:M265">TRANSPOSE(MMULT($E$21:$H$24, TRANSPOSE(Random!N264:Q264)))</f>
        <v>0.97154932702241614</v>
      </c>
      <c r="K265" s="93">
        <v>0.18499979829063679</v>
      </c>
      <c r="L265" s="93">
        <v>0.66899939257631935</v>
      </c>
      <c r="M265" s="93">
        <v>0.62358177757625211</v>
      </c>
      <c r="N265" s="22">
        <f>E$8 + E$9 * _xlfn.T.INV(_xlfn.NORM.DIST(J265, 0, 1, TRUE),  E$10)</f>
        <v>3.4662139375997597E-3</v>
      </c>
      <c r="O265" s="22">
        <f>F$8 + F$9 * _xlfn.T.INV(_xlfn.NORM.DIST(K265, 0, 1, TRUE),  F$10)</f>
        <v>1.9634697535588103E-5</v>
      </c>
      <c r="P265" s="22">
        <f>G$8 + G$9 * _xlfn.T.INV(_xlfn.NORM.DIST(L265, 0, 1, TRUE),  G$10)</f>
        <v>1.0090877112492702E-4</v>
      </c>
      <c r="Q265" s="22">
        <f>H$8 + H$9 * _xlfn.T.INV(_xlfn.NORM.DIST(M265, 0, 1, TRUE),  H$10)</f>
        <v>5.6082442967888288E-4</v>
      </c>
      <c r="R265" s="59">
        <f t="shared" si="54"/>
        <v>1.131212480302926</v>
      </c>
      <c r="S265" s="94">
        <f t="shared" si="55"/>
        <v>-4.647805231157761E-3</v>
      </c>
      <c r="T265" s="94">
        <f t="shared" si="56"/>
        <v>2.6062609621599914E-2</v>
      </c>
      <c r="U265" s="94">
        <f t="shared" si="57"/>
        <v>6.3616527558966879E-2</v>
      </c>
      <c r="V265" s="24">
        <f t="shared" si="58"/>
        <v>9.4707173065048139E-2</v>
      </c>
      <c r="W265" s="24">
        <f t="shared" si="59"/>
        <v>3.109064550608126E-2</v>
      </c>
      <c r="X265" s="68">
        <f t="shared" si="60"/>
        <v>31106.825215114321</v>
      </c>
      <c r="Y265" s="68">
        <f t="shared" si="63"/>
        <v>-2002.8794889327837</v>
      </c>
      <c r="Z265" s="68">
        <f t="shared" si="61"/>
        <v>2620.8579042928941</v>
      </c>
      <c r="AA265" s="68">
        <f t="shared" si="62"/>
        <v>-2002.8794889327837</v>
      </c>
      <c r="AB265" s="70">
        <f t="shared" si="64"/>
        <v>617.97841536011038</v>
      </c>
    </row>
    <row r="266" spans="10:28" x14ac:dyDescent="0.25">
      <c r="J266" s="93">
        <f t="array" ref="J266:M266">TRANSPOSE(MMULT($E$21:$H$24, TRANSPOSE(Random!N265:Q265)))</f>
        <v>-1.0985001860419261</v>
      </c>
      <c r="K266" s="93">
        <v>-0.10845199194058346</v>
      </c>
      <c r="L266" s="93">
        <v>-0.70502415044205502</v>
      </c>
      <c r="M266" s="93">
        <v>0.92835747693461645</v>
      </c>
      <c r="N266" s="22">
        <f>E$8 + E$9 * _xlfn.T.INV(_xlfn.NORM.DIST(J266, 0, 1, TRUE),  E$10)</f>
        <v>-3.8304294865665386E-3</v>
      </c>
      <c r="O266" s="22">
        <f>F$8 + F$9 * _xlfn.T.INV(_xlfn.NORM.DIST(K266, 0, 1, TRUE),  F$10)</f>
        <v>-6.9157107438337297E-6</v>
      </c>
      <c r="P266" s="22">
        <f>G$8 + G$9 * _xlfn.T.INV(_xlfn.NORM.DIST(L266, 0, 1, TRUE),  G$10)</f>
        <v>-6.6563539080353226E-5</v>
      </c>
      <c r="Q266" s="22">
        <f>H$8 + H$9 * _xlfn.T.INV(_xlfn.NORM.DIST(M266, 0, 1, TRUE),  H$10)</f>
        <v>8.4194920879301883E-4</v>
      </c>
      <c r="R266" s="59">
        <f t="shared" si="54"/>
        <v>1.122986937687646</v>
      </c>
      <c r="S266" s="94">
        <f t="shared" si="55"/>
        <v>-4.6743556394371836E-3</v>
      </c>
      <c r="T266" s="94">
        <f t="shared" si="56"/>
        <v>2.6343734400714049E-2</v>
      </c>
      <c r="U266" s="94">
        <f t="shared" si="57"/>
        <v>6.3897652338081021E-2</v>
      </c>
      <c r="V266" s="24">
        <f t="shared" si="58"/>
        <v>-1.4827844651688784E-2</v>
      </c>
      <c r="W266" s="24">
        <f t="shared" si="59"/>
        <v>-7.87254969897698E-2</v>
      </c>
      <c r="X266" s="68">
        <f t="shared" si="60"/>
        <v>27141.710400684584</v>
      </c>
      <c r="Y266" s="68">
        <f t="shared" si="63"/>
        <v>2213.3338537550298</v>
      </c>
      <c r="Z266" s="68">
        <f t="shared" si="61"/>
        <v>-1344.2569101368426</v>
      </c>
      <c r="AA266" s="68">
        <f t="shared" si="62"/>
        <v>2213.3338537550298</v>
      </c>
      <c r="AB266" s="70">
        <f t="shared" si="64"/>
        <v>869.07694361818722</v>
      </c>
    </row>
    <row r="267" spans="10:28" x14ac:dyDescent="0.25">
      <c r="J267" s="93">
        <f t="array" ref="J267:M267">TRANSPOSE(MMULT($E$21:$H$24, TRANSPOSE(Random!N266:Q266)))</f>
        <v>-1.2072790536306479</v>
      </c>
      <c r="K267" s="93">
        <v>6.0716730628403159E-2</v>
      </c>
      <c r="L267" s="93">
        <v>-0.74058223407562751</v>
      </c>
      <c r="M267" s="93">
        <v>2.0643502329631955</v>
      </c>
      <c r="N267" s="22">
        <f>E$8 + E$9 * _xlfn.T.INV(_xlfn.NORM.DIST(J267, 0, 1, TRUE),  E$10)</f>
        <v>-4.25184279746562E-3</v>
      </c>
      <c r="O267" s="22">
        <f>F$8 + F$9 * _xlfn.T.INV(_xlfn.NORM.DIST(K267, 0, 1, TRUE),  F$10)</f>
        <v>8.3719794078339548E-6</v>
      </c>
      <c r="P267" s="22">
        <f>G$8 + G$9 * _xlfn.T.INV(_xlfn.NORM.DIST(L267, 0, 1, TRUE),  G$10)</f>
        <v>-7.1159998142073335E-5</v>
      </c>
      <c r="Q267" s="22">
        <f>H$8 + H$9 * _xlfn.T.INV(_xlfn.NORM.DIST(M267, 0, 1, TRUE),  H$10)</f>
        <v>2.1212497388854584E-3</v>
      </c>
      <c r="R267" s="59">
        <f t="shared" si="54"/>
        <v>1.1225118763552031</v>
      </c>
      <c r="S267" s="94">
        <f t="shared" si="55"/>
        <v>-4.6590679492855159E-3</v>
      </c>
      <c r="T267" s="94">
        <f t="shared" si="56"/>
        <v>2.7623034930806489E-2</v>
      </c>
      <c r="U267" s="94">
        <f t="shared" si="57"/>
        <v>6.517695286817346E-2</v>
      </c>
      <c r="V267" s="24">
        <f t="shared" si="58"/>
        <v>-3.6841600832963786E-4</v>
      </c>
      <c r="W267" s="24">
        <f t="shared" si="59"/>
        <v>-6.5545368876503099E-2</v>
      </c>
      <c r="X267" s="68">
        <f t="shared" si="60"/>
        <v>28153.418677627771</v>
      </c>
      <c r="Y267" s="68">
        <f t="shared" si="63"/>
        <v>2456.8387533248169</v>
      </c>
      <c r="Z267" s="68">
        <f t="shared" si="61"/>
        <v>-332.54863319365541</v>
      </c>
      <c r="AA267" s="68">
        <f t="shared" si="62"/>
        <v>2456.8387533248169</v>
      </c>
      <c r="AB267" s="70">
        <f t="shared" si="64"/>
        <v>2124.2901201311615</v>
      </c>
    </row>
    <row r="268" spans="10:28" x14ac:dyDescent="0.25">
      <c r="J268" s="93">
        <f t="array" ref="J268:M268">TRANSPOSE(MMULT($E$21:$H$24, TRANSPOSE(Random!N267:Q267)))</f>
        <v>1.4781599810226682</v>
      </c>
      <c r="K268" s="93">
        <v>-0.14536191676991631</v>
      </c>
      <c r="L268" s="93">
        <v>-1.5187428116419217</v>
      </c>
      <c r="M268" s="93">
        <v>0.16473301116723585</v>
      </c>
      <c r="N268" s="22">
        <f>E$8 + E$9 * _xlfn.T.INV(_xlfn.NORM.DIST(J268, 0, 1, TRUE),  E$10)</f>
        <v>5.4668760066299898E-3</v>
      </c>
      <c r="O268" s="22">
        <f>F$8 + F$9 * _xlfn.T.INV(_xlfn.NORM.DIST(K268, 0, 1, TRUE),  F$10)</f>
        <v>-1.026042630378001E-5</v>
      </c>
      <c r="P268" s="22">
        <f>G$8 + G$9 * _xlfn.T.INV(_xlfn.NORM.DIST(L268, 0, 1, TRUE),  G$10)</f>
        <v>-1.8592401565871482E-4</v>
      </c>
      <c r="Q268" s="22">
        <f>H$8 + H$9 * _xlfn.T.INV(_xlfn.NORM.DIST(M268, 0, 1, TRUE),  H$10)</f>
        <v>1.5801329806802689E-4</v>
      </c>
      <c r="R268" s="59">
        <f t="shared" si="54"/>
        <v>1.1334678366566542</v>
      </c>
      <c r="S268" s="94">
        <f t="shared" si="55"/>
        <v>-4.6777003549971297E-3</v>
      </c>
      <c r="T268" s="94">
        <f t="shared" si="56"/>
        <v>2.5659798489989057E-2</v>
      </c>
      <c r="U268" s="94">
        <f t="shared" si="57"/>
        <v>6.3213716427356029E-2</v>
      </c>
      <c r="V268" s="24">
        <f t="shared" si="58"/>
        <v>0.12051573625516392</v>
      </c>
      <c r="W268" s="24">
        <f t="shared" si="59"/>
        <v>5.7302019827807887E-2</v>
      </c>
      <c r="X268" s="68">
        <f t="shared" si="60"/>
        <v>31937.486549007521</v>
      </c>
      <c r="Y268" s="68">
        <f t="shared" si="63"/>
        <v>-3158.9203722954262</v>
      </c>
      <c r="Z268" s="68">
        <f t="shared" si="61"/>
        <v>3451.5192381860943</v>
      </c>
      <c r="AA268" s="68">
        <f t="shared" si="62"/>
        <v>-3158.9203722954262</v>
      </c>
      <c r="AB268" s="70">
        <f t="shared" si="64"/>
        <v>292.59886589066809</v>
      </c>
    </row>
    <row r="269" spans="10:28" x14ac:dyDescent="0.25">
      <c r="J269" s="93">
        <f t="array" ref="J269:M269">TRANSPOSE(MMULT($E$21:$H$24, TRANSPOSE(Random!N268:Q268)))</f>
        <v>-0.87051240250659045</v>
      </c>
      <c r="K269" s="93">
        <v>-6.4902730661172761E-2</v>
      </c>
      <c r="L269" s="93">
        <v>-1.3807812895234786</v>
      </c>
      <c r="M269" s="93">
        <v>1.4669073191180577</v>
      </c>
      <c r="N269" s="22">
        <f>E$8 + E$9 * _xlfn.T.INV(_xlfn.NORM.DIST(J269, 0, 1, TRUE),  E$10)</f>
        <v>-2.9773847629610173E-3</v>
      </c>
      <c r="O269" s="22">
        <f>F$8 + F$9 * _xlfn.T.INV(_xlfn.NORM.DIST(K269, 0, 1, TRUE),  F$10)</f>
        <v>-2.9763365262681032E-6</v>
      </c>
      <c r="P269" s="22">
        <f>G$8 + G$9 * _xlfn.T.INV(_xlfn.NORM.DIST(L269, 0, 1, TRUE),  G$10)</f>
        <v>-1.6298097935429684E-4</v>
      </c>
      <c r="Q269" s="22">
        <f>H$8 + H$9 * _xlfn.T.INV(_xlfn.NORM.DIST(M269, 0, 1, TRUE),  H$10)</f>
        <v>1.3887815889683554E-3</v>
      </c>
      <c r="R269" s="59">
        <f t="shared" si="54"/>
        <v>1.1239485792697901</v>
      </c>
      <c r="S269" s="94">
        <f t="shared" si="55"/>
        <v>-4.6704162652196173E-3</v>
      </c>
      <c r="T269" s="94">
        <f t="shared" si="56"/>
        <v>2.6890566780889386E-2</v>
      </c>
      <c r="U269" s="94">
        <f t="shared" si="57"/>
        <v>6.4444484718256353E-2</v>
      </c>
      <c r="V269" s="24">
        <f t="shared" si="58"/>
        <v>7.5487878017973025E-3</v>
      </c>
      <c r="W269" s="24">
        <f t="shared" si="59"/>
        <v>-5.689569691645905E-2</v>
      </c>
      <c r="X269" s="68">
        <f t="shared" si="60"/>
        <v>28160.011886336655</v>
      </c>
      <c r="Y269" s="68">
        <f t="shared" si="63"/>
        <v>1720.4197374283103</v>
      </c>
      <c r="Z269" s="68">
        <f t="shared" si="61"/>
        <v>-325.95542448477136</v>
      </c>
      <c r="AA269" s="68">
        <f t="shared" si="62"/>
        <v>1720.4197374283103</v>
      </c>
      <c r="AB269" s="70">
        <f t="shared" si="64"/>
        <v>1394.464312943539</v>
      </c>
    </row>
    <row r="270" spans="10:28" x14ac:dyDescent="0.25">
      <c r="J270" s="93">
        <f t="array" ref="J270:M270">TRANSPOSE(MMULT($E$21:$H$24, TRANSPOSE(Random!N269:Q269)))</f>
        <v>0.69041517359442306</v>
      </c>
      <c r="K270" s="93">
        <v>-0.66647423616649504</v>
      </c>
      <c r="L270" s="93">
        <v>-1.2000533124085309</v>
      </c>
      <c r="M270" s="93">
        <v>0.36460377657994619</v>
      </c>
      <c r="N270" s="22">
        <f>E$8 + E$9 * _xlfn.T.INV(_xlfn.NORM.DIST(J270, 0, 1, TRUE),  E$10)</f>
        <v>2.4424125049770768E-3</v>
      </c>
      <c r="O270" s="22">
        <f>F$8 + F$9 * _xlfn.T.INV(_xlfn.NORM.DIST(K270, 0, 1, TRUE),  F$10)</f>
        <v>-5.9199440808439562E-5</v>
      </c>
      <c r="P270" s="22">
        <f>G$8 + G$9 * _xlfn.T.INV(_xlfn.NORM.DIST(L270, 0, 1, TRUE),  G$10)</f>
        <v>-1.3492037729875245E-4</v>
      </c>
      <c r="Q270" s="22">
        <f>H$8 + H$9 * _xlfn.T.INV(_xlfn.NORM.DIST(M270, 0, 1, TRUE),  H$10)</f>
        <v>3.3149421443619368E-4</v>
      </c>
      <c r="R270" s="59">
        <f t="shared" si="54"/>
        <v>1.1300583438289233</v>
      </c>
      <c r="S270" s="94">
        <f t="shared" si="55"/>
        <v>-4.7266393695017889E-3</v>
      </c>
      <c r="T270" s="94">
        <f t="shared" si="56"/>
        <v>2.5833279406357223E-2</v>
      </c>
      <c r="U270" s="94">
        <f t="shared" si="57"/>
        <v>6.3387197343724194E-2</v>
      </c>
      <c r="V270" s="24">
        <f t="shared" si="58"/>
        <v>7.6341862629840801E-2</v>
      </c>
      <c r="W270" s="24">
        <f t="shared" si="59"/>
        <v>1.2954665286116607E-2</v>
      </c>
      <c r="X270" s="68">
        <f t="shared" si="60"/>
        <v>30299.715710170982</v>
      </c>
      <c r="Y270" s="68">
        <f t="shared" si="63"/>
        <v>-1411.2971668215469</v>
      </c>
      <c r="Z270" s="68">
        <f t="shared" si="61"/>
        <v>1813.7483993495553</v>
      </c>
      <c r="AA270" s="68">
        <f t="shared" si="62"/>
        <v>-1411.2971668215469</v>
      </c>
      <c r="AB270" s="70">
        <f t="shared" si="64"/>
        <v>402.4512325280084</v>
      </c>
    </row>
    <row r="271" spans="10:28" x14ac:dyDescent="0.25">
      <c r="J271" s="93">
        <f t="array" ref="J271:M271">TRANSPOSE(MMULT($E$21:$H$24, TRANSPOSE(Random!N270:Q270)))</f>
        <v>1.6544663085889462</v>
      </c>
      <c r="K271" s="93">
        <v>1.6975380546684269</v>
      </c>
      <c r="L271" s="93">
        <v>1.9616421405015001</v>
      </c>
      <c r="M271" s="93">
        <v>1.2028980181456883</v>
      </c>
      <c r="N271" s="22">
        <f>E$8 + E$9 * _xlfn.T.INV(_xlfn.NORM.DIST(J271, 0, 1, TRUE),  E$10)</f>
        <v>6.2288007906028103E-3</v>
      </c>
      <c r="O271" s="22">
        <f>F$8 + F$9 * _xlfn.T.INV(_xlfn.NORM.DIST(K271, 0, 1, TRUE),  F$10)</f>
        <v>1.9221415872017815E-4</v>
      </c>
      <c r="P271" s="22">
        <f>G$8 + G$9 * _xlfn.T.INV(_xlfn.NORM.DIST(L271, 0, 1, TRUE),  G$10)</f>
        <v>3.1036809917760476E-4</v>
      </c>
      <c r="Q271" s="22">
        <f>H$8 + H$9 * _xlfn.T.INV(_xlfn.NORM.DIST(M271, 0, 1, TRUE),  H$10)</f>
        <v>1.1108257304598497E-3</v>
      </c>
      <c r="R271" s="59">
        <f t="shared" si="54"/>
        <v>1.1343267582752505</v>
      </c>
      <c r="S271" s="94">
        <f t="shared" si="55"/>
        <v>-4.4752257699731714E-3</v>
      </c>
      <c r="T271" s="94">
        <f t="shared" si="56"/>
        <v>2.6612610922380878E-2</v>
      </c>
      <c r="U271" s="94">
        <f t="shared" si="57"/>
        <v>6.4166528859747857E-2</v>
      </c>
      <c r="V271" s="24">
        <f t="shared" si="58"/>
        <v>0.14317067541860057</v>
      </c>
      <c r="W271" s="24">
        <f t="shared" si="59"/>
        <v>7.9004146558852711E-2</v>
      </c>
      <c r="X271" s="68">
        <f t="shared" si="60"/>
        <v>33284.547920443663</v>
      </c>
      <c r="Y271" s="68">
        <f t="shared" si="63"/>
        <v>-3599.1827304189792</v>
      </c>
      <c r="Z271" s="68">
        <f t="shared" si="61"/>
        <v>4798.5806096222368</v>
      </c>
      <c r="AA271" s="68">
        <f t="shared" si="62"/>
        <v>-3599.1827304189792</v>
      </c>
      <c r="AB271" s="70">
        <f t="shared" si="64"/>
        <v>1199.3978792032576</v>
      </c>
    </row>
    <row r="272" spans="10:28" x14ac:dyDescent="0.25">
      <c r="J272" s="93">
        <f t="array" ref="J272:M272">TRANSPOSE(MMULT($E$21:$H$24, TRANSPOSE(Random!N271:Q271)))</f>
        <v>-0.52964504780381183</v>
      </c>
      <c r="K272" s="93">
        <v>-0.32891476966298894</v>
      </c>
      <c r="L272" s="93">
        <v>-1.7641311091429344</v>
      </c>
      <c r="M272" s="93">
        <v>2.2035650634139263</v>
      </c>
      <c r="N272" s="22">
        <f>E$8 + E$9 * _xlfn.T.INV(_xlfn.NORM.DIST(J272, 0, 1, TRUE),  E$10)</f>
        <v>-1.7598614402377648E-3</v>
      </c>
      <c r="O272" s="22">
        <f>F$8 + F$9 * _xlfn.T.INV(_xlfn.NORM.DIST(K272, 0, 1, TRUE),  F$10)</f>
        <v>-2.7042112555364402E-5</v>
      </c>
      <c r="P272" s="22">
        <f>G$8 + G$9 * _xlfn.T.INV(_xlfn.NORM.DIST(L272, 0, 1, TRUE),  G$10)</f>
        <v>-2.3074124373605499E-4</v>
      </c>
      <c r="Q272" s="22">
        <f>H$8 + H$9 * _xlfn.T.INV(_xlfn.NORM.DIST(M272, 0, 1, TRUE),  H$10)</f>
        <v>2.3199019092993265E-3</v>
      </c>
      <c r="R272" s="59">
        <f t="shared" si="54"/>
        <v>1.1253210993991127</v>
      </c>
      <c r="S272" s="94">
        <f t="shared" si="55"/>
        <v>-4.6944820412487135E-3</v>
      </c>
      <c r="T272" s="94">
        <f t="shared" si="56"/>
        <v>2.7821687101220356E-2</v>
      </c>
      <c r="U272" s="94">
        <f t="shared" si="57"/>
        <v>6.5375605038587331E-2</v>
      </c>
      <c r="V272" s="24">
        <f t="shared" si="58"/>
        <v>4.1644235211516924E-2</v>
      </c>
      <c r="W272" s="24">
        <f t="shared" si="59"/>
        <v>-2.3731369827070407E-2</v>
      </c>
      <c r="X272" s="68">
        <f t="shared" si="60"/>
        <v>29805.920950332522</v>
      </c>
      <c r="Y272" s="68">
        <f t="shared" si="63"/>
        <v>1016.8992582311621</v>
      </c>
      <c r="Z272" s="68">
        <f t="shared" si="61"/>
        <v>1319.9536395110954</v>
      </c>
      <c r="AA272" s="68">
        <f t="shared" si="62"/>
        <v>1016.8992582311621</v>
      </c>
      <c r="AB272" s="70">
        <f t="shared" si="64"/>
        <v>2336.8528977422575</v>
      </c>
    </row>
    <row r="273" spans="10:28" x14ac:dyDescent="0.25">
      <c r="J273" s="93">
        <f t="array" ref="J273:M273">TRANSPOSE(MMULT($E$21:$H$24, TRANSPOSE(Random!N272:Q272)))</f>
        <v>-1.3573538341739491</v>
      </c>
      <c r="K273" s="93">
        <v>0.37413938386898143</v>
      </c>
      <c r="L273" s="93">
        <v>-0.1654408986976551</v>
      </c>
      <c r="M273" s="93">
        <v>0.49079797057750418</v>
      </c>
      <c r="N273" s="22">
        <f>E$8 + E$9 * _xlfn.T.INV(_xlfn.NORM.DIST(J273, 0, 1, TRUE),  E$10)</f>
        <v>-4.8514304075598568E-3</v>
      </c>
      <c r="O273" s="22">
        <f>F$8 + F$9 * _xlfn.T.INV(_xlfn.NORM.DIST(K273, 0, 1, TRUE),  F$10)</f>
        <v>3.7006557535927058E-5</v>
      </c>
      <c r="P273" s="22">
        <f>G$8 + G$9 * _xlfn.T.INV(_xlfn.NORM.DIST(L273, 0, 1, TRUE),  G$10)</f>
        <v>-1.9715304966592951E-7</v>
      </c>
      <c r="Q273" s="22">
        <f>H$8 + H$9 * _xlfn.T.INV(_xlfn.NORM.DIST(M273, 0, 1, TRUE),  H$10)</f>
        <v>4.424127995167777E-4</v>
      </c>
      <c r="R273" s="59">
        <f t="shared" si="54"/>
        <v>1.1218359582444057</v>
      </c>
      <c r="S273" s="94">
        <f t="shared" si="55"/>
        <v>-4.6304333711574223E-3</v>
      </c>
      <c r="T273" s="94">
        <f t="shared" si="56"/>
        <v>2.5944197991437809E-2</v>
      </c>
      <c r="U273" s="94">
        <f t="shared" si="57"/>
        <v>6.3498115928804777E-2</v>
      </c>
      <c r="V273" s="24">
        <f t="shared" si="58"/>
        <v>-3.8455081002576885E-2</v>
      </c>
      <c r="W273" s="24">
        <f t="shared" si="59"/>
        <v>-0.10195319693138166</v>
      </c>
      <c r="X273" s="68">
        <f t="shared" si="60"/>
        <v>26162.067964371705</v>
      </c>
      <c r="Y273" s="68">
        <f t="shared" si="63"/>
        <v>2803.2979585832218</v>
      </c>
      <c r="Z273" s="68">
        <f t="shared" si="61"/>
        <v>-2323.8993464497216</v>
      </c>
      <c r="AA273" s="68">
        <f t="shared" si="62"/>
        <v>2803.2979585832218</v>
      </c>
      <c r="AB273" s="70">
        <f t="shared" si="64"/>
        <v>479.39861213350014</v>
      </c>
    </row>
    <row r="274" spans="10:28" x14ac:dyDescent="0.25">
      <c r="J274" s="93">
        <f t="array" ref="J274:M274">TRANSPOSE(MMULT($E$21:$H$24, TRANSPOSE(Random!N273:Q273)))</f>
        <v>-1.4316699404528377</v>
      </c>
      <c r="K274" s="93">
        <v>-0.59816412183603496</v>
      </c>
      <c r="L274" s="93">
        <v>-1.2039467916312796</v>
      </c>
      <c r="M274" s="93">
        <v>1.8058737492113863</v>
      </c>
      <c r="N274" s="22">
        <f>E$8 + E$9 * _xlfn.T.INV(_xlfn.NORM.DIST(J274, 0, 1, TRUE),  E$10)</f>
        <v>-5.1570767625135298E-3</v>
      </c>
      <c r="O274" s="22">
        <f>F$8 + F$9 * _xlfn.T.INV(_xlfn.NORM.DIST(K274, 0, 1, TRUE),  F$10)</f>
        <v>-5.2498618418584392E-5</v>
      </c>
      <c r="P274" s="22">
        <f>G$8 + G$9 * _xlfn.T.INV(_xlfn.NORM.DIST(L274, 0, 1, TRUE),  G$10)</f>
        <v>-1.3550375612522732E-4</v>
      </c>
      <c r="Q274" s="22">
        <f>H$8 + H$9 * _xlfn.T.INV(_xlfn.NORM.DIST(M274, 0, 1, TRUE),  H$10)</f>
        <v>1.7832465537369726E-3</v>
      </c>
      <c r="R274" s="59">
        <f t="shared" si="54"/>
        <v>1.1214914015802346</v>
      </c>
      <c r="S274" s="94">
        <f t="shared" si="55"/>
        <v>-4.7199385471119338E-3</v>
      </c>
      <c r="T274" s="94">
        <f t="shared" si="56"/>
        <v>2.7285031745658002E-2</v>
      </c>
      <c r="U274" s="94">
        <f t="shared" si="57"/>
        <v>6.4838949683024977E-2</v>
      </c>
      <c r="V274" s="24">
        <f t="shared" si="58"/>
        <v>-1.9010648916392047E-2</v>
      </c>
      <c r="W274" s="24">
        <f t="shared" si="59"/>
        <v>-8.3849598599417027E-2</v>
      </c>
      <c r="X274" s="68">
        <f t="shared" si="60"/>
        <v>27347.124615056618</v>
      </c>
      <c r="Y274" s="68">
        <f t="shared" si="63"/>
        <v>2979.9093352103373</v>
      </c>
      <c r="Z274" s="68">
        <f t="shared" si="61"/>
        <v>-1138.842695764808</v>
      </c>
      <c r="AA274" s="68">
        <f t="shared" si="62"/>
        <v>2979.9093352103373</v>
      </c>
      <c r="AB274" s="70">
        <f t="shared" si="64"/>
        <v>1841.0666394455293</v>
      </c>
    </row>
    <row r="275" spans="10:28" x14ac:dyDescent="0.25">
      <c r="J275" s="93">
        <f t="array" ref="J275:M275">TRANSPOSE(MMULT($E$21:$H$24, TRANSPOSE(Random!N274:Q274)))</f>
        <v>-0.89357082593187687</v>
      </c>
      <c r="K275" s="93">
        <v>7.5170132838489695E-2</v>
      </c>
      <c r="L275" s="93">
        <v>1.6200505828270255</v>
      </c>
      <c r="M275" s="93">
        <v>-1.5804183414977764</v>
      </c>
      <c r="N275" s="22">
        <f>E$8 + E$9 * _xlfn.T.INV(_xlfn.NORM.DIST(J275, 0, 1, TRUE),  E$10)</f>
        <v>-3.0620183758876219E-3</v>
      </c>
      <c r="O275" s="22">
        <f>F$8 + F$9 * _xlfn.T.INV(_xlfn.NORM.DIST(K275, 0, 1, TRUE),  F$10)</f>
        <v>9.6785804977496596E-6</v>
      </c>
      <c r="P275" s="22">
        <f>G$8 + G$9 * _xlfn.T.INV(_xlfn.NORM.DIST(L275, 0, 1, TRUE),  G$10)</f>
        <v>2.4271445852939891E-4</v>
      </c>
      <c r="Q275" s="22">
        <f>H$8 + H$9 * _xlfn.T.INV(_xlfn.NORM.DIST(M275, 0, 1, TRUE),  H$10)</f>
        <v>-1.4834436694291578E-3</v>
      </c>
      <c r="R275" s="59">
        <f t="shared" si="54"/>
        <v>1.1238531713747699</v>
      </c>
      <c r="S275" s="94">
        <f t="shared" si="55"/>
        <v>-4.6577613481955998E-3</v>
      </c>
      <c r="T275" s="94">
        <f t="shared" si="56"/>
        <v>2.4018341522491871E-2</v>
      </c>
      <c r="U275" s="94">
        <f t="shared" si="57"/>
        <v>6.1572259459858843E-2</v>
      </c>
      <c r="V275" s="24">
        <f t="shared" si="58"/>
        <v>-4.3270567813700096E-2</v>
      </c>
      <c r="W275" s="24">
        <f t="shared" si="59"/>
        <v>-0.10484282727355894</v>
      </c>
      <c r="X275" s="68">
        <f t="shared" si="60"/>
        <v>25289.971854441261</v>
      </c>
      <c r="Y275" s="68">
        <f t="shared" si="63"/>
        <v>1769.3235069175716</v>
      </c>
      <c r="Z275" s="68">
        <f t="shared" si="61"/>
        <v>-3195.9954563801657</v>
      </c>
      <c r="AA275" s="68">
        <f t="shared" si="62"/>
        <v>1769.3235069175716</v>
      </c>
      <c r="AB275" s="70">
        <f t="shared" si="64"/>
        <v>-1426.6719494625941</v>
      </c>
    </row>
    <row r="276" spans="10:28" x14ac:dyDescent="0.25">
      <c r="J276" s="93">
        <f t="array" ref="J276:M276">TRANSPOSE(MMULT($E$21:$H$24, TRANSPOSE(Random!N275:Q275)))</f>
        <v>-1.2487500997141641</v>
      </c>
      <c r="K276" s="93">
        <v>0.8363555285203923</v>
      </c>
      <c r="L276" s="93">
        <v>-1.6161434955628824</v>
      </c>
      <c r="M276" s="93">
        <v>-4.2431926648682283E-2</v>
      </c>
      <c r="N276" s="22">
        <f>E$8 + E$9 * _xlfn.T.INV(_xlfn.NORM.DIST(J276, 0, 1, TRUE),  E$10)</f>
        <v>-4.4153114293311885E-3</v>
      </c>
      <c r="O276" s="22">
        <f>F$8 + F$9 * _xlfn.T.INV(_xlfn.NORM.DIST(K276, 0, 1, TRUE),  F$10)</f>
        <v>8.2219543216576477E-5</v>
      </c>
      <c r="P276" s="22">
        <f>G$8 + G$9 * _xlfn.T.INV(_xlfn.NORM.DIST(L276, 0, 1, TRUE),  G$10)</f>
        <v>-2.0304600169950102E-4</v>
      </c>
      <c r="Q276" s="22">
        <f>H$8 + H$9 * _xlfn.T.INV(_xlfn.NORM.DIST(M276, 0, 1, TRUE),  H$10)</f>
        <v>-2.0454063550486143E-5</v>
      </c>
      <c r="R276" s="59">
        <f t="shared" si="54"/>
        <v>1.1223275973491578</v>
      </c>
      <c r="S276" s="94">
        <f t="shared" si="55"/>
        <v>-4.585220385476773E-3</v>
      </c>
      <c r="T276" s="94">
        <f t="shared" si="56"/>
        <v>2.5481331128370543E-2</v>
      </c>
      <c r="U276" s="94">
        <f t="shared" si="57"/>
        <v>6.3035249065737514E-2</v>
      </c>
      <c r="V276" s="24">
        <f t="shared" si="58"/>
        <v>-4.0311413635355585E-2</v>
      </c>
      <c r="W276" s="24">
        <f t="shared" si="59"/>
        <v>-0.10334666270109311</v>
      </c>
      <c r="X276" s="68">
        <f t="shared" si="60"/>
        <v>25927.950304461599</v>
      </c>
      <c r="Y276" s="68">
        <f t="shared" si="63"/>
        <v>2551.295695608831</v>
      </c>
      <c r="Z276" s="68">
        <f t="shared" si="61"/>
        <v>-2558.0170063598271</v>
      </c>
      <c r="AA276" s="68">
        <f t="shared" si="62"/>
        <v>2551.295695608831</v>
      </c>
      <c r="AB276" s="70">
        <f t="shared" si="64"/>
        <v>-6.7213107509960537</v>
      </c>
    </row>
    <row r="277" spans="10:28" x14ac:dyDescent="0.25">
      <c r="J277" s="93">
        <f t="array" ref="J277:M277">TRANSPOSE(MMULT($E$21:$H$24, TRANSPOSE(Random!N276:Q276)))</f>
        <v>1.8650166661501963</v>
      </c>
      <c r="K277" s="93">
        <v>-0.3108857307686384</v>
      </c>
      <c r="L277" s="93">
        <v>0.70782898034355046</v>
      </c>
      <c r="M277" s="93">
        <v>-1.5220336414567743</v>
      </c>
      <c r="N277" s="22">
        <f>E$8 + E$9 * _xlfn.T.INV(_xlfn.NORM.DIST(J277, 0, 1, TRUE),  E$10)</f>
        <v>7.1970411799389278E-3</v>
      </c>
      <c r="O277" s="22">
        <f>F$8 + F$9 * _xlfn.T.INV(_xlfn.NORM.DIST(K277, 0, 1, TRUE),  F$10)</f>
        <v>-2.5378944715320878E-5</v>
      </c>
      <c r="P277" s="22">
        <f>G$8 + G$9 * _xlfn.T.INV(_xlfn.NORM.DIST(L277, 0, 1, TRUE),  G$10)</f>
        <v>1.0588898779300131E-4</v>
      </c>
      <c r="Q277" s="22">
        <f>H$8 + H$9 * _xlfn.T.INV(_xlfn.NORM.DIST(M277, 0, 1, TRUE),  H$10)</f>
        <v>-1.4176135018172901E-3</v>
      </c>
      <c r="R277" s="59">
        <f t="shared" si="54"/>
        <v>1.1354182605073511</v>
      </c>
      <c r="S277" s="94">
        <f t="shared" si="55"/>
        <v>-4.6928188734086706E-3</v>
      </c>
      <c r="T277" s="94">
        <f t="shared" si="56"/>
        <v>2.4084171690103739E-2</v>
      </c>
      <c r="U277" s="94">
        <f t="shared" si="57"/>
        <v>6.1638089627470714E-2</v>
      </c>
      <c r="V277" s="24">
        <f t="shared" si="58"/>
        <v>0.12457651771183094</v>
      </c>
      <c r="W277" s="24">
        <f t="shared" si="59"/>
        <v>6.2938428084360232E-2</v>
      </c>
      <c r="X277" s="68">
        <f t="shared" si="60"/>
        <v>31375.586922892551</v>
      </c>
      <c r="Y277" s="68">
        <f t="shared" si="63"/>
        <v>-4158.6602615433512</v>
      </c>
      <c r="Z277" s="68">
        <f t="shared" si="61"/>
        <v>2889.6196120711247</v>
      </c>
      <c r="AA277" s="68">
        <f t="shared" si="62"/>
        <v>-4158.6602615433512</v>
      </c>
      <c r="AB277" s="70">
        <f t="shared" si="64"/>
        <v>-1269.0406494722265</v>
      </c>
    </row>
    <row r="278" spans="10:28" x14ac:dyDescent="0.25">
      <c r="J278" s="93">
        <f t="array" ref="J278:M278">TRANSPOSE(MMULT($E$21:$H$24, TRANSPOSE(Random!N277:Q277)))</f>
        <v>0.35080710360666606</v>
      </c>
      <c r="K278" s="93">
        <v>-1.4116181888274211</v>
      </c>
      <c r="L278" s="93">
        <v>-0.54285668328307435</v>
      </c>
      <c r="M278" s="93">
        <v>0.29906236186989454</v>
      </c>
      <c r="N278" s="22">
        <f>E$8 + E$9 * _xlfn.T.INV(_xlfn.NORM.DIST(J278, 0, 1, TRUE),  E$10)</f>
        <v>1.2552937893505977E-3</v>
      </c>
      <c r="O278" s="22">
        <f>F$8 + F$9 * _xlfn.T.INV(_xlfn.NORM.DIST(K278, 0, 1, TRUE),  F$10)</f>
        <v>-1.4426382436799799E-4</v>
      </c>
      <c r="P278" s="22">
        <f>G$8 + G$9 * _xlfn.T.INV(_xlfn.NORM.DIST(L278, 0, 1, TRUE),  G$10)</f>
        <v>-4.6038960686534788E-5</v>
      </c>
      <c r="Q278" s="22">
        <f>H$8 + H$9 * _xlfn.T.INV(_xlfn.NORM.DIST(M278, 0, 1, TRUE),  H$10)</f>
        <v>2.7436682631385817E-4</v>
      </c>
      <c r="R278" s="59">
        <f t="shared" si="54"/>
        <v>1.128720098965204</v>
      </c>
      <c r="S278" s="94">
        <f t="shared" si="55"/>
        <v>-4.8117037530613473E-3</v>
      </c>
      <c r="T278" s="94">
        <f t="shared" si="56"/>
        <v>2.5776152018234889E-2</v>
      </c>
      <c r="U278" s="94">
        <f t="shared" si="57"/>
        <v>6.3330069955601864E-2</v>
      </c>
      <c r="V278" s="24">
        <f t="shared" si="58"/>
        <v>5.8084352352386737E-2</v>
      </c>
      <c r="W278" s="24">
        <f t="shared" si="59"/>
        <v>-5.2457176032151276E-3</v>
      </c>
      <c r="X278" s="68">
        <f t="shared" si="60"/>
        <v>29583.971835510314</v>
      </c>
      <c r="Y278" s="68">
        <f t="shared" si="63"/>
        <v>-725.34535621199757</v>
      </c>
      <c r="Z278" s="68">
        <f t="shared" si="61"/>
        <v>1098.0045246888876</v>
      </c>
      <c r="AA278" s="68">
        <f t="shared" si="62"/>
        <v>-725.34535621199757</v>
      </c>
      <c r="AB278" s="70">
        <f t="shared" si="64"/>
        <v>372.65916847689004</v>
      </c>
    </row>
    <row r="279" spans="10:28" x14ac:dyDescent="0.25">
      <c r="J279" s="93">
        <f t="array" ref="J279:M279">TRANSPOSE(MMULT($E$21:$H$24, TRANSPOSE(Random!N278:Q278)))</f>
        <v>0.53263321634472904</v>
      </c>
      <c r="K279" s="93">
        <v>0.26267934336127263</v>
      </c>
      <c r="L279" s="93">
        <v>-0.95255762127957633</v>
      </c>
      <c r="M279" s="93">
        <v>1.0063521770179904</v>
      </c>
      <c r="N279" s="22">
        <f>E$8 + E$9 * _xlfn.T.INV(_xlfn.NORM.DIST(J279, 0, 1, TRUE),  E$10)</f>
        <v>1.885694145206628E-3</v>
      </c>
      <c r="O279" s="22">
        <f>F$8 + F$9 * _xlfn.T.INV(_xlfn.NORM.DIST(K279, 0, 1, TRUE),  F$10)</f>
        <v>2.6724235964217052E-5</v>
      </c>
      <c r="P279" s="22">
        <f>G$8 + G$9 * _xlfn.T.INV(_xlfn.NORM.DIST(L279, 0, 1, TRUE),  G$10)</f>
        <v>-9.9451988757695748E-5</v>
      </c>
      <c r="Q279" s="22">
        <f>H$8 + H$9 * _xlfn.T.INV(_xlfn.NORM.DIST(M279, 0, 1, TRUE),  H$10)</f>
        <v>9.1657937514594138E-4</v>
      </c>
      <c r="R279" s="59">
        <f t="shared" si="54"/>
        <v>1.129430752438362</v>
      </c>
      <c r="S279" s="94">
        <f t="shared" si="55"/>
        <v>-4.640715692729132E-3</v>
      </c>
      <c r="T279" s="94">
        <f t="shared" si="56"/>
        <v>2.6418364567066973E-2</v>
      </c>
      <c r="U279" s="94">
        <f t="shared" si="57"/>
        <v>6.3972282504433944E-2</v>
      </c>
      <c r="V279" s="24">
        <f t="shared" si="58"/>
        <v>7.5345131841806079E-2</v>
      </c>
      <c r="W279" s="24">
        <f t="shared" si="59"/>
        <v>1.1372849337372135E-2</v>
      </c>
      <c r="X279" s="68">
        <f t="shared" si="60"/>
        <v>30512.186119105998</v>
      </c>
      <c r="Y279" s="68">
        <f t="shared" si="63"/>
        <v>-1089.6090644797077</v>
      </c>
      <c r="Z279" s="68">
        <f t="shared" si="61"/>
        <v>2026.2188082845714</v>
      </c>
      <c r="AA279" s="68">
        <f t="shared" si="62"/>
        <v>-1089.6090644797077</v>
      </c>
      <c r="AB279" s="70">
        <f t="shared" si="64"/>
        <v>936.60974380486368</v>
      </c>
    </row>
    <row r="280" spans="10:28" x14ac:dyDescent="0.25">
      <c r="J280" s="93">
        <f t="array" ref="J280:M280">TRANSPOSE(MMULT($E$21:$H$24, TRANSPOSE(Random!N279:Q279)))</f>
        <v>-0.83497680348150383</v>
      </c>
      <c r="K280" s="93">
        <v>-0.80881436905876114</v>
      </c>
      <c r="L280" s="93">
        <v>0.7911278554578498</v>
      </c>
      <c r="M280" s="93">
        <v>-1.2061780769831878</v>
      </c>
      <c r="N280" s="22">
        <f>E$8 + E$9 * _xlfn.T.INV(_xlfn.NORM.DIST(J280, 0, 1, TRUE),  E$10)</f>
        <v>-2.8476022543447682E-3</v>
      </c>
      <c r="O280" s="22">
        <f>F$8 + F$9 * _xlfn.T.INV(_xlfn.NORM.DIST(K280, 0, 1, TRUE),  F$10)</f>
        <v>-7.3586448161921145E-5</v>
      </c>
      <c r="P280" s="22">
        <f>G$8 + G$9 * _xlfn.T.INV(_xlfn.NORM.DIST(L280, 0, 1, TRUE),  G$10)</f>
        <v>1.1672609011704007E-4</v>
      </c>
      <c r="Q280" s="22">
        <f>H$8 + H$9 * _xlfn.T.INV(_xlfn.NORM.DIST(M280, 0, 1, TRUE),  H$10)</f>
        <v>-1.0820066175191759E-3</v>
      </c>
      <c r="R280" s="59">
        <f t="shared" si="54"/>
        <v>1.1240948837406659</v>
      </c>
      <c r="S280" s="94">
        <f t="shared" si="55"/>
        <v>-4.7410263768552707E-3</v>
      </c>
      <c r="T280" s="94">
        <f t="shared" si="56"/>
        <v>2.4419778574401856E-2</v>
      </c>
      <c r="U280" s="94">
        <f t="shared" si="57"/>
        <v>6.1973696511768823E-2</v>
      </c>
      <c r="V280" s="24">
        <f t="shared" si="58"/>
        <v>-3.1299004834386773E-2</v>
      </c>
      <c r="W280" s="24">
        <f t="shared" si="59"/>
        <v>-9.327270134615559E-2</v>
      </c>
      <c r="X280" s="68">
        <f t="shared" si="60"/>
        <v>25843.792219135463</v>
      </c>
      <c r="Y280" s="68">
        <f t="shared" si="63"/>
        <v>1645.4276194546837</v>
      </c>
      <c r="Z280" s="68">
        <f t="shared" si="61"/>
        <v>-2642.1750916859637</v>
      </c>
      <c r="AA280" s="68">
        <f t="shared" si="62"/>
        <v>1645.4276194546837</v>
      </c>
      <c r="AB280" s="70">
        <f t="shared" si="64"/>
        <v>-996.74747223127997</v>
      </c>
    </row>
    <row r="281" spans="10:28" x14ac:dyDescent="0.25">
      <c r="J281" s="93">
        <f t="array" ref="J281:M281">TRANSPOSE(MMULT($E$21:$H$24, TRANSPOSE(Random!N280:Q280)))</f>
        <v>2.0046445690035945E-3</v>
      </c>
      <c r="K281" s="93">
        <v>-1.244608187930704</v>
      </c>
      <c r="L281" s="93">
        <v>-0.13749047875989698</v>
      </c>
      <c r="M281" s="93">
        <v>1.2405609904993042</v>
      </c>
      <c r="N281" s="22">
        <f>E$8 + E$9 * _xlfn.T.INV(_xlfn.NORM.DIST(J281, 0, 1, TRUE),  E$10)</f>
        <v>6.4509049231517844E-5</v>
      </c>
      <c r="O281" s="22">
        <f>F$8 + F$9 * _xlfn.T.INV(_xlfn.NORM.DIST(K281, 0, 1, TRUE),  F$10)</f>
        <v>-1.2265455977429461E-4</v>
      </c>
      <c r="P281" s="22">
        <f>G$8 + G$9 * _xlfn.T.INV(_xlfn.NORM.DIST(L281, 0, 1, TRUE),  G$10)</f>
        <v>3.1350768088964349E-6</v>
      </c>
      <c r="Q281" s="22">
        <f>H$8 + H$9 * _xlfn.T.INV(_xlfn.NORM.DIST(M281, 0, 1, TRUE),  H$10)</f>
        <v>1.149184533592454E-3</v>
      </c>
      <c r="R281" s="59">
        <f t="shared" si="54"/>
        <v>1.1273777213737439</v>
      </c>
      <c r="S281" s="94">
        <f t="shared" si="55"/>
        <v>-4.7900944884676439E-3</v>
      </c>
      <c r="T281" s="94">
        <f t="shared" si="56"/>
        <v>2.6650969725513483E-2</v>
      </c>
      <c r="U281" s="94">
        <f t="shared" si="57"/>
        <v>6.4204887662880461E-2</v>
      </c>
      <c r="V281" s="24">
        <f t="shared" si="58"/>
        <v>5.2916218461740161E-2</v>
      </c>
      <c r="W281" s="24">
        <f t="shared" si="59"/>
        <v>-1.12886692011403E-2</v>
      </c>
      <c r="X281" s="68">
        <f t="shared" si="60"/>
        <v>29753.674990306456</v>
      </c>
      <c r="Y281" s="68">
        <f t="shared" si="63"/>
        <v>-37.275209748302586</v>
      </c>
      <c r="Z281" s="68">
        <f t="shared" si="61"/>
        <v>1267.7076794850291</v>
      </c>
      <c r="AA281" s="68">
        <f t="shared" si="62"/>
        <v>-37.275209748302586</v>
      </c>
      <c r="AB281" s="70">
        <f t="shared" si="64"/>
        <v>1230.4324697367265</v>
      </c>
    </row>
    <row r="282" spans="10:28" x14ac:dyDescent="0.25">
      <c r="J282" s="93">
        <f t="array" ref="J282:M282">TRANSPOSE(MMULT($E$21:$H$24, TRANSPOSE(Random!N281:Q281)))</f>
        <v>1.1595874012892591</v>
      </c>
      <c r="K282" s="93">
        <v>5.1292566938118123E-3</v>
      </c>
      <c r="L282" s="93">
        <v>0.61804158679907206</v>
      </c>
      <c r="M282" s="93">
        <v>-1.7811593533798389</v>
      </c>
      <c r="N282" s="22">
        <f>E$8 + E$9 * _xlfn.T.INV(_xlfn.NORM.DIST(J282, 0, 1, TRUE),  E$10)</f>
        <v>4.1811979235618149E-3</v>
      </c>
      <c r="O282" s="22">
        <f>F$8 + F$9 * _xlfn.T.INV(_xlfn.NORM.DIST(K282, 0, 1, TRUE),  F$10)</f>
        <v>3.3502488017496716E-6</v>
      </c>
      <c r="P282" s="22">
        <f>G$8 + G$9 * _xlfn.T.INV(_xlfn.NORM.DIST(L282, 0, 1, TRUE),  G$10)</f>
        <v>9.4435722140466321E-5</v>
      </c>
      <c r="Q282" s="22">
        <f>H$8 + H$9 * _xlfn.T.INV(_xlfn.NORM.DIST(M282, 0, 1, TRUE),  H$10)</f>
        <v>-1.7206319098907563E-3</v>
      </c>
      <c r="R282" s="59">
        <f t="shared" si="54"/>
        <v>1.1320184853252209</v>
      </c>
      <c r="S282" s="94">
        <f t="shared" si="55"/>
        <v>-4.6640896798915994E-3</v>
      </c>
      <c r="T282" s="94">
        <f t="shared" si="56"/>
        <v>2.3781153282030273E-2</v>
      </c>
      <c r="U282" s="94">
        <f t="shared" si="57"/>
        <v>6.1335071219397248E-2</v>
      </c>
      <c r="V282" s="24">
        <f t="shared" si="58"/>
        <v>7.058758131622013E-2</v>
      </c>
      <c r="W282" s="24">
        <f t="shared" si="59"/>
        <v>9.2525100968228816E-3</v>
      </c>
      <c r="X282" s="68">
        <f t="shared" si="60"/>
        <v>29203.426891808547</v>
      </c>
      <c r="Y282" s="68">
        <f t="shared" si="63"/>
        <v>-2416.0180851586629</v>
      </c>
      <c r="Z282" s="68">
        <f t="shared" si="61"/>
        <v>717.45958098712072</v>
      </c>
      <c r="AA282" s="68">
        <f t="shared" si="62"/>
        <v>-2416.0180851586629</v>
      </c>
      <c r="AB282" s="70">
        <f t="shared" si="64"/>
        <v>-1698.5585041715422</v>
      </c>
    </row>
    <row r="283" spans="10:28" x14ac:dyDescent="0.25">
      <c r="J283" s="93">
        <f t="array" ref="J283:M283">TRANSPOSE(MMULT($E$21:$H$24, TRANSPOSE(Random!N282:Q282)))</f>
        <v>0.42080804537507699</v>
      </c>
      <c r="K283" s="93">
        <v>-0.76697658718194162</v>
      </c>
      <c r="L283" s="93">
        <v>0.48329697228393464</v>
      </c>
      <c r="M283" s="93">
        <v>0.56351700596333765</v>
      </c>
      <c r="N283" s="22">
        <f>E$8 + E$9 * _xlfn.T.INV(_xlfn.NORM.DIST(J283, 0, 1, TRUE),  E$10)</f>
        <v>1.4968287916280263E-3</v>
      </c>
      <c r="O283" s="22">
        <f>F$8 + F$9 * _xlfn.T.INV(_xlfn.NORM.DIST(K283, 0, 1, TRUE),  F$10)</f>
        <v>-6.9292437740362499E-5</v>
      </c>
      <c r="P283" s="22">
        <f>G$8 + G$9 * _xlfn.T.INV(_xlfn.NORM.DIST(L283, 0, 1, TRUE),  G$10)</f>
        <v>7.7619830099101263E-5</v>
      </c>
      <c r="Q283" s="22">
        <f>H$8 + H$9 * _xlfn.T.INV(_xlfn.NORM.DIST(M283, 0, 1, TRUE),  H$10)</f>
        <v>5.0701418266541911E-4</v>
      </c>
      <c r="R283" s="59">
        <f t="shared" si="54"/>
        <v>1.128992382580946</v>
      </c>
      <c r="S283" s="94">
        <f t="shared" si="55"/>
        <v>-4.7367323664337119E-3</v>
      </c>
      <c r="T283" s="94">
        <f t="shared" si="56"/>
        <v>2.6008799374586448E-2</v>
      </c>
      <c r="U283" s="94">
        <f t="shared" si="57"/>
        <v>6.3562717311953426E-2</v>
      </c>
      <c r="V283" s="24">
        <f t="shared" si="58"/>
        <v>6.4379340115376951E-2</v>
      </c>
      <c r="W283" s="24">
        <f t="shared" si="59"/>
        <v>8.1662280342352511E-4</v>
      </c>
      <c r="X283" s="68">
        <f t="shared" si="60"/>
        <v>29919.388385764691</v>
      </c>
      <c r="Y283" s="68">
        <f t="shared" si="63"/>
        <v>-864.91132375737652</v>
      </c>
      <c r="Z283" s="68">
        <f t="shared" si="61"/>
        <v>1433.4210749432641</v>
      </c>
      <c r="AA283" s="68">
        <f t="shared" si="62"/>
        <v>-864.91132375737652</v>
      </c>
      <c r="AB283" s="70">
        <f t="shared" si="64"/>
        <v>568.50975118588758</v>
      </c>
    </row>
    <row r="284" spans="10:28" x14ac:dyDescent="0.25">
      <c r="J284" s="93">
        <f t="array" ref="J284:M284">TRANSPOSE(MMULT($E$21:$H$24, TRANSPOSE(Random!N283:Q283)))</f>
        <v>-0.80201663430948955</v>
      </c>
      <c r="K284" s="93">
        <v>-0.65181274964546332</v>
      </c>
      <c r="L284" s="93">
        <v>0.41798283623529742</v>
      </c>
      <c r="M284" s="93">
        <v>5.8970884868272844E-2</v>
      </c>
      <c r="N284" s="22">
        <f>E$8 + E$9 * _xlfn.T.INV(_xlfn.NORM.DIST(J284, 0, 1, TRUE),  E$10)</f>
        <v>-2.727899707054077E-3</v>
      </c>
      <c r="O284" s="22">
        <f>F$8 + F$9 * _xlfn.T.INV(_xlfn.NORM.DIST(K284, 0, 1, TRUE),  F$10)</f>
        <v>-5.7751088212139893E-5</v>
      </c>
      <c r="P284" s="22">
        <f>G$8 + G$9 * _xlfn.T.INV(_xlfn.NORM.DIST(L284, 0, 1, TRUE),  G$10)</f>
        <v>6.9601590590071124E-5</v>
      </c>
      <c r="Q284" s="22">
        <f>H$8 + H$9 * _xlfn.T.INV(_xlfn.NORM.DIST(M284, 0, 1, TRUE),  H$10)</f>
        <v>6.6838477654322656E-5</v>
      </c>
      <c r="R284" s="59">
        <f t="shared" si="54"/>
        <v>1.1242298250207394</v>
      </c>
      <c r="S284" s="94">
        <f t="shared" si="55"/>
        <v>-4.7251910169054893E-3</v>
      </c>
      <c r="T284" s="94">
        <f t="shared" si="56"/>
        <v>2.5568623669575352E-2</v>
      </c>
      <c r="U284" s="94">
        <f t="shared" si="57"/>
        <v>6.312254160694232E-2</v>
      </c>
      <c r="V284" s="24">
        <f t="shared" si="58"/>
        <v>-9.7399438434161746E-3</v>
      </c>
      <c r="W284" s="24">
        <f t="shared" si="59"/>
        <v>-7.2862485450358491E-2</v>
      </c>
      <c r="X284" s="68">
        <f t="shared" si="60"/>
        <v>27027.085632491675</v>
      </c>
      <c r="Y284" s="68">
        <f t="shared" si="63"/>
        <v>1576.2599970697192</v>
      </c>
      <c r="Z284" s="68">
        <f t="shared" si="61"/>
        <v>-1458.8816783297516</v>
      </c>
      <c r="AA284" s="68">
        <f t="shared" si="62"/>
        <v>1576.2599970697192</v>
      </c>
      <c r="AB284" s="70">
        <f t="shared" si="64"/>
        <v>117.37831873996765</v>
      </c>
    </row>
    <row r="285" spans="10:28" x14ac:dyDescent="0.25">
      <c r="J285" s="93">
        <f t="array" ref="J285:M285">TRANSPOSE(MMULT($E$21:$H$24, TRANSPOSE(Random!N284:Q284)))</f>
        <v>0.35823569929033405</v>
      </c>
      <c r="K285" s="93">
        <v>-0.16994811030343868</v>
      </c>
      <c r="L285" s="93">
        <v>0.14680634308360591</v>
      </c>
      <c r="M285" s="93">
        <v>-1.0786243297786031</v>
      </c>
      <c r="N285" s="22">
        <f>E$8 + E$9 * _xlfn.T.INV(_xlfn.NORM.DIST(J285, 0, 1, TRUE),  E$10)</f>
        <v>1.2808663206851827E-3</v>
      </c>
      <c r="O285" s="22">
        <f>F$8 + F$9 * _xlfn.T.INV(_xlfn.NORM.DIST(K285, 0, 1, TRUE),  F$10)</f>
        <v>-1.249240068743241E-5</v>
      </c>
      <c r="P285" s="22">
        <f>G$8 + G$9 * _xlfn.T.INV(_xlfn.NORM.DIST(L285, 0, 1, TRUE),  G$10)</f>
        <v>3.6939302176893045E-5</v>
      </c>
      <c r="Q285" s="22">
        <f>H$8 + H$9 * _xlfn.T.INV(_xlfn.NORM.DIST(M285, 0, 1, TRUE),  H$10)</f>
        <v>-9.5477283097869221E-4</v>
      </c>
      <c r="R285" s="59">
        <f t="shared" si="54"/>
        <v>1.1287489270076401</v>
      </c>
      <c r="S285" s="94">
        <f t="shared" si="55"/>
        <v>-4.6799323293807817E-3</v>
      </c>
      <c r="T285" s="94">
        <f t="shared" si="56"/>
        <v>2.4547012360942339E-2</v>
      </c>
      <c r="U285" s="94">
        <f t="shared" si="57"/>
        <v>6.2100930298309306E-2</v>
      </c>
      <c r="V285" s="24">
        <f t="shared" si="58"/>
        <v>3.6489454215895778E-2</v>
      </c>
      <c r="W285" s="24">
        <f t="shared" si="59"/>
        <v>-2.5611476082413528E-2</v>
      </c>
      <c r="X285" s="68">
        <f t="shared" si="60"/>
        <v>28278.225842212622</v>
      </c>
      <c r="Y285" s="68">
        <f t="shared" si="63"/>
        <v>-740.12191051943228</v>
      </c>
      <c r="Z285" s="68">
        <f t="shared" si="61"/>
        <v>-207.74146860880501</v>
      </c>
      <c r="AA285" s="68">
        <f t="shared" si="62"/>
        <v>-740.12191051943228</v>
      </c>
      <c r="AB285" s="70">
        <f t="shared" si="64"/>
        <v>-947.86337912823728</v>
      </c>
    </row>
    <row r="286" spans="10:28" x14ac:dyDescent="0.25">
      <c r="J286" s="93">
        <f t="array" ref="J286:M286">TRANSPOSE(MMULT($E$21:$H$24, TRANSPOSE(Random!N285:Q285)))</f>
        <v>0.35024614958358635</v>
      </c>
      <c r="K286" s="93">
        <v>1.3820784584040127</v>
      </c>
      <c r="L286" s="93">
        <v>-0.1171168827550283</v>
      </c>
      <c r="M286" s="93">
        <v>0.44508079015662394</v>
      </c>
      <c r="N286" s="22">
        <f>E$8 + E$9 * _xlfn.T.INV(_xlfn.NORM.DIST(J286, 0, 1, TRUE),  E$10)</f>
        <v>1.2533632729739127E-3</v>
      </c>
      <c r="O286" s="22">
        <f>F$8 + F$9 * _xlfn.T.INV(_xlfn.NORM.DIST(K286, 0, 1, TRUE),  F$10)</f>
        <v>1.460733657221175E-4</v>
      </c>
      <c r="P286" s="22">
        <f>G$8 + G$9 * _xlfn.T.INV(_xlfn.NORM.DIST(L286, 0, 1, TRUE),  G$10)</f>
        <v>5.5613315867812325E-6</v>
      </c>
      <c r="Q286" s="22">
        <f>H$8 + H$9 * _xlfn.T.INV(_xlfn.NORM.DIST(M286, 0, 1, TRUE),  H$10)</f>
        <v>4.0207058819742087E-4</v>
      </c>
      <c r="R286" s="59">
        <f t="shared" si="54"/>
        <v>1.1287179226844397</v>
      </c>
      <c r="S286" s="94">
        <f t="shared" si="55"/>
        <v>-4.5213665629712319E-3</v>
      </c>
      <c r="T286" s="94">
        <f t="shared" si="56"/>
        <v>2.5903855780118452E-2</v>
      </c>
      <c r="U286" s="94">
        <f t="shared" si="57"/>
        <v>6.3457773717485427E-2</v>
      </c>
      <c r="V286" s="24">
        <f t="shared" si="58"/>
        <v>5.5501792887761345E-2</v>
      </c>
      <c r="W286" s="24">
        <f t="shared" si="59"/>
        <v>-7.9559808297240825E-3</v>
      </c>
      <c r="X286" s="68">
        <f t="shared" si="60"/>
        <v>29540.344665655026</v>
      </c>
      <c r="Y286" s="68">
        <f t="shared" si="63"/>
        <v>-724.22984755504876</v>
      </c>
      <c r="Z286" s="68">
        <f t="shared" si="61"/>
        <v>1054.3773548335994</v>
      </c>
      <c r="AA286" s="68">
        <f t="shared" si="62"/>
        <v>-724.22984755504876</v>
      </c>
      <c r="AB286" s="70">
        <f t="shared" si="64"/>
        <v>330.14750727855062</v>
      </c>
    </row>
    <row r="287" spans="10:28" x14ac:dyDescent="0.25">
      <c r="J287" s="93">
        <f t="array" ref="J287:M287">TRANSPOSE(MMULT($E$21:$H$24, TRANSPOSE(Random!N286:Q286)))</f>
        <v>0.1323017106998923</v>
      </c>
      <c r="K287" s="93">
        <v>1.116228130494537</v>
      </c>
      <c r="L287" s="93">
        <v>0.56001388363181626</v>
      </c>
      <c r="M287" s="93">
        <v>-6.0730554356557345E-2</v>
      </c>
      <c r="N287" s="22">
        <f>E$8 + E$9 * _xlfn.T.INV(_xlfn.NORM.DIST(J287, 0, 1, TRUE),  E$10)</f>
        <v>5.0778263702857336E-4</v>
      </c>
      <c r="O287" s="22">
        <f>F$8 + F$9 * _xlfn.T.INV(_xlfn.NORM.DIST(K287, 0, 1, TRUE),  F$10)</f>
        <v>1.1301109490393205E-4</v>
      </c>
      <c r="P287" s="22">
        <f>G$8 + G$9 * _xlfn.T.INV(_xlfn.NORM.DIST(L287, 0, 1, TRUE),  G$10)</f>
        <v>8.7144132895332181E-5</v>
      </c>
      <c r="Q287" s="22">
        <f>H$8 + H$9 * _xlfn.T.INV(_xlfn.NORM.DIST(M287, 0, 1, TRUE),  H$10)</f>
        <v>-3.6209580047924668E-5</v>
      </c>
      <c r="R287" s="59">
        <f t="shared" si="54"/>
        <v>1.1278774259056354</v>
      </c>
      <c r="S287" s="94">
        <f t="shared" si="55"/>
        <v>-4.554428833789417E-3</v>
      </c>
      <c r="T287" s="94">
        <f t="shared" si="56"/>
        <v>2.5465575611873105E-2</v>
      </c>
      <c r="U287" s="94">
        <f t="shared" si="57"/>
        <v>6.301949354924008E-2</v>
      </c>
      <c r="V287" s="24">
        <f t="shared" si="58"/>
        <v>3.7197400925941829E-2</v>
      </c>
      <c r="W287" s="24">
        <f t="shared" si="59"/>
        <v>-2.5822092623298251E-2</v>
      </c>
      <c r="X287" s="68">
        <f t="shared" si="60"/>
        <v>28679.229990817734</v>
      </c>
      <c r="Y287" s="68">
        <f t="shared" si="63"/>
        <v>-293.41161476168782</v>
      </c>
      <c r="Z287" s="68">
        <f t="shared" si="61"/>
        <v>193.26267999630727</v>
      </c>
      <c r="AA287" s="68">
        <f t="shared" si="62"/>
        <v>-293.41161476168782</v>
      </c>
      <c r="AB287" s="70">
        <f t="shared" si="64"/>
        <v>-100.14893476538055</v>
      </c>
    </row>
    <row r="288" spans="10:28" x14ac:dyDescent="0.25">
      <c r="J288" s="93">
        <f t="array" ref="J288:M288">TRANSPOSE(MMULT($E$21:$H$24, TRANSPOSE(Random!N287:Q287)))</f>
        <v>1.2980091776316469</v>
      </c>
      <c r="K288" s="93">
        <v>1.2336745893270742</v>
      </c>
      <c r="L288" s="93">
        <v>-0.3474090112365924</v>
      </c>
      <c r="M288" s="93">
        <v>-0.27230986288601633</v>
      </c>
      <c r="N288" s="22">
        <f>E$8 + E$9 * _xlfn.T.INV(_xlfn.NORM.DIST(J288, 0, 1, TRUE),  E$10)</f>
        <v>4.7270225951459239E-3</v>
      </c>
      <c r="O288" s="22">
        <f>F$8 + F$9 * _xlfn.T.INV(_xlfn.NORM.DIST(K288, 0, 1, TRUE),  F$10)</f>
        <v>1.2707807476738912E-4</v>
      </c>
      <c r="P288" s="22">
        <f>G$8 + G$9 * _xlfn.T.INV(_xlfn.NORM.DIST(L288, 0, 1, TRUE),  G$10)</f>
        <v>-2.2052530693366393E-5</v>
      </c>
      <c r="Q288" s="22">
        <f>H$8 + H$9 * _xlfn.T.INV(_xlfn.NORM.DIST(M288, 0, 1, TRUE),  H$10)</f>
        <v>-2.189806628581805E-4</v>
      </c>
      <c r="R288" s="59">
        <f t="shared" si="54"/>
        <v>1.1326337962066209</v>
      </c>
      <c r="S288" s="94">
        <f t="shared" si="55"/>
        <v>-4.54036185392596E-3</v>
      </c>
      <c r="T288" s="94">
        <f t="shared" si="56"/>
        <v>2.5282804529062848E-2</v>
      </c>
      <c r="U288" s="94">
        <f t="shared" si="57"/>
        <v>6.2836722466429823E-2</v>
      </c>
      <c r="V288" s="24">
        <f t="shared" si="58"/>
        <v>0.10096092167197565</v>
      </c>
      <c r="W288" s="24">
        <f t="shared" si="59"/>
        <v>3.8124199205545828E-2</v>
      </c>
      <c r="X288" s="68">
        <f t="shared" si="60"/>
        <v>31004.764728610913</v>
      </c>
      <c r="Y288" s="68">
        <f t="shared" si="63"/>
        <v>-2731.4114968031645</v>
      </c>
      <c r="Z288" s="68">
        <f t="shared" si="61"/>
        <v>2518.7974177894866</v>
      </c>
      <c r="AA288" s="68">
        <f t="shared" si="62"/>
        <v>-2731.4114968031645</v>
      </c>
      <c r="AB288" s="70">
        <f t="shared" si="64"/>
        <v>-212.61407901367784</v>
      </c>
    </row>
    <row r="289" spans="10:28" x14ac:dyDescent="0.25">
      <c r="J289" s="93">
        <f t="array" ref="J289:M289">TRANSPOSE(MMULT($E$21:$H$24, TRANSPOSE(Random!N288:Q288)))</f>
        <v>3.5745809822064829E-2</v>
      </c>
      <c r="K289" s="93">
        <v>0.58981849595328173</v>
      </c>
      <c r="L289" s="93">
        <v>-0.89754277167689722</v>
      </c>
      <c r="M289" s="93">
        <v>0.37511781210874673</v>
      </c>
      <c r="N289" s="22">
        <f>E$8 + E$9 * _xlfn.T.INV(_xlfn.NORM.DIST(J289, 0, 1, TRUE),  E$10)</f>
        <v>1.7923526911144865E-4</v>
      </c>
      <c r="O289" s="22">
        <f>F$8 + F$9 * _xlfn.T.INV(_xlfn.NORM.DIST(K289, 0, 1, TRUE),  F$10)</f>
        <v>5.746191660442038E-5</v>
      </c>
      <c r="P289" s="22">
        <f>G$8 + G$9 * _xlfn.T.INV(_xlfn.NORM.DIST(L289, 0, 1, TRUE),  G$10)</f>
        <v>-9.1948506598442403E-5</v>
      </c>
      <c r="Q289" s="22">
        <f>H$8 + H$9 * _xlfn.T.INV(_xlfn.NORM.DIST(M289, 0, 1, TRUE),  H$10)</f>
        <v>3.4068589876535486E-4</v>
      </c>
      <c r="R289" s="59">
        <f t="shared" si="54"/>
        <v>1.1275070528150457</v>
      </c>
      <c r="S289" s="94">
        <f t="shared" si="55"/>
        <v>-4.6099780120889286E-3</v>
      </c>
      <c r="T289" s="94">
        <f t="shared" si="56"/>
        <v>2.5842471090686384E-2</v>
      </c>
      <c r="U289" s="94">
        <f t="shared" si="57"/>
        <v>6.3396389028053363E-2</v>
      </c>
      <c r="V289" s="24">
        <f t="shared" si="58"/>
        <v>3.8992666606843321E-2</v>
      </c>
      <c r="W289" s="24">
        <f t="shared" si="59"/>
        <v>-2.4403722421210042E-2</v>
      </c>
      <c r="X289" s="68">
        <f t="shared" si="60"/>
        <v>28899.299307068472</v>
      </c>
      <c r="Y289" s="68">
        <f t="shared" si="63"/>
        <v>-103.56736504426226</v>
      </c>
      <c r="Z289" s="68">
        <f t="shared" si="61"/>
        <v>413.33199624704503</v>
      </c>
      <c r="AA289" s="68">
        <f t="shared" si="62"/>
        <v>-103.56736504426226</v>
      </c>
      <c r="AB289" s="70">
        <f t="shared" si="64"/>
        <v>309.76463120278277</v>
      </c>
    </row>
    <row r="290" spans="10:28" x14ac:dyDescent="0.25">
      <c r="J290" s="93">
        <f t="array" ref="J290:M290">TRANSPOSE(MMULT($E$21:$H$24, TRANSPOSE(Random!N289:Q289)))</f>
        <v>-0.16232381167321655</v>
      </c>
      <c r="K290" s="93">
        <v>-0.69686975659538852</v>
      </c>
      <c r="L290" s="93">
        <v>-0.60618399083646723</v>
      </c>
      <c r="M290" s="93">
        <v>0.30936732664379707</v>
      </c>
      <c r="N290" s="22">
        <f>E$8 + E$9 * _xlfn.T.INV(_xlfn.NORM.DIST(J290, 0, 1, TRUE),  E$10)</f>
        <v>-4.946919985993161E-4</v>
      </c>
      <c r="O290" s="22">
        <f>F$8 + F$9 * _xlfn.T.INV(_xlfn.NORM.DIST(K290, 0, 1, TRUE),  F$10)</f>
        <v>-6.2220821648275971E-5</v>
      </c>
      <c r="P290" s="22">
        <f>G$8 + G$9 * _xlfn.T.INV(_xlfn.NORM.DIST(L290, 0, 1, TRUE),  G$10)</f>
        <v>-5.3974853985253947E-5</v>
      </c>
      <c r="Q290" s="22">
        <f>H$8 + H$9 * _xlfn.T.INV(_xlfn.NORM.DIST(M290, 0, 1, TRUE),  H$10)</f>
        <v>2.8333061879462945E-4</v>
      </c>
      <c r="R290" s="59">
        <f t="shared" si="54"/>
        <v>1.126747331236519</v>
      </c>
      <c r="S290" s="94">
        <f t="shared" si="55"/>
        <v>-4.7296607503416258E-3</v>
      </c>
      <c r="T290" s="94">
        <f t="shared" si="56"/>
        <v>2.5785115810715659E-2</v>
      </c>
      <c r="U290" s="94">
        <f t="shared" si="57"/>
        <v>6.3339033748082627E-2</v>
      </c>
      <c r="V290" s="24">
        <f t="shared" si="58"/>
        <v>2.9312945423874748E-2</v>
      </c>
      <c r="W290" s="24">
        <f t="shared" si="59"/>
        <v>-3.4026088324207879E-2</v>
      </c>
      <c r="X290" s="68">
        <f t="shared" si="60"/>
        <v>28519.264535889488</v>
      </c>
      <c r="Y290" s="68">
        <f t="shared" si="63"/>
        <v>285.84746215050109</v>
      </c>
      <c r="Z290" s="68">
        <f t="shared" si="61"/>
        <v>33.29722506806138</v>
      </c>
      <c r="AA290" s="68">
        <f t="shared" si="62"/>
        <v>285.84746215050109</v>
      </c>
      <c r="AB290" s="70">
        <f t="shared" si="64"/>
        <v>319.14468721856247</v>
      </c>
    </row>
    <row r="291" spans="10:28" x14ac:dyDescent="0.25">
      <c r="J291" s="93">
        <f t="array" ref="J291:M291">TRANSPOSE(MMULT($E$21:$H$24, TRANSPOSE(Random!N290:Q290)))</f>
        <v>6.0195010050358329E-2</v>
      </c>
      <c r="K291" s="93">
        <v>2.6550801852012853</v>
      </c>
      <c r="L291" s="93">
        <v>1.4006688144007742</v>
      </c>
      <c r="M291" s="93">
        <v>-0.62790213033538445</v>
      </c>
      <c r="N291" s="22">
        <f>E$8 + E$9 * _xlfn.T.INV(_xlfn.NORM.DIST(J291, 0, 1, TRUE),  E$10)</f>
        <v>2.6238267141695152E-4</v>
      </c>
      <c r="O291" s="22">
        <f>F$8 + F$9 * _xlfn.T.INV(_xlfn.NORM.DIST(K291, 0, 1, TRUE),  F$10)</f>
        <v>4.2057193756277423E-4</v>
      </c>
      <c r="P291" s="22">
        <f>G$8 + G$9 * _xlfn.T.INV(_xlfn.NORM.DIST(L291, 0, 1, TRUE),  G$10)</f>
        <v>2.0516508701292247E-4</v>
      </c>
      <c r="Q291" s="22">
        <f>H$8 + H$9 * _xlfn.T.INV(_xlfn.NORM.DIST(M291, 0, 1, TRUE),  H$10)</f>
        <v>-5.3256782776626445E-4</v>
      </c>
      <c r="R291" s="59">
        <f t="shared" si="54"/>
        <v>1.1276007852974017</v>
      </c>
      <c r="S291" s="94">
        <f t="shared" si="55"/>
        <v>-4.2468679911305748E-3</v>
      </c>
      <c r="T291" s="94">
        <f t="shared" si="56"/>
        <v>2.4969217364154767E-2</v>
      </c>
      <c r="U291" s="94">
        <f t="shared" si="57"/>
        <v>6.2523135301521732E-2</v>
      </c>
      <c r="V291" s="24">
        <f t="shared" si="58"/>
        <v>2.0212993280747191E-2</v>
      </c>
      <c r="W291" s="24">
        <f t="shared" si="59"/>
        <v>-4.2310142020774544E-2</v>
      </c>
      <c r="X291" s="68">
        <f t="shared" si="60"/>
        <v>27861.20529102032</v>
      </c>
      <c r="Y291" s="68">
        <f t="shared" si="63"/>
        <v>-151.61235869838856</v>
      </c>
      <c r="Z291" s="68">
        <f t="shared" si="61"/>
        <v>-624.76201980110636</v>
      </c>
      <c r="AA291" s="68">
        <f t="shared" si="62"/>
        <v>-151.61235869838856</v>
      </c>
      <c r="AB291" s="70">
        <f t="shared" si="64"/>
        <v>-776.37437849949492</v>
      </c>
    </row>
    <row r="292" spans="10:28" x14ac:dyDescent="0.25">
      <c r="J292" s="93">
        <f t="array" ref="J292:M292">TRANSPOSE(MMULT($E$21:$H$24, TRANSPOSE(Random!N291:Q291)))</f>
        <v>-1.657041224728647</v>
      </c>
      <c r="K292" s="93">
        <v>-0.29291821207003266</v>
      </c>
      <c r="L292" s="93">
        <v>0.51256831087294441</v>
      </c>
      <c r="M292" s="93">
        <v>-0.86495148120101284</v>
      </c>
      <c r="N292" s="22">
        <f>E$8 + E$9 * _xlfn.T.INV(_xlfn.NORM.DIST(J292, 0, 1, TRUE),  E$10)</f>
        <v>-6.1248516484860953E-3</v>
      </c>
      <c r="O292" s="22">
        <f>F$8 + F$9 * _xlfn.T.INV(_xlfn.NORM.DIST(K292, 0, 1, TRUE),  F$10)</f>
        <v>-2.3725285899057115E-5</v>
      </c>
      <c r="P292" s="22">
        <f>G$8 + G$9 * _xlfn.T.INV(_xlfn.NORM.DIST(L292, 0, 1, TRUE),  G$10)</f>
        <v>8.1239351518462815E-5</v>
      </c>
      <c r="Q292" s="22">
        <f>H$8 + H$9 * _xlfn.T.INV(_xlfn.NORM.DIST(M292, 0, 1, TRUE),  H$10)</f>
        <v>-7.5002903108482974E-4</v>
      </c>
      <c r="R292" s="59">
        <f t="shared" si="54"/>
        <v>1.1204004241124035</v>
      </c>
      <c r="S292" s="94">
        <f t="shared" si="55"/>
        <v>-4.691165214592407E-3</v>
      </c>
      <c r="T292" s="94">
        <f t="shared" si="56"/>
        <v>2.4751756160836202E-2</v>
      </c>
      <c r="U292" s="94">
        <f t="shared" si="57"/>
        <v>6.2305674098203173E-2</v>
      </c>
      <c r="V292" s="24">
        <f t="shared" si="58"/>
        <v>-7.9109821037087885E-2</v>
      </c>
      <c r="W292" s="24">
        <f t="shared" si="59"/>
        <v>-0.14141549513529106</v>
      </c>
      <c r="X292" s="68">
        <f t="shared" si="60"/>
        <v>24362.377998226937</v>
      </c>
      <c r="Y292" s="68">
        <f t="shared" si="63"/>
        <v>3539.1178849170683</v>
      </c>
      <c r="Z292" s="68">
        <f t="shared" si="61"/>
        <v>-4123.5893125944895</v>
      </c>
      <c r="AA292" s="68">
        <f t="shared" si="62"/>
        <v>3539.1178849170683</v>
      </c>
      <c r="AB292" s="70">
        <f t="shared" si="64"/>
        <v>-584.47142767742116</v>
      </c>
    </row>
    <row r="293" spans="10:28" x14ac:dyDescent="0.25">
      <c r="J293" s="93">
        <f t="array" ref="J293:M293">TRANSPOSE(MMULT($E$21:$H$24, TRANSPOSE(Random!N292:Q292)))</f>
        <v>0.5071357938914276</v>
      </c>
      <c r="K293" s="93">
        <v>0.42099318853291129</v>
      </c>
      <c r="L293" s="93">
        <v>0.40349486735822226</v>
      </c>
      <c r="M293" s="93">
        <v>0.11696718056025601</v>
      </c>
      <c r="N293" s="22">
        <f>E$8 + E$9 * _xlfn.T.INV(_xlfn.NORM.DIST(J293, 0, 1, TRUE),  E$10)</f>
        <v>1.7966610368717391E-3</v>
      </c>
      <c r="O293" s="22">
        <f>F$8 + F$9 * _xlfn.T.INV(_xlfn.NORM.DIST(K293, 0, 1, TRUE),  F$10)</f>
        <v>4.13790276252966E-5</v>
      </c>
      <c r="P293" s="22">
        <f>G$8 + G$9 * _xlfn.T.INV(_xlfn.NORM.DIST(L293, 0, 1, TRUE),  G$10)</f>
        <v>6.7832976135308621E-5</v>
      </c>
      <c r="Q293" s="22">
        <f>H$8 + H$9 * _xlfn.T.INV(_xlfn.NORM.DIST(M293, 0, 1, TRUE),  H$10)</f>
        <v>1.1680479520137644E-4</v>
      </c>
      <c r="R293" s="59">
        <f t="shared" si="54"/>
        <v>1.1293303849701708</v>
      </c>
      <c r="S293" s="94">
        <f t="shared" si="55"/>
        <v>-4.6260609010680531E-3</v>
      </c>
      <c r="T293" s="94">
        <f t="shared" si="56"/>
        <v>2.5618589987122405E-2</v>
      </c>
      <c r="U293" s="94">
        <f t="shared" si="57"/>
        <v>6.3172507924489377E-2</v>
      </c>
      <c r="V293" s="24">
        <f t="shared" si="58"/>
        <v>6.1195253209883824E-2</v>
      </c>
      <c r="W293" s="24">
        <f t="shared" si="59"/>
        <v>-1.977254714605553E-3</v>
      </c>
      <c r="X293" s="68">
        <f t="shared" si="60"/>
        <v>29634.709004913497</v>
      </c>
      <c r="Y293" s="68">
        <f t="shared" si="63"/>
        <v>-1038.1631382531486</v>
      </c>
      <c r="Z293" s="68">
        <f t="shared" si="61"/>
        <v>1148.7416940920702</v>
      </c>
      <c r="AA293" s="68">
        <f t="shared" si="62"/>
        <v>-1038.1631382531486</v>
      </c>
      <c r="AB293" s="70">
        <f t="shared" si="64"/>
        <v>110.5785558389216</v>
      </c>
    </row>
    <row r="294" spans="10:28" x14ac:dyDescent="0.25">
      <c r="J294" s="93">
        <f t="array" ref="J294:M294">TRANSPOSE(MMULT($E$21:$H$24, TRANSPOSE(Random!N293:Q293)))</f>
        <v>0.46259803683009793</v>
      </c>
      <c r="K294" s="93">
        <v>-1.0713526499134303</v>
      </c>
      <c r="L294" s="93">
        <v>-0.15304746546923498</v>
      </c>
      <c r="M294" s="93">
        <v>0.74712724869559988</v>
      </c>
      <c r="N294" s="22">
        <f>E$8 + E$9 * _xlfn.T.INV(_xlfn.NORM.DIST(J294, 0, 1, TRUE),  E$10)</f>
        <v>1.641678048662338E-3</v>
      </c>
      <c r="O294" s="22">
        <f>F$8 + F$9 * _xlfn.T.INV(_xlfn.NORM.DIST(K294, 0, 1, TRUE),  F$10)</f>
        <v>-1.0205958611111719E-4</v>
      </c>
      <c r="P294" s="22">
        <f>G$8 + G$9 * _xlfn.T.INV(_xlfn.NORM.DIST(L294, 0, 1, TRUE),  G$10)</f>
        <v>1.2809517033454454E-6</v>
      </c>
      <c r="Q294" s="22">
        <f>H$8 + H$9 * _xlfn.T.INV(_xlfn.NORM.DIST(M294, 0, 1, TRUE),  H$10)</f>
        <v>6.7299832681985531E-4</v>
      </c>
      <c r="R294" s="59">
        <f t="shared" si="54"/>
        <v>1.1291556718726472</v>
      </c>
      <c r="S294" s="94">
        <f t="shared" si="55"/>
        <v>-4.7694995148044664E-3</v>
      </c>
      <c r="T294" s="94">
        <f t="shared" si="56"/>
        <v>2.6174783518740887E-2</v>
      </c>
      <c r="U294" s="94">
        <f t="shared" si="57"/>
        <v>6.3728701456107859E-2</v>
      </c>
      <c r="V294" s="24">
        <f t="shared" si="58"/>
        <v>6.9765482023943379E-2</v>
      </c>
      <c r="W294" s="24">
        <f t="shared" si="59"/>
        <v>6.0367805678355202E-3</v>
      </c>
      <c r="X294" s="68">
        <f t="shared" si="60"/>
        <v>30194.538453537702</v>
      </c>
      <c r="Y294" s="68">
        <f t="shared" si="63"/>
        <v>-948.60944831743836</v>
      </c>
      <c r="Z294" s="68">
        <f t="shared" si="61"/>
        <v>1708.5711427162751</v>
      </c>
      <c r="AA294" s="68">
        <f t="shared" si="62"/>
        <v>-948.60944831743836</v>
      </c>
      <c r="AB294" s="70">
        <f t="shared" si="64"/>
        <v>759.9616943988367</v>
      </c>
    </row>
    <row r="295" spans="10:28" x14ac:dyDescent="0.25">
      <c r="J295" s="93">
        <f t="array" ref="J295:M295">TRANSPOSE(MMULT($E$21:$H$24, TRANSPOSE(Random!N294:Q294)))</f>
        <v>0.23411951524774716</v>
      </c>
      <c r="K295" s="93">
        <v>-0.91174954625986671</v>
      </c>
      <c r="L295" s="93">
        <v>0.32601874324484637</v>
      </c>
      <c r="M295" s="93">
        <v>-0.29977973841971939</v>
      </c>
      <c r="N295" s="22">
        <f>E$8 + E$9 * _xlfn.T.INV(_xlfn.NORM.DIST(J295, 0, 1, TRUE),  E$10)</f>
        <v>8.5514485183700519E-4</v>
      </c>
      <c r="O295" s="22">
        <f>F$8 + F$9 * _xlfn.T.INV(_xlfn.NORM.DIST(K295, 0, 1, TRUE),  F$10)</f>
        <v>-8.4413894853379689E-5</v>
      </c>
      <c r="P295" s="22">
        <f>G$8 + G$9 * _xlfn.T.INV(_xlfn.NORM.DIST(L295, 0, 1, TRUE),  G$10)</f>
        <v>5.8428908861036964E-5</v>
      </c>
      <c r="Q295" s="22">
        <f>H$8 + H$9 * _xlfn.T.INV(_xlfn.NORM.DIST(M295, 0, 1, TRUE),  H$10)</f>
        <v>-2.4284646695190947E-4</v>
      </c>
      <c r="R295" s="59">
        <f t="shared" si="54"/>
        <v>1.1282690090672001</v>
      </c>
      <c r="S295" s="94">
        <f t="shared" si="55"/>
        <v>-4.7518538235467294E-3</v>
      </c>
      <c r="T295" s="94">
        <f t="shared" si="56"/>
        <v>2.5258938724969121E-2</v>
      </c>
      <c r="U295" s="94">
        <f t="shared" si="57"/>
        <v>6.2812856662336089E-2</v>
      </c>
      <c r="V295" s="24">
        <f t="shared" si="58"/>
        <v>4.2492484414197659E-2</v>
      </c>
      <c r="W295" s="24">
        <f t="shared" si="59"/>
        <v>-2.032037224813843E-2</v>
      </c>
      <c r="X295" s="68">
        <f t="shared" si="60"/>
        <v>28789.384249493622</v>
      </c>
      <c r="Y295" s="68">
        <f t="shared" si="63"/>
        <v>-494.12763165938668</v>
      </c>
      <c r="Z295" s="68">
        <f t="shared" si="61"/>
        <v>303.4169386721951</v>
      </c>
      <c r="AA295" s="68">
        <f t="shared" si="62"/>
        <v>-494.12763165938668</v>
      </c>
      <c r="AB295" s="70">
        <f t="shared" si="64"/>
        <v>-190.71069298719158</v>
      </c>
    </row>
    <row r="296" spans="10:28" x14ac:dyDescent="0.25">
      <c r="J296" s="93">
        <f t="array" ref="J296:M296">TRANSPOSE(MMULT($E$21:$H$24, TRANSPOSE(Random!N295:Q295)))</f>
        <v>-0.71072924263093862</v>
      </c>
      <c r="K296" s="93">
        <v>0.46170068812104259</v>
      </c>
      <c r="L296" s="93">
        <v>-0.12258668838597908</v>
      </c>
      <c r="M296" s="93">
        <v>-1.3499003992401601E-2</v>
      </c>
      <c r="N296" s="22">
        <f>E$8 + E$9 * _xlfn.T.INV(_xlfn.NORM.DIST(J296, 0, 1, TRUE),  E$10)</f>
        <v>-2.3995148422012729E-3</v>
      </c>
      <c r="O296" s="22">
        <f>F$8 + F$9 * _xlfn.T.INV(_xlfn.NORM.DIST(K296, 0, 1, TRUE),  F$10)</f>
        <v>4.5206807552077489E-5</v>
      </c>
      <c r="P296" s="22">
        <f>G$8 + G$9 * _xlfn.T.INV(_xlfn.NORM.DIST(L296, 0, 1, TRUE),  G$10)</f>
        <v>4.9101408130954847E-6</v>
      </c>
      <c r="Q296" s="22">
        <f>H$8 + H$9 * _xlfn.T.INV(_xlfn.NORM.DIST(M296, 0, 1, TRUE),  H$10)</f>
        <v>4.4526153557111912E-6</v>
      </c>
      <c r="R296" s="59">
        <f t="shared" si="54"/>
        <v>1.1246000149208124</v>
      </c>
      <c r="S296" s="94">
        <f t="shared" si="55"/>
        <v>-4.6222331211412723E-3</v>
      </c>
      <c r="T296" s="94">
        <f t="shared" si="56"/>
        <v>2.5506237807276743E-2</v>
      </c>
      <c r="U296" s="94">
        <f t="shared" si="57"/>
        <v>6.3060155744643714E-2</v>
      </c>
      <c r="V296" s="24">
        <f t="shared" si="58"/>
        <v>-7.2131262126727286E-3</v>
      </c>
      <c r="W296" s="24">
        <f t="shared" si="59"/>
        <v>-7.0273281957316441E-2</v>
      </c>
      <c r="X296" s="68">
        <f t="shared" si="60"/>
        <v>27092.601856694044</v>
      </c>
      <c r="Y296" s="68">
        <f t="shared" si="63"/>
        <v>1386.5096463613445</v>
      </c>
      <c r="Z296" s="68">
        <f t="shared" si="61"/>
        <v>-1393.3654541273827</v>
      </c>
      <c r="AA296" s="68">
        <f t="shared" si="62"/>
        <v>1386.5096463613445</v>
      </c>
      <c r="AB296" s="70">
        <f t="shared" si="64"/>
        <v>-6.8558077660381969</v>
      </c>
    </row>
    <row r="297" spans="10:28" x14ac:dyDescent="0.25">
      <c r="J297" s="93">
        <f t="array" ref="J297:M297">TRANSPOSE(MMULT($E$21:$H$24, TRANSPOSE(Random!N296:Q296)))</f>
        <v>1.539460699076082</v>
      </c>
      <c r="K297" s="93">
        <v>0.56763388505863499</v>
      </c>
      <c r="L297" s="93">
        <v>-0.67555692677760981</v>
      </c>
      <c r="M297" s="93">
        <v>-0.55670550224701454</v>
      </c>
      <c r="N297" s="22">
        <f>E$8 + E$9 * _xlfn.T.INV(_xlfn.NORM.DIST(J297, 0, 1, TRUE),  E$10)</f>
        <v>5.7272226541798055E-3</v>
      </c>
      <c r="O297" s="22">
        <f>F$8 + F$9 * _xlfn.T.INV(_xlfn.NORM.DIST(K297, 0, 1, TRUE),  F$10)</f>
        <v>5.5314770758055022E-5</v>
      </c>
      <c r="P297" s="22">
        <f>G$8 + G$9 * _xlfn.T.INV(_xlfn.NORM.DIST(L297, 0, 1, TRUE),  G$10)</f>
        <v>-6.278258157662957E-5</v>
      </c>
      <c r="Q297" s="22">
        <f>H$8 + H$9 * _xlfn.T.INV(_xlfn.NORM.DIST(M297, 0, 1, TRUE),  H$10)</f>
        <v>-4.6879460066945122E-4</v>
      </c>
      <c r="R297" s="59">
        <f t="shared" si="54"/>
        <v>1.1337613267341702</v>
      </c>
      <c r="S297" s="94">
        <f t="shared" si="55"/>
        <v>-4.6121251579352941E-3</v>
      </c>
      <c r="T297" s="94">
        <f t="shared" si="56"/>
        <v>2.503299059125158E-2</v>
      </c>
      <c r="U297" s="94">
        <f t="shared" si="57"/>
        <v>6.2586908528618548E-2</v>
      </c>
      <c r="V297" s="24">
        <f t="shared" si="58"/>
        <v>0.11416661762975817</v>
      </c>
      <c r="W297" s="24">
        <f t="shared" si="59"/>
        <v>5.1579709101139626E-2</v>
      </c>
      <c r="X297" s="68">
        <f t="shared" si="60"/>
        <v>31404.59466871115</v>
      </c>
      <c r="Y297" s="68">
        <f t="shared" si="63"/>
        <v>-3309.3562570321374</v>
      </c>
      <c r="Z297" s="68">
        <f t="shared" si="61"/>
        <v>2918.6273578897235</v>
      </c>
      <c r="AA297" s="68">
        <f t="shared" si="62"/>
        <v>-3309.3562570321374</v>
      </c>
      <c r="AB297" s="70">
        <f t="shared" si="64"/>
        <v>-390.72889914241387</v>
      </c>
    </row>
    <row r="298" spans="10:28" x14ac:dyDescent="0.25">
      <c r="J298" s="93">
        <f t="array" ref="J298:M298">TRANSPOSE(MMULT($E$21:$H$24, TRANSPOSE(Random!N297:Q297)))</f>
        <v>0.12144752596173432</v>
      </c>
      <c r="K298" s="93">
        <v>6.765887554804649E-2</v>
      </c>
      <c r="L298" s="93">
        <v>0.43587683723603693</v>
      </c>
      <c r="M298" s="93">
        <v>1.2408284072906457</v>
      </c>
      <c r="N298" s="22">
        <f>E$8 + E$9 * _xlfn.T.INV(_xlfn.NORM.DIST(J298, 0, 1, TRUE),  E$10)</f>
        <v>4.7081933729670113E-4</v>
      </c>
      <c r="O298" s="22">
        <f>F$8 + F$9 * _xlfn.T.INV(_xlfn.NORM.DIST(K298, 0, 1, TRUE),  F$10)</f>
        <v>8.9994894955151134E-6</v>
      </c>
      <c r="P298" s="22">
        <f>G$8 + G$9 * _xlfn.T.INV(_xlfn.NORM.DIST(L298, 0, 1, TRUE),  G$10)</f>
        <v>7.1790810044903403E-5</v>
      </c>
      <c r="Q298" s="22">
        <f>H$8 + H$9 * _xlfn.T.INV(_xlfn.NORM.DIST(M298, 0, 1, TRUE),  H$10)</f>
        <v>1.1494583119835812E-3</v>
      </c>
      <c r="R298" s="59">
        <f t="shared" si="54"/>
        <v>1.1278357569930313</v>
      </c>
      <c r="S298" s="94">
        <f t="shared" si="55"/>
        <v>-4.6584404391978342E-3</v>
      </c>
      <c r="T298" s="94">
        <f t="shared" si="56"/>
        <v>2.6651243503904611E-2</v>
      </c>
      <c r="U298" s="94">
        <f t="shared" si="57"/>
        <v>6.4205161441271585E-2</v>
      </c>
      <c r="V298" s="24">
        <f t="shared" si="58"/>
        <v>5.7196628036612282E-2</v>
      </c>
      <c r="W298" s="24">
        <f t="shared" si="59"/>
        <v>-7.0085334046593034E-3</v>
      </c>
      <c r="X298" s="68">
        <f t="shared" si="60"/>
        <v>29916.30460315209</v>
      </c>
      <c r="Y298" s="68">
        <f t="shared" si="63"/>
        <v>-272.05314231629018</v>
      </c>
      <c r="Z298" s="68">
        <f t="shared" si="61"/>
        <v>1430.3372923306633</v>
      </c>
      <c r="AA298" s="68">
        <f t="shared" si="62"/>
        <v>-272.05314231629018</v>
      </c>
      <c r="AB298" s="70">
        <f t="shared" si="64"/>
        <v>1158.2841500143732</v>
      </c>
    </row>
    <row r="299" spans="10:28" x14ac:dyDescent="0.25">
      <c r="J299" s="93">
        <f t="array" ref="J299:M299">TRANSPOSE(MMULT($E$21:$H$24, TRANSPOSE(Random!N298:Q298)))</f>
        <v>-0.84643560608310964</v>
      </c>
      <c r="K299" s="93">
        <v>-0.72986954646922675</v>
      </c>
      <c r="L299" s="93">
        <v>-1.1810240794121289</v>
      </c>
      <c r="M299" s="93">
        <v>0.14133071419376775</v>
      </c>
      <c r="N299" s="22">
        <f>E$8 + E$9 * _xlfn.T.INV(_xlfn.NORM.DIST(J299, 0, 1, TRUE),  E$10)</f>
        <v>-2.8893678872067116E-3</v>
      </c>
      <c r="O299" s="22">
        <f>F$8 + F$9 * _xlfn.T.INV(_xlfn.NORM.DIST(K299, 0, 1, TRUE),  F$10)</f>
        <v>-6.5530976385938007E-5</v>
      </c>
      <c r="P299" s="22">
        <f>G$8 + G$9 * _xlfn.T.INV(_xlfn.NORM.DIST(L299, 0, 1, TRUE),  G$10)</f>
        <v>-1.3208151809097307E-4</v>
      </c>
      <c r="Q299" s="22">
        <f>H$8 + H$9 * _xlfn.T.INV(_xlfn.NORM.DIST(M299, 0, 1, TRUE),  H$10)</f>
        <v>1.3781580792983475E-4</v>
      </c>
      <c r="R299" s="59">
        <f t="shared" si="54"/>
        <v>1.1240478011339123</v>
      </c>
      <c r="S299" s="94">
        <f t="shared" si="55"/>
        <v>-4.7329709050792871E-3</v>
      </c>
      <c r="T299" s="94">
        <f t="shared" si="56"/>
        <v>2.5639600999850864E-2</v>
      </c>
      <c r="U299" s="94">
        <f t="shared" si="57"/>
        <v>6.3193518937217835E-2</v>
      </c>
      <c r="V299" s="24">
        <f t="shared" si="58"/>
        <v>-1.0974115354806555E-2</v>
      </c>
      <c r="W299" s="24">
        <f t="shared" si="59"/>
        <v>-7.4167634292024387E-2</v>
      </c>
      <c r="X299" s="68">
        <f t="shared" si="60"/>
        <v>27010.569648346027</v>
      </c>
      <c r="Y299" s="68">
        <f t="shared" si="63"/>
        <v>1669.5610200201627</v>
      </c>
      <c r="Z299" s="68">
        <f t="shared" si="61"/>
        <v>-1475.3976624753996</v>
      </c>
      <c r="AA299" s="68">
        <f t="shared" si="62"/>
        <v>1669.5610200201627</v>
      </c>
      <c r="AB299" s="70">
        <f t="shared" si="64"/>
        <v>194.16335754476313</v>
      </c>
    </row>
    <row r="300" spans="10:28" x14ac:dyDescent="0.25">
      <c r="J300" s="93">
        <f t="array" ref="J300:M300">TRANSPOSE(MMULT($E$21:$H$24, TRANSPOSE(Random!N299:Q299)))</f>
        <v>0.25336533874681977</v>
      </c>
      <c r="K300" s="93">
        <v>1.5756621280139995</v>
      </c>
      <c r="L300" s="93">
        <v>1.2690479576880664</v>
      </c>
      <c r="M300" s="93">
        <v>-0.7070857475525687</v>
      </c>
      <c r="N300" s="22">
        <f>E$8 + E$9 * _xlfn.T.INV(_xlfn.NORM.DIST(J300, 0, 1, TRUE),  E$10)</f>
        <v>9.2096617368056402E-4</v>
      </c>
      <c r="O300" s="22">
        <f>F$8 + F$9 * _xlfn.T.INV(_xlfn.NORM.DIST(K300, 0, 1, TRUE),  F$10)</f>
        <v>1.7332659703881762E-4</v>
      </c>
      <c r="P300" s="22">
        <f>G$8 + G$9 * _xlfn.T.INV(_xlfn.NORM.DIST(L300, 0, 1, TRUE),  G$10)</f>
        <v>1.8435441512123913E-4</v>
      </c>
      <c r="Q300" s="22">
        <f>H$8 + H$9 * _xlfn.T.INV(_xlfn.NORM.DIST(M300, 0, 1, TRUE),  H$10)</f>
        <v>-6.042603009476299E-4</v>
      </c>
      <c r="R300" s="59">
        <f t="shared" si="54"/>
        <v>1.1283432097724211</v>
      </c>
      <c r="S300" s="94">
        <f t="shared" si="55"/>
        <v>-4.4941133316545321E-3</v>
      </c>
      <c r="T300" s="94">
        <f t="shared" si="56"/>
        <v>2.48975248909734E-2</v>
      </c>
      <c r="U300" s="94">
        <f t="shared" si="57"/>
        <v>6.2451442828340371E-2</v>
      </c>
      <c r="V300" s="24">
        <f t="shared" si="58"/>
        <v>3.3514786967741191E-2</v>
      </c>
      <c r="W300" s="24">
        <f t="shared" si="59"/>
        <v>-2.8936655860599181E-2</v>
      </c>
      <c r="X300" s="68">
        <f t="shared" si="60"/>
        <v>28313.230547368006</v>
      </c>
      <c r="Y300" s="68">
        <f t="shared" si="63"/>
        <v>-532.16111078916583</v>
      </c>
      <c r="Z300" s="68">
        <f t="shared" si="61"/>
        <v>-172.73676345342028</v>
      </c>
      <c r="AA300" s="68">
        <f t="shared" si="62"/>
        <v>-532.16111078916583</v>
      </c>
      <c r="AB300" s="70">
        <f t="shared" si="64"/>
        <v>-704.89787424258611</v>
      </c>
    </row>
    <row r="301" spans="10:28" x14ac:dyDescent="0.25">
      <c r="J301" s="93">
        <f t="array" ref="J301:M301">TRANSPOSE(MMULT($E$21:$H$24, TRANSPOSE(Random!N300:Q300)))</f>
        <v>-0.81097986486289086</v>
      </c>
      <c r="K301" s="93">
        <v>0.15246313375035203</v>
      </c>
      <c r="L301" s="93">
        <v>0.34665591520468458</v>
      </c>
      <c r="M301" s="93">
        <v>0.11957768231222461</v>
      </c>
      <c r="N301" s="22">
        <f>E$8 + E$9 * _xlfn.T.INV(_xlfn.NORM.DIST(J301, 0, 1, TRUE),  E$10)</f>
        <v>-2.7603892654560133E-3</v>
      </c>
      <c r="O301" s="22">
        <f>F$8 + F$9 * _xlfn.T.INV(_xlfn.NORM.DIST(K301, 0, 1, TRUE),  F$10)</f>
        <v>1.6678729341209617E-5</v>
      </c>
      <c r="P301" s="22">
        <f>G$8 + G$9 * _xlfn.T.INV(_xlfn.NORM.DIST(L301, 0, 1, TRUE),  G$10)</f>
        <v>6.0925567027329953E-5</v>
      </c>
      <c r="Q301" s="22">
        <f>H$8 + H$9 * _xlfn.T.INV(_xlfn.NORM.DIST(M301, 0, 1, TRUE),  H$10)</f>
        <v>1.1905538082624141E-4</v>
      </c>
      <c r="R301" s="59">
        <f t="shared" si="54"/>
        <v>1.1241931993791052</v>
      </c>
      <c r="S301" s="94">
        <f t="shared" si="55"/>
        <v>-4.6507611993521396E-3</v>
      </c>
      <c r="T301" s="94">
        <f t="shared" si="56"/>
        <v>2.5620840572747272E-2</v>
      </c>
      <c r="U301" s="94">
        <f t="shared" si="57"/>
        <v>6.317475851011424E-2</v>
      </c>
      <c r="V301" s="24">
        <f t="shared" si="58"/>
        <v>-1.0547004427599808E-2</v>
      </c>
      <c r="W301" s="24">
        <f t="shared" si="59"/>
        <v>-7.3721762937714042E-2</v>
      </c>
      <c r="X301" s="68">
        <f t="shared" si="60"/>
        <v>27018.50935016248</v>
      </c>
      <c r="Y301" s="68">
        <f t="shared" si="63"/>
        <v>1595.0334113191348</v>
      </c>
      <c r="Z301" s="68">
        <f t="shared" si="61"/>
        <v>-1467.4579606589468</v>
      </c>
      <c r="AA301" s="68">
        <f t="shared" si="62"/>
        <v>1595.0334113191348</v>
      </c>
      <c r="AB301" s="70">
        <f t="shared" si="64"/>
        <v>127.57545066018793</v>
      </c>
    </row>
    <row r="302" spans="10:28" x14ac:dyDescent="0.25">
      <c r="J302" s="93">
        <f t="array" ref="J302:M302">TRANSPOSE(MMULT($E$21:$H$24, TRANSPOSE(Random!N301:Q301)))</f>
        <v>-0.28113559402094407</v>
      </c>
      <c r="K302" s="93">
        <v>-1.6239774954164046</v>
      </c>
      <c r="L302" s="93">
        <v>-1.899104219963337</v>
      </c>
      <c r="M302" s="93">
        <v>9.4336463489097466E-2</v>
      </c>
      <c r="N302" s="22">
        <f>E$8 + E$9 * _xlfn.T.INV(_xlfn.NORM.DIST(J302, 0, 1, TRUE),  E$10)</f>
        <v>-9.0066784771567561E-4</v>
      </c>
      <c r="O302" s="22">
        <f>F$8 + F$9 * _xlfn.T.INV(_xlfn.NORM.DIST(K302, 0, 1, TRUE),  F$10)</f>
        <v>-1.748646835066721E-4</v>
      </c>
      <c r="P302" s="22">
        <f>G$8 + G$9 * _xlfn.T.INV(_xlfn.NORM.DIST(L302, 0, 1, TRUE),  G$10)</f>
        <v>-2.5802433316340966E-4</v>
      </c>
      <c r="Q302" s="22">
        <f>H$8 + H$9 * _xlfn.T.INV(_xlfn.NORM.DIST(M302, 0, 1, TRUE),  H$10)</f>
        <v>9.7300397203781578E-5</v>
      </c>
      <c r="R302" s="59">
        <f t="shared" si="54"/>
        <v>1.1262896726319309</v>
      </c>
      <c r="S302" s="94">
        <f t="shared" si="55"/>
        <v>-4.842304612200022E-3</v>
      </c>
      <c r="T302" s="94">
        <f t="shared" si="56"/>
        <v>2.5599085589124812E-2</v>
      </c>
      <c r="U302" s="94">
        <f t="shared" si="57"/>
        <v>6.315300352649178E-2</v>
      </c>
      <c r="V302" s="24">
        <f t="shared" si="58"/>
        <v>2.1618010846286069E-2</v>
      </c>
      <c r="W302" s="24">
        <f t="shared" si="59"/>
        <v>-4.1534992680205711E-2</v>
      </c>
      <c r="X302" s="68">
        <f t="shared" si="60"/>
        <v>28163.581428317651</v>
      </c>
      <c r="Y302" s="68">
        <f t="shared" si="63"/>
        <v>520.4321461415384</v>
      </c>
      <c r="Z302" s="68">
        <f t="shared" si="61"/>
        <v>-322.38588250377506</v>
      </c>
      <c r="AA302" s="68">
        <f t="shared" si="62"/>
        <v>520.4321461415384</v>
      </c>
      <c r="AB302" s="70">
        <f t="shared" si="64"/>
        <v>198.04626363776333</v>
      </c>
    </row>
    <row r="303" spans="10:28" x14ac:dyDescent="0.25">
      <c r="J303" s="93">
        <f t="array" ref="J303:M303">TRANSPOSE(MMULT($E$21:$H$24, TRANSPOSE(Random!N302:Q302)))</f>
        <v>-0.74827386589062572</v>
      </c>
      <c r="K303" s="93">
        <v>0.23555577199738212</v>
      </c>
      <c r="L303" s="93">
        <v>-0.75350582076260497</v>
      </c>
      <c r="M303" s="93">
        <v>1.1106481665326784</v>
      </c>
      <c r="N303" s="22">
        <f>E$8 + E$9 * _xlfn.T.INV(_xlfn.NORM.DIST(J303, 0, 1, TRUE),  E$10)</f>
        <v>-2.5340358540928655E-3</v>
      </c>
      <c r="O303" s="22">
        <f>F$8 + F$9 * _xlfn.T.INV(_xlfn.NORM.DIST(K303, 0, 1, TRUE),  F$10)</f>
        <v>2.4242857440259598E-5</v>
      </c>
      <c r="P303" s="22">
        <f>G$8 + G$9 * _xlfn.T.INV(_xlfn.NORM.DIST(L303, 0, 1, TRUE),  G$10)</f>
        <v>-7.2840179220930916E-5</v>
      </c>
      <c r="Q303" s="22">
        <f>H$8 + H$9 * _xlfn.T.INV(_xlfn.NORM.DIST(M303, 0, 1, TRUE),  H$10)</f>
        <v>1.0184744358251697E-3</v>
      </c>
      <c r="R303" s="59">
        <f t="shared" si="54"/>
        <v>1.1244483687115019</v>
      </c>
      <c r="S303" s="94">
        <f t="shared" si="55"/>
        <v>-4.6431970712530902E-3</v>
      </c>
      <c r="T303" s="94">
        <f t="shared" si="56"/>
        <v>2.65202596277462E-2</v>
      </c>
      <c r="U303" s="94">
        <f t="shared" si="57"/>
        <v>6.4074177565113175E-2</v>
      </c>
      <c r="V303" s="24">
        <f t="shared" si="58"/>
        <v>7.9553067371938083E-3</v>
      </c>
      <c r="W303" s="24">
        <f t="shared" si="59"/>
        <v>-5.6118870827919366E-2</v>
      </c>
      <c r="X303" s="68">
        <f t="shared" si="60"/>
        <v>28030.299602209598</v>
      </c>
      <c r="Y303" s="68">
        <f t="shared" si="63"/>
        <v>1464.2398097034311</v>
      </c>
      <c r="Z303" s="68">
        <f t="shared" si="61"/>
        <v>-455.66770861182886</v>
      </c>
      <c r="AA303" s="68">
        <f t="shared" si="62"/>
        <v>1464.2398097034311</v>
      </c>
      <c r="AB303" s="70">
        <f t="shared" si="64"/>
        <v>1008.5721010916022</v>
      </c>
    </row>
    <row r="304" spans="10:28" x14ac:dyDescent="0.25">
      <c r="J304" s="93">
        <f t="array" ref="J304:M304">TRANSPOSE(MMULT($E$21:$H$24, TRANSPOSE(Random!N303:Q303)))</f>
        <v>2.7336402666097026</v>
      </c>
      <c r="K304" s="93">
        <v>1.3035132010638546</v>
      </c>
      <c r="L304" s="93">
        <v>0.8245026748328097</v>
      </c>
      <c r="M304" s="93">
        <v>-0.30356532452091028</v>
      </c>
      <c r="N304" s="22">
        <f>E$8 + E$9 * _xlfn.T.INV(_xlfn.NORM.DIST(J304, 0, 1, TRUE),  E$10)</f>
        <v>1.2169461550530865E-2</v>
      </c>
      <c r="O304" s="22">
        <f>F$8 + F$9 * _xlfn.T.INV(_xlfn.NORM.DIST(K304, 0, 1, TRUE),  F$10)</f>
        <v>1.3583407161456024E-4</v>
      </c>
      <c r="P304" s="22">
        <f>G$8 + G$9 * _xlfn.T.INV(_xlfn.NORM.DIST(L304, 0, 1, TRUE),  G$10)</f>
        <v>1.2113173175534205E-4</v>
      </c>
      <c r="Q304" s="22">
        <f>H$8 + H$9 * _xlfn.T.INV(_xlfn.NORM.DIST(M304, 0, 1, TRUE),  H$10)</f>
        <v>-2.4613878747790815E-4</v>
      </c>
      <c r="R304" s="59">
        <f t="shared" si="54"/>
        <v>1.1410236948532211</v>
      </c>
      <c r="S304" s="94">
        <f t="shared" si="55"/>
        <v>-4.5316058570787892E-3</v>
      </c>
      <c r="T304" s="94">
        <f t="shared" si="56"/>
        <v>2.5255646404443121E-2</v>
      </c>
      <c r="U304" s="94">
        <f t="shared" si="57"/>
        <v>6.2809564341810092E-2</v>
      </c>
      <c r="V304" s="24">
        <f t="shared" si="58"/>
        <v>0.21790561584842566</v>
      </c>
      <c r="W304" s="24">
        <f t="shared" si="59"/>
        <v>0.15509605150661557</v>
      </c>
      <c r="X304" s="68">
        <f t="shared" si="60"/>
        <v>35718.086155510864</v>
      </c>
      <c r="Y304" s="68">
        <f t="shared" si="63"/>
        <v>-7031.869748868281</v>
      </c>
      <c r="Z304" s="68">
        <f t="shared" si="61"/>
        <v>7232.1188446894375</v>
      </c>
      <c r="AA304" s="68">
        <f t="shared" si="62"/>
        <v>-7031.869748868281</v>
      </c>
      <c r="AB304" s="70">
        <f t="shared" si="64"/>
        <v>200.24909582115652</v>
      </c>
    </row>
    <row r="305" spans="10:28" x14ac:dyDescent="0.25">
      <c r="J305" s="93">
        <f t="array" ref="J305:M305">TRANSPOSE(MMULT($E$21:$H$24, TRANSPOSE(Random!N304:Q304)))</f>
        <v>0.43988065009595395</v>
      </c>
      <c r="K305" s="93">
        <v>-2.8575021790002135</v>
      </c>
      <c r="L305" s="93">
        <v>-0.35429722574995731</v>
      </c>
      <c r="M305" s="93">
        <v>-0.39249772959023765</v>
      </c>
      <c r="N305" s="22">
        <f>E$8 + E$9 * _xlfn.T.INV(_xlfn.NORM.DIST(J305, 0, 1, TRUE),  E$10)</f>
        <v>1.5628715335150665E-3</v>
      </c>
      <c r="O305" s="22">
        <f>F$8 + F$9 * _xlfn.T.INV(_xlfn.NORM.DIST(K305, 0, 1, TRUE),  F$10)</f>
        <v>-4.9340224352916297E-4</v>
      </c>
      <c r="P305" s="22">
        <f>G$8 + G$9 * _xlfn.T.INV(_xlfn.NORM.DIST(L305, 0, 1, TRUE),  G$10)</f>
        <v>-2.2887204276057651E-5</v>
      </c>
      <c r="Q305" s="22">
        <f>H$8 + H$9 * _xlfn.T.INV(_xlfn.NORM.DIST(M305, 0, 1, TRUE),  H$10)</f>
        <v>-3.2375393140190003E-4</v>
      </c>
      <c r="R305" s="59">
        <f t="shared" si="54"/>
        <v>1.1290668328940892</v>
      </c>
      <c r="S305" s="94">
        <f t="shared" si="55"/>
        <v>-5.1608421722225128E-3</v>
      </c>
      <c r="T305" s="94">
        <f t="shared" si="56"/>
        <v>2.5178031260519131E-2</v>
      </c>
      <c r="U305" s="94">
        <f t="shared" si="57"/>
        <v>6.2731949197886105E-2</v>
      </c>
      <c r="V305" s="24">
        <f t="shared" si="58"/>
        <v>5.8964349191912388E-2</v>
      </c>
      <c r="W305" s="24">
        <f t="shared" si="59"/>
        <v>-3.7676000059737175E-3</v>
      </c>
      <c r="X305" s="68">
        <f t="shared" si="60"/>
        <v>29365.87998584317</v>
      </c>
      <c r="Y305" s="68">
        <f t="shared" si="63"/>
        <v>-903.07274584495462</v>
      </c>
      <c r="Z305" s="68">
        <f t="shared" si="61"/>
        <v>879.91267502174378</v>
      </c>
      <c r="AA305" s="68">
        <f t="shared" si="62"/>
        <v>-903.07274584495462</v>
      </c>
      <c r="AB305" s="70">
        <f t="shared" si="64"/>
        <v>-23.160070823210845</v>
      </c>
    </row>
    <row r="306" spans="10:28" x14ac:dyDescent="0.25">
      <c r="J306" s="93">
        <f t="array" ref="J306:M306">TRANSPOSE(MMULT($E$21:$H$24, TRANSPOSE(Random!N305:Q305)))</f>
        <v>-0.56177168207138584</v>
      </c>
      <c r="K306" s="93">
        <v>-0.51252153917505239</v>
      </c>
      <c r="L306" s="93">
        <v>0.32341883963903784</v>
      </c>
      <c r="M306" s="93">
        <v>1.2460558600085894</v>
      </c>
      <c r="N306" s="22">
        <f>E$8 + E$9 * _xlfn.T.INV(_xlfn.NORM.DIST(J306, 0, 1, TRUE),  E$10)</f>
        <v>-1.8723473929563468E-3</v>
      </c>
      <c r="O306" s="22">
        <f>F$8 + F$9 * _xlfn.T.INV(_xlfn.NORM.DIST(K306, 0, 1, TRUE),  F$10)</f>
        <v>-4.4253725083965259E-5</v>
      </c>
      <c r="P306" s="22">
        <f>G$8 + G$9 * _xlfn.T.INV(_xlfn.NORM.DIST(L306, 0, 1, TRUE),  G$10)</f>
        <v>5.8114769807810588E-5</v>
      </c>
      <c r="Q306" s="22">
        <f>H$8 + H$9 * _xlfn.T.INV(_xlfn.NORM.DIST(M306, 0, 1, TRUE),  H$10)</f>
        <v>1.1548142068533839E-3</v>
      </c>
      <c r="R306" s="59">
        <f t="shared" si="54"/>
        <v>1.1251942934221832</v>
      </c>
      <c r="S306" s="94">
        <f t="shared" si="55"/>
        <v>-4.7116936537773147E-3</v>
      </c>
      <c r="T306" s="94">
        <f t="shared" si="56"/>
        <v>2.6656599398774412E-2</v>
      </c>
      <c r="U306" s="94">
        <f t="shared" si="57"/>
        <v>6.4210517336141387E-2</v>
      </c>
      <c r="V306" s="24">
        <f t="shared" si="58"/>
        <v>2.1592424907587369E-2</v>
      </c>
      <c r="W306" s="24">
        <f t="shared" si="59"/>
        <v>-4.2618092428554022E-2</v>
      </c>
      <c r="X306" s="68">
        <f t="shared" si="60"/>
        <v>28584.137409096267</v>
      </c>
      <c r="Y306" s="68">
        <f t="shared" si="63"/>
        <v>1081.8969218344428</v>
      </c>
      <c r="Z306" s="68">
        <f t="shared" si="61"/>
        <v>98.170098274840711</v>
      </c>
      <c r="AA306" s="68">
        <f t="shared" si="62"/>
        <v>1081.8969218344428</v>
      </c>
      <c r="AB306" s="70">
        <f t="shared" si="64"/>
        <v>1180.0670201092835</v>
      </c>
    </row>
    <row r="307" spans="10:28" x14ac:dyDescent="0.25">
      <c r="J307" s="93">
        <f t="array" ref="J307:M307">TRANSPOSE(MMULT($E$21:$H$24, TRANSPOSE(Random!N306:Q306)))</f>
        <v>-0.47090182625169485</v>
      </c>
      <c r="K307" s="93">
        <v>-0.14353255017174071</v>
      </c>
      <c r="L307" s="93">
        <v>-5.1969173765163523E-2</v>
      </c>
      <c r="M307" s="93">
        <v>-1.640712006380086</v>
      </c>
      <c r="N307" s="22">
        <f>E$8 + E$9 * _xlfn.T.INV(_xlfn.NORM.DIST(J307, 0, 1, TRUE),  E$10)</f>
        <v>-1.5551377987768015E-3</v>
      </c>
      <c r="O307" s="22">
        <f>F$8 + F$9 * _xlfn.T.INV(_xlfn.NORM.DIST(K307, 0, 1, TRUE),  F$10)</f>
        <v>-1.0094492463425801E-5</v>
      </c>
      <c r="P307" s="22">
        <f>G$8 + G$9 * _xlfn.T.INV(_xlfn.NORM.DIST(L307, 0, 1, TRUE),  G$10)</f>
        <v>1.3308634918529179E-5</v>
      </c>
      <c r="Q307" s="22">
        <f>H$8 + H$9 * _xlfn.T.INV(_xlfn.NORM.DIST(M307, 0, 1, TRUE),  H$10)</f>
        <v>-1.5528526836431958E-3</v>
      </c>
      <c r="R307" s="59">
        <f t="shared" si="54"/>
        <v>1.1255518853837498</v>
      </c>
      <c r="S307" s="94">
        <f t="shared" si="55"/>
        <v>-4.6775344211567749E-3</v>
      </c>
      <c r="T307" s="94">
        <f t="shared" si="56"/>
        <v>2.3948932508277836E-2</v>
      </c>
      <c r="U307" s="94">
        <f t="shared" si="57"/>
        <v>6.1502850445644804E-2</v>
      </c>
      <c r="V307" s="24">
        <f t="shared" si="58"/>
        <v>-1.9638214434976715E-2</v>
      </c>
      <c r="W307" s="24">
        <f t="shared" si="59"/>
        <v>-8.1141064880621519E-2</v>
      </c>
      <c r="X307" s="68">
        <f t="shared" si="60"/>
        <v>26065.059374013043</v>
      </c>
      <c r="Y307" s="68">
        <f t="shared" si="63"/>
        <v>898.60396839526948</v>
      </c>
      <c r="Z307" s="68">
        <f t="shared" si="61"/>
        <v>-2420.907936808384</v>
      </c>
      <c r="AA307" s="68">
        <f t="shared" si="62"/>
        <v>898.60396839526948</v>
      </c>
      <c r="AB307" s="70">
        <f t="shared" si="64"/>
        <v>-1522.3039684131145</v>
      </c>
    </row>
    <row r="308" spans="10:28" x14ac:dyDescent="0.25">
      <c r="J308" s="93">
        <f t="array" ref="J308:M308">TRANSPOSE(MMULT($E$21:$H$24, TRANSPOSE(Random!N307:Q307)))</f>
        <v>-0.59805473742402848</v>
      </c>
      <c r="K308" s="93">
        <v>0.67653755827529927</v>
      </c>
      <c r="L308" s="93">
        <v>-0.940939206766644</v>
      </c>
      <c r="M308" s="93">
        <v>2.2065571203361829</v>
      </c>
      <c r="N308" s="22">
        <f>E$8 + E$9 * _xlfn.T.INV(_xlfn.NORM.DIST(J308, 0, 1, TRUE),  E$10)</f>
        <v>-1.9998689029158746E-3</v>
      </c>
      <c r="O308" s="22">
        <f>F$8 + F$9 * _xlfn.T.INV(_xlfn.NORM.DIST(K308, 0, 1, TRUE),  F$10)</f>
        <v>6.5970926969998123E-5</v>
      </c>
      <c r="P308" s="22">
        <f>G$8 + G$9 * _xlfn.T.INV(_xlfn.NORM.DIST(L308, 0, 1, TRUE),  G$10)</f>
        <v>-9.7857072537248067E-5</v>
      </c>
      <c r="Q308" s="22">
        <f>H$8 + H$9 * _xlfn.T.INV(_xlfn.NORM.DIST(M308, 0, 1, TRUE),  H$10)</f>
        <v>2.3243148200210112E-3</v>
      </c>
      <c r="R308" s="59">
        <f t="shared" si="54"/>
        <v>1.1250505377863984</v>
      </c>
      <c r="S308" s="94">
        <f t="shared" si="55"/>
        <v>-4.601469001723351E-3</v>
      </c>
      <c r="T308" s="94">
        <f t="shared" si="56"/>
        <v>2.7826100011942041E-2</v>
      </c>
      <c r="U308" s="94">
        <f t="shared" si="57"/>
        <v>6.5380017949309019E-2</v>
      </c>
      <c r="V308" s="24">
        <f t="shared" si="58"/>
        <v>3.6612806646134845E-2</v>
      </c>
      <c r="W308" s="24">
        <f t="shared" si="59"/>
        <v>-2.8767211303174174E-2</v>
      </c>
      <c r="X308" s="68">
        <f t="shared" si="60"/>
        <v>29615.9842389363</v>
      </c>
      <c r="Y308" s="68">
        <f t="shared" si="63"/>
        <v>1155.5825688526966</v>
      </c>
      <c r="Z308" s="68">
        <f t="shared" si="61"/>
        <v>1130.0169281148737</v>
      </c>
      <c r="AA308" s="68">
        <f t="shared" si="62"/>
        <v>1155.5825688526966</v>
      </c>
      <c r="AB308" s="70">
        <f t="shared" si="64"/>
        <v>2285.5994969675703</v>
      </c>
    </row>
    <row r="309" spans="10:28" x14ac:dyDescent="0.25">
      <c r="J309" s="93">
        <f t="array" ref="J309:M309">TRANSPOSE(MMULT($E$21:$H$24, TRANSPOSE(Random!N308:Q308)))</f>
        <v>0.50217234135696276</v>
      </c>
      <c r="K309" s="93">
        <v>3.002548616273696E-2</v>
      </c>
      <c r="L309" s="93">
        <v>0.72791922435240286</v>
      </c>
      <c r="M309" s="93">
        <v>7.6222639234875156E-2</v>
      </c>
      <c r="N309" s="22">
        <f>E$8 + E$9 * _xlfn.T.INV(_xlfn.NORM.DIST(J309, 0, 1, TRUE),  E$10)</f>
        <v>1.7793561167705257E-3</v>
      </c>
      <c r="O309" s="22">
        <f>F$8 + F$9 * _xlfn.T.INV(_xlfn.NORM.DIST(K309, 0, 1, TRUE),  F$10)</f>
        <v>5.5988980507838005E-6</v>
      </c>
      <c r="P309" s="22">
        <f>G$8 + G$9 * _xlfn.T.INV(_xlfn.NORM.DIST(L309, 0, 1, TRUE),  G$10)</f>
        <v>1.0848296984653408E-4</v>
      </c>
      <c r="Q309" s="22">
        <f>H$8 + H$9 * _xlfn.T.INV(_xlfn.NORM.DIST(M309, 0, 1, TRUE),  H$10)</f>
        <v>8.1695829014393818E-5</v>
      </c>
      <c r="R309" s="59">
        <f t="shared" si="54"/>
        <v>1.129310877047216</v>
      </c>
      <c r="S309" s="94">
        <f t="shared" si="55"/>
        <v>-4.6618410306425656E-3</v>
      </c>
      <c r="T309" s="94">
        <f t="shared" si="56"/>
        <v>2.5583481020935425E-2</v>
      </c>
      <c r="U309" s="94">
        <f t="shared" si="57"/>
        <v>6.3137398958302393E-2</v>
      </c>
      <c r="V309" s="24">
        <f t="shared" si="58"/>
        <v>6.0931199354046908E-2</v>
      </c>
      <c r="W309" s="24">
        <f t="shared" si="59"/>
        <v>-2.2061996042554849E-3</v>
      </c>
      <c r="X309" s="68">
        <f t="shared" si="60"/>
        <v>29610.009989233466</v>
      </c>
      <c r="Y309" s="68">
        <f t="shared" si="63"/>
        <v>-1028.1638508022297</v>
      </c>
      <c r="Z309" s="68">
        <f t="shared" si="61"/>
        <v>1124.0426784120391</v>
      </c>
      <c r="AA309" s="68">
        <f t="shared" si="62"/>
        <v>-1028.1638508022297</v>
      </c>
      <c r="AB309" s="70">
        <f t="shared" si="64"/>
        <v>95.878827609809377</v>
      </c>
    </row>
    <row r="310" spans="10:28" x14ac:dyDescent="0.25">
      <c r="J310" s="93">
        <f t="array" ref="J310:M310">TRANSPOSE(MMULT($E$21:$H$24, TRANSPOSE(Random!N309:Q309)))</f>
        <v>2.0589496662248099E-2</v>
      </c>
      <c r="K310" s="93">
        <v>1.8776957855273155</v>
      </c>
      <c r="L310" s="93">
        <v>1.1203258619236607</v>
      </c>
      <c r="M310" s="93">
        <v>0.13725762328959562</v>
      </c>
      <c r="N310" s="22">
        <f>E$8 + E$9 * _xlfn.T.INV(_xlfn.NORM.DIST(J310, 0, 1, TRUE),  E$10)</f>
        <v>1.2769915532589995E-4</v>
      </c>
      <c r="O310" s="22">
        <f>F$8 + F$9 * _xlfn.T.INV(_xlfn.NORM.DIST(K310, 0, 1, TRUE),  F$10)</f>
        <v>2.2310982178468927E-4</v>
      </c>
      <c r="P310" s="22">
        <f>G$8 + G$9 * _xlfn.T.INV(_xlfn.NORM.DIST(L310, 0, 1, TRUE),  G$10)</f>
        <v>1.621234941408165E-4</v>
      </c>
      <c r="Q310" s="22">
        <f>H$8 + H$9 * _xlfn.T.INV(_xlfn.NORM.DIST(M310, 0, 1, TRUE),  H$10)</f>
        <v>1.3430212346228403E-4</v>
      </c>
      <c r="R310" s="59">
        <f t="shared" si="54"/>
        <v>1.1274489558962946</v>
      </c>
      <c r="S310" s="94">
        <f t="shared" si="55"/>
        <v>-4.4443301069086606E-3</v>
      </c>
      <c r="T310" s="94">
        <f t="shared" si="56"/>
        <v>2.5636087315383315E-2</v>
      </c>
      <c r="U310" s="94">
        <f t="shared" si="57"/>
        <v>6.3190005252750286E-2</v>
      </c>
      <c r="V310" s="24">
        <f t="shared" si="58"/>
        <v>3.2210342093505699E-2</v>
      </c>
      <c r="W310" s="24">
        <f t="shared" si="59"/>
        <v>-3.0979663159244587E-2</v>
      </c>
      <c r="X310" s="68">
        <f t="shared" si="60"/>
        <v>28565.362703487084</v>
      </c>
      <c r="Y310" s="68">
        <f t="shared" si="63"/>
        <v>-73.788295691134408</v>
      </c>
      <c r="Z310" s="68">
        <f t="shared" si="61"/>
        <v>79.39539266565771</v>
      </c>
      <c r="AA310" s="68">
        <f t="shared" si="62"/>
        <v>-73.788295691134408</v>
      </c>
      <c r="AB310" s="70">
        <f t="shared" si="64"/>
        <v>5.6070969745233015</v>
      </c>
    </row>
    <row r="311" spans="10:28" x14ac:dyDescent="0.25">
      <c r="J311" s="93">
        <f t="array" ref="J311:M311">TRANSPOSE(MMULT($E$21:$H$24, TRANSPOSE(Random!N310:Q310)))</f>
        <v>1.540091819176302</v>
      </c>
      <c r="K311" s="93">
        <v>-0.15677414113517002</v>
      </c>
      <c r="L311" s="93">
        <v>-1.9650160293075118</v>
      </c>
      <c r="M311" s="93">
        <v>1.0756660642598046</v>
      </c>
      <c r="N311" s="22">
        <f>E$8 + E$9 * _xlfn.T.INV(_xlfn.NORM.DIST(J311, 0, 1, TRUE),  E$10)</f>
        <v>5.7299275041988928E-3</v>
      </c>
      <c r="O311" s="22">
        <f>F$8 + F$9 * _xlfn.T.INV(_xlfn.NORM.DIST(K311, 0, 1, TRUE),  F$10)</f>
        <v>-1.1296001378950914E-5</v>
      </c>
      <c r="P311" s="22">
        <f>G$8 + G$9 * _xlfn.T.INV(_xlfn.NORM.DIST(L311, 0, 1, TRUE),  G$10)</f>
        <v>-2.7213991348302719E-4</v>
      </c>
      <c r="Q311" s="22">
        <f>H$8 + H$9 * _xlfn.T.INV(_xlfn.NORM.DIST(M311, 0, 1, TRUE),  H$10)</f>
        <v>9.8401424724027628E-4</v>
      </c>
      <c r="R311" s="59">
        <f t="shared" si="54"/>
        <v>1.1337643759251208</v>
      </c>
      <c r="S311" s="94">
        <f t="shared" si="55"/>
        <v>-4.6787359300723003E-3</v>
      </c>
      <c r="T311" s="94">
        <f t="shared" si="56"/>
        <v>2.6485799439161305E-2</v>
      </c>
      <c r="U311" s="94">
        <f t="shared" si="57"/>
        <v>6.4039717376528277E-2</v>
      </c>
      <c r="V311" s="24">
        <f t="shared" si="58"/>
        <v>0.13678116047497554</v>
      </c>
      <c r="W311" s="24">
        <f t="shared" si="59"/>
        <v>7.2741443098447267E-2</v>
      </c>
      <c r="X311" s="68">
        <f t="shared" si="60"/>
        <v>32966.300865673096</v>
      </c>
      <c r="Y311" s="68">
        <f t="shared" si="63"/>
        <v>-3310.9191982472548</v>
      </c>
      <c r="Z311" s="68">
        <f t="shared" si="61"/>
        <v>4480.3335548516698</v>
      </c>
      <c r="AA311" s="68">
        <f t="shared" si="62"/>
        <v>-3310.9191982472548</v>
      </c>
      <c r="AB311" s="70">
        <f t="shared" si="64"/>
        <v>1169.4143566044149</v>
      </c>
    </row>
    <row r="312" spans="10:28" x14ac:dyDescent="0.25">
      <c r="J312" s="93">
        <f t="array" ref="J312:M312">TRANSPOSE(MMULT($E$21:$H$24, TRANSPOSE(Random!N311:Q311)))</f>
        <v>-0.26434865629537074</v>
      </c>
      <c r="K312" s="93">
        <v>1.1412711454612874E-2</v>
      </c>
      <c r="L312" s="93">
        <v>-2.1248300351741589</v>
      </c>
      <c r="M312" s="93">
        <v>0.57921258309267665</v>
      </c>
      <c r="N312" s="22">
        <f>E$8 + E$9 * _xlfn.T.INV(_xlfn.NORM.DIST(J312, 0, 1, TRUE),  E$10)</f>
        <v>-8.4317116439941962E-4</v>
      </c>
      <c r="O312" s="22">
        <f>F$8 + F$9 * _xlfn.T.INV(_xlfn.NORM.DIST(K312, 0, 1, TRUE),  F$10)</f>
        <v>3.9177419394590973E-6</v>
      </c>
      <c r="P312" s="22">
        <f>G$8 + G$9 * _xlfn.T.INV(_xlfn.NORM.DIST(L312, 0, 1, TRUE),  G$10)</f>
        <v>-3.0881535418019731E-4</v>
      </c>
      <c r="Q312" s="22">
        <f>H$8 + H$9 * _xlfn.T.INV(_xlfn.NORM.DIST(M312, 0, 1, TRUE),  H$10)</f>
        <v>5.2103383675512467E-4</v>
      </c>
      <c r="R312" s="59">
        <f t="shared" si="54"/>
        <v>1.1263544889305166</v>
      </c>
      <c r="S312" s="94">
        <f t="shared" si="55"/>
        <v>-4.6635221867538899E-3</v>
      </c>
      <c r="T312" s="94">
        <f t="shared" si="56"/>
        <v>2.6022819028676154E-2</v>
      </c>
      <c r="U312" s="94">
        <f t="shared" si="57"/>
        <v>6.3576736966043129E-2</v>
      </c>
      <c r="V312" s="24">
        <f t="shared" si="58"/>
        <v>2.6654246256756994E-2</v>
      </c>
      <c r="W312" s="24">
        <f t="shared" si="59"/>
        <v>-3.6922490709286132E-2</v>
      </c>
      <c r="X312" s="68">
        <f t="shared" si="60"/>
        <v>28517.286474595949</v>
      </c>
      <c r="Y312" s="68">
        <f t="shared" si="63"/>
        <v>487.20888590172399</v>
      </c>
      <c r="Z312" s="68">
        <f t="shared" si="61"/>
        <v>31.319163774522167</v>
      </c>
      <c r="AA312" s="68">
        <f t="shared" si="62"/>
        <v>487.20888590172399</v>
      </c>
      <c r="AB312" s="70">
        <f t="shared" si="64"/>
        <v>518.52804967624616</v>
      </c>
    </row>
    <row r="313" spans="10:28" x14ac:dyDescent="0.25">
      <c r="J313" s="93">
        <f t="array" ref="J313:M313">TRANSPOSE(MMULT($E$21:$H$24, TRANSPOSE(Random!N312:Q312)))</f>
        <v>-1.2551129532308565</v>
      </c>
      <c r="K313" s="93">
        <v>1.0028989897436651</v>
      </c>
      <c r="L313" s="93">
        <v>-0.75029701375490143</v>
      </c>
      <c r="M313" s="93">
        <v>-0.26949759674623996</v>
      </c>
      <c r="N313" s="22">
        <f>E$8 + E$9 * _xlfn.T.INV(_xlfn.NORM.DIST(J313, 0, 1, TRUE),  E$10)</f>
        <v>-4.4405370203605757E-3</v>
      </c>
      <c r="O313" s="22">
        <f>F$8 + F$9 * _xlfn.T.INV(_xlfn.NORM.DIST(K313, 0, 1, TRUE),  F$10)</f>
        <v>1.001258349458941E-4</v>
      </c>
      <c r="P313" s="22">
        <f>G$8 + G$9 * _xlfn.T.INV(_xlfn.NORM.DIST(L313, 0, 1, TRUE),  G$10)</f>
        <v>-7.2422516892670558E-5</v>
      </c>
      <c r="Q313" s="22">
        <f>H$8 + H$9 * _xlfn.T.INV(_xlfn.NORM.DIST(M313, 0, 1, TRUE),  H$10)</f>
        <v>-2.1653972340949425E-4</v>
      </c>
      <c r="R313" s="59">
        <f t="shared" si="54"/>
        <v>1.1222991604142625</v>
      </c>
      <c r="S313" s="94">
        <f t="shared" si="55"/>
        <v>-4.5673140937474554E-3</v>
      </c>
      <c r="T313" s="94">
        <f t="shared" si="56"/>
        <v>2.5285245468511536E-2</v>
      </c>
      <c r="U313" s="94">
        <f t="shared" si="57"/>
        <v>6.2839163405878501E-2</v>
      </c>
      <c r="V313" s="24">
        <f t="shared" si="58"/>
        <v>-4.4442202399849168E-2</v>
      </c>
      <c r="W313" s="24">
        <f t="shared" si="59"/>
        <v>-0.10728136580572767</v>
      </c>
      <c r="X313" s="68">
        <f t="shared" si="60"/>
        <v>25714.537656319702</v>
      </c>
      <c r="Y313" s="68">
        <f t="shared" si="63"/>
        <v>2565.8717776909471</v>
      </c>
      <c r="Z313" s="68">
        <f t="shared" si="61"/>
        <v>-2771.4296545017241</v>
      </c>
      <c r="AA313" s="68">
        <f t="shared" si="62"/>
        <v>2565.8717776909471</v>
      </c>
      <c r="AB313" s="70">
        <f t="shared" si="64"/>
        <v>-205.55787681077709</v>
      </c>
    </row>
    <row r="314" spans="10:28" x14ac:dyDescent="0.25">
      <c r="J314" s="93">
        <f t="array" ref="J314:M314">TRANSPOSE(MMULT($E$21:$H$24, TRANSPOSE(Random!N313:Q313)))</f>
        <v>-0.17189047266451277</v>
      </c>
      <c r="K314" s="93">
        <v>0.16109880028731197</v>
      </c>
      <c r="L314" s="93">
        <v>0.38961837791123599</v>
      </c>
      <c r="M314" s="93">
        <v>-2.7059991882338061</v>
      </c>
      <c r="N314" s="22">
        <f>E$8 + E$9 * _xlfn.T.INV(_xlfn.NORM.DIST(J314, 0, 1, TRUE),  E$10)</f>
        <v>-5.273087434417694E-4</v>
      </c>
      <c r="O314" s="22">
        <f>F$8 + F$9 * _xlfn.T.INV(_xlfn.NORM.DIST(K314, 0, 1, TRUE),  F$10)</f>
        <v>1.7462637215177366E-5</v>
      </c>
      <c r="P314" s="22">
        <f>G$8 + G$9 * _xlfn.T.INV(_xlfn.NORM.DIST(L314, 0, 1, TRUE),  G$10)</f>
        <v>6.6142152137753558E-5</v>
      </c>
      <c r="Q314" s="22">
        <f>H$8 + H$9 * _xlfn.T.INV(_xlfn.NORM.DIST(M314, 0, 1, TRUE),  H$10)</f>
        <v>-3.1314668383507593E-3</v>
      </c>
      <c r="R314" s="59">
        <f t="shared" si="54"/>
        <v>1.1267105622169744</v>
      </c>
      <c r="S314" s="94">
        <f t="shared" si="55"/>
        <v>-4.6499772914781719E-3</v>
      </c>
      <c r="T314" s="94">
        <f t="shared" si="56"/>
        <v>2.237031835357027E-2</v>
      </c>
      <c r="U314" s="94">
        <f t="shared" si="57"/>
        <v>5.9924236290937245E-2</v>
      </c>
      <c r="V314" s="24">
        <f t="shared" si="58"/>
        <v>-3.1388305701519986E-2</v>
      </c>
      <c r="W314" s="24">
        <f t="shared" si="59"/>
        <v>-9.1312541992457225E-2</v>
      </c>
      <c r="X314" s="68">
        <f t="shared" si="60"/>
        <v>25073.20663857726</v>
      </c>
      <c r="Y314" s="68">
        <f t="shared" si="63"/>
        <v>304.69436843402218</v>
      </c>
      <c r="Z314" s="68">
        <f t="shared" si="61"/>
        <v>-3412.7606722441669</v>
      </c>
      <c r="AA314" s="68">
        <f t="shared" si="62"/>
        <v>304.69436843402218</v>
      </c>
      <c r="AB314" s="70">
        <f t="shared" si="64"/>
        <v>-3108.0663038101447</v>
      </c>
    </row>
    <row r="315" spans="10:28" x14ac:dyDescent="0.25">
      <c r="J315" s="93">
        <f t="array" ref="J315:M315">TRANSPOSE(MMULT($E$21:$H$24, TRANSPOSE(Random!N314:Q314)))</f>
        <v>0.22987459915640054</v>
      </c>
      <c r="K315" s="93">
        <v>0.26955705516750267</v>
      </c>
      <c r="L315" s="93">
        <v>-0.34993042952306946</v>
      </c>
      <c r="M315" s="93">
        <v>0.86651558204417345</v>
      </c>
      <c r="N315" s="22">
        <f>E$8 + E$9 * _xlfn.T.INV(_xlfn.NORM.DIST(J315, 0, 1, TRUE),  E$10)</f>
        <v>8.4063514675540671E-4</v>
      </c>
      <c r="O315" s="22">
        <f>F$8 + F$9 * _xlfn.T.INV(_xlfn.NORM.DIST(K315, 0, 1, TRUE),  F$10)</f>
        <v>2.735457252224653E-5</v>
      </c>
      <c r="P315" s="22">
        <f>G$8 + G$9 * _xlfn.T.INV(_xlfn.NORM.DIST(L315, 0, 1, TRUE),  G$10)</f>
        <v>-2.235798549703063E-5</v>
      </c>
      <c r="Q315" s="22">
        <f>H$8 + H$9 * _xlfn.T.INV(_xlfn.NORM.DIST(M315, 0, 1, TRUE),  H$10)</f>
        <v>7.836386622345489E-4</v>
      </c>
      <c r="R315" s="59">
        <f t="shared" si="54"/>
        <v>1.128252652204113</v>
      </c>
      <c r="S315" s="94">
        <f t="shared" si="55"/>
        <v>-4.6400853561711025E-3</v>
      </c>
      <c r="T315" s="94">
        <f t="shared" si="56"/>
        <v>2.6285423854155578E-2</v>
      </c>
      <c r="U315" s="94">
        <f t="shared" si="57"/>
        <v>6.383934179152255E-2</v>
      </c>
      <c r="V315" s="24">
        <f t="shared" si="58"/>
        <v>5.6928796238062948E-2</v>
      </c>
      <c r="W315" s="24">
        <f t="shared" si="59"/>
        <v>-6.9105455534596016E-3</v>
      </c>
      <c r="X315" s="68">
        <f t="shared" si="60"/>
        <v>29753.44254614276</v>
      </c>
      <c r="Y315" s="68">
        <f t="shared" si="63"/>
        <v>-485.74350095598493</v>
      </c>
      <c r="Z315" s="68">
        <f t="shared" si="61"/>
        <v>1267.4752353213335</v>
      </c>
      <c r="AA315" s="68">
        <f t="shared" si="62"/>
        <v>-485.74350095598493</v>
      </c>
      <c r="AB315" s="70">
        <f t="shared" si="64"/>
        <v>781.73173436534853</v>
      </c>
    </row>
    <row r="316" spans="10:28" x14ac:dyDescent="0.25">
      <c r="J316" s="93">
        <f t="array" ref="J316:M316">TRANSPOSE(MMULT($E$21:$H$24, TRANSPOSE(Random!N315:Q315)))</f>
        <v>-0.67159207188879144</v>
      </c>
      <c r="K316" s="93">
        <v>-0.79095288527202445</v>
      </c>
      <c r="L316" s="93">
        <v>0.40583189566662314</v>
      </c>
      <c r="M316" s="93">
        <v>-0.44240834675884277</v>
      </c>
      <c r="N316" s="22">
        <f>E$8 + E$9 * _xlfn.T.INV(_xlfn.NORM.DIST(J316, 0, 1, TRUE),  E$10)</f>
        <v>-2.2600360219727574E-3</v>
      </c>
      <c r="O316" s="22">
        <f>F$8 + F$9 * _xlfn.T.INV(_xlfn.NORM.DIST(K316, 0, 1, TRUE),  F$10)</f>
        <v>-7.17461443755808E-5</v>
      </c>
      <c r="P316" s="22">
        <f>G$8 + G$9 * _xlfn.T.INV(_xlfn.NORM.DIST(L316, 0, 1, TRUE),  G$10)</f>
        <v>6.8118038131137381E-5</v>
      </c>
      <c r="Q316" s="22">
        <f>H$8 + H$9 * _xlfn.T.INV(_xlfn.NORM.DIST(M316, 0, 1, TRUE),  H$10)</f>
        <v>-3.6757411582372633E-4</v>
      </c>
      <c r="R316" s="59">
        <f t="shared" si="54"/>
        <v>1.12475725009225</v>
      </c>
      <c r="S316" s="94">
        <f t="shared" si="55"/>
        <v>-4.7391860730689305E-3</v>
      </c>
      <c r="T316" s="94">
        <f t="shared" si="56"/>
        <v>2.5134211076097306E-2</v>
      </c>
      <c r="U316" s="94">
        <f t="shared" si="57"/>
        <v>6.268812901346428E-2</v>
      </c>
      <c r="V316" s="24">
        <f t="shared" si="58"/>
        <v>-9.4678367182229085E-3</v>
      </c>
      <c r="W316" s="24">
        <f t="shared" si="59"/>
        <v>-7.2155965731687186E-2</v>
      </c>
      <c r="X316" s="68">
        <f t="shared" si="60"/>
        <v>26870.249479188256</v>
      </c>
      <c r="Y316" s="68">
        <f t="shared" si="63"/>
        <v>1305.9147167911287</v>
      </c>
      <c r="Z316" s="68">
        <f t="shared" si="61"/>
        <v>-1615.7178316331701</v>
      </c>
      <c r="AA316" s="68">
        <f t="shared" si="62"/>
        <v>1305.9147167911287</v>
      </c>
      <c r="AB316" s="70">
        <f t="shared" si="64"/>
        <v>-309.8031148420414</v>
      </c>
    </row>
    <row r="317" spans="10:28" x14ac:dyDescent="0.25">
      <c r="J317" s="93">
        <f t="array" ref="J317:M317">TRANSPOSE(MMULT($E$21:$H$24, TRANSPOSE(Random!N316:Q316)))</f>
        <v>0.63332627382526541</v>
      </c>
      <c r="K317" s="93">
        <v>-0.88217825954306095</v>
      </c>
      <c r="L317" s="93">
        <v>0.96921350957138652</v>
      </c>
      <c r="M317" s="93">
        <v>1.8678198102222434</v>
      </c>
      <c r="N317" s="22">
        <f>E$8 + E$9 * _xlfn.T.INV(_xlfn.NORM.DIST(J317, 0, 1, TRUE),  E$10)</f>
        <v>2.2397443301154234E-3</v>
      </c>
      <c r="O317" s="22">
        <f>F$8 + F$9 * _xlfn.T.INV(_xlfn.NORM.DIST(K317, 0, 1, TRUE),  F$10)</f>
        <v>-8.1262893708392903E-5</v>
      </c>
      <c r="P317" s="22">
        <f>G$8 + G$9 * _xlfn.T.INV(_xlfn.NORM.DIST(L317, 0, 1, TRUE),  G$10)</f>
        <v>1.4071258729057888E-4</v>
      </c>
      <c r="Q317" s="22">
        <f>H$8 + H$9 * _xlfn.T.INV(_xlfn.NORM.DIST(M317, 0, 1, TRUE),  H$10)</f>
        <v>1.8609538375274489E-3</v>
      </c>
      <c r="R317" s="59">
        <f t="shared" si="54"/>
        <v>1.1298298749820608</v>
      </c>
      <c r="S317" s="94">
        <f t="shared" si="55"/>
        <v>-4.7487028224017427E-3</v>
      </c>
      <c r="T317" s="94">
        <f t="shared" si="56"/>
        <v>2.7362739029448479E-2</v>
      </c>
      <c r="U317" s="94">
        <f t="shared" si="57"/>
        <v>6.491665696681545E-2</v>
      </c>
      <c r="V317" s="24">
        <f t="shared" si="58"/>
        <v>9.6840210857103093E-2</v>
      </c>
      <c r="W317" s="24">
        <f t="shared" si="59"/>
        <v>3.1923553890287643E-2</v>
      </c>
      <c r="X317" s="68">
        <f t="shared" si="60"/>
        <v>31761.228891317605</v>
      </c>
      <c r="Y317" s="68">
        <f t="shared" si="63"/>
        <v>-1294.1895855246112</v>
      </c>
      <c r="Z317" s="68">
        <f t="shared" si="61"/>
        <v>3275.2615804961788</v>
      </c>
      <c r="AA317" s="68">
        <f t="shared" si="62"/>
        <v>-1294.1895855246112</v>
      </c>
      <c r="AB317" s="70">
        <f t="shared" si="64"/>
        <v>1981.0719949715676</v>
      </c>
    </row>
    <row r="318" spans="10:28" x14ac:dyDescent="0.25">
      <c r="J318" s="93">
        <f t="array" ref="J318:M318">TRANSPOSE(MMULT($E$21:$H$24, TRANSPOSE(Random!N317:Q317)))</f>
        <v>0.93372490310158729</v>
      </c>
      <c r="K318" s="93">
        <v>1.0240104568320214</v>
      </c>
      <c r="L318" s="93">
        <v>0.63997149150044508</v>
      </c>
      <c r="M318" s="93">
        <v>-0.43511039621256564</v>
      </c>
      <c r="N318" s="22">
        <f>E$8 + E$9 * _xlfn.T.INV(_xlfn.NORM.DIST(J318, 0, 1, TRUE),  E$10)</f>
        <v>3.325609575517809E-3</v>
      </c>
      <c r="O318" s="22">
        <f>F$8 + F$9 * _xlfn.T.INV(_xlfn.NORM.DIST(K318, 0, 1, TRUE),  F$10)</f>
        <v>1.0247944822886972E-4</v>
      </c>
      <c r="P318" s="22">
        <f>G$8 + G$9 * _xlfn.T.INV(_xlfn.NORM.DIST(L318, 0, 1, TRUE),  G$10)</f>
        <v>9.7213034375740988E-5</v>
      </c>
      <c r="Q318" s="22">
        <f>H$8 + H$9 * _xlfn.T.INV(_xlfn.NORM.DIST(M318, 0, 1, TRUE),  H$10)</f>
        <v>-3.6115359814104832E-4</v>
      </c>
      <c r="R318" s="59">
        <f t="shared" si="54"/>
        <v>1.1310539763025291</v>
      </c>
      <c r="S318" s="94">
        <f t="shared" si="55"/>
        <v>-4.5649604804644797E-3</v>
      </c>
      <c r="T318" s="94">
        <f t="shared" si="56"/>
        <v>2.514063159377998E-2</v>
      </c>
      <c r="U318" s="94">
        <f t="shared" si="57"/>
        <v>6.2694549531146948E-2</v>
      </c>
      <c r="V318" s="24">
        <f t="shared" si="58"/>
        <v>7.6908793917482232E-2</v>
      </c>
      <c r="W318" s="24">
        <f t="shared" si="59"/>
        <v>1.4214244386335284E-2</v>
      </c>
      <c r="X318" s="68">
        <f t="shared" si="60"/>
        <v>30023.536521513128</v>
      </c>
      <c r="Y318" s="68">
        <f t="shared" si="63"/>
        <v>-1921.6341884585563</v>
      </c>
      <c r="Z318" s="68">
        <f t="shared" si="61"/>
        <v>1537.5692106917013</v>
      </c>
      <c r="AA318" s="68">
        <f t="shared" si="62"/>
        <v>-1921.6341884585563</v>
      </c>
      <c r="AB318" s="70">
        <f t="shared" si="64"/>
        <v>-384.06497776685501</v>
      </c>
    </row>
    <row r="319" spans="10:28" x14ac:dyDescent="0.25">
      <c r="J319" s="93">
        <f t="array" ref="J319:M319">TRANSPOSE(MMULT($E$21:$H$24, TRANSPOSE(Random!N318:Q318)))</f>
        <v>0.1008539653088537</v>
      </c>
      <c r="K319" s="93">
        <v>-0.25655166915019445</v>
      </c>
      <c r="L319" s="93">
        <v>2.9177956795802748E-2</v>
      </c>
      <c r="M319" s="93">
        <v>-1.0894987603540272</v>
      </c>
      <c r="N319" s="22">
        <f>E$8 + E$9 * _xlfn.T.INV(_xlfn.NORM.DIST(J319, 0, 1, TRUE),  E$10)</f>
        <v>4.0071487164751354E-4</v>
      </c>
      <c r="O319" s="22">
        <f>F$8 + F$9 * _xlfn.T.INV(_xlfn.NORM.DIST(K319, 0, 1, TRUE),  F$10)</f>
        <v>-2.0389029895328733E-5</v>
      </c>
      <c r="P319" s="22">
        <f>G$8 + G$9 * _xlfn.T.INV(_xlfn.NORM.DIST(L319, 0, 1, TRUE),  G$10)</f>
        <v>2.2947869252493281E-5</v>
      </c>
      <c r="Q319" s="22">
        <f>H$8 + H$9 * _xlfn.T.INV(_xlfn.NORM.DIST(M319, 0, 1, TRUE),  H$10)</f>
        <v>-9.6546111095846998E-4</v>
      </c>
      <c r="R319" s="59">
        <f t="shared" si="54"/>
        <v>1.1277567278783827</v>
      </c>
      <c r="S319" s="94">
        <f t="shared" si="55"/>
        <v>-4.6878289585886778E-3</v>
      </c>
      <c r="T319" s="94">
        <f t="shared" si="56"/>
        <v>2.4536324080962561E-2</v>
      </c>
      <c r="U319" s="94">
        <f t="shared" si="57"/>
        <v>6.2090242018329529E-2</v>
      </c>
      <c r="V319" s="24">
        <f t="shared" si="58"/>
        <v>2.227663410235534E-2</v>
      </c>
      <c r="W319" s="24">
        <f t="shared" si="59"/>
        <v>-3.9813607915974186E-2</v>
      </c>
      <c r="X319" s="68">
        <f t="shared" si="60"/>
        <v>27761.961879323226</v>
      </c>
      <c r="Y319" s="68">
        <f t="shared" si="63"/>
        <v>-231.54473779804539</v>
      </c>
      <c r="Z319" s="68">
        <f t="shared" si="61"/>
        <v>-724.00543149820078</v>
      </c>
      <c r="AA319" s="68">
        <f t="shared" si="62"/>
        <v>-231.54473779804539</v>
      </c>
      <c r="AB319" s="70">
        <f t="shared" si="64"/>
        <v>-955.55016929624617</v>
      </c>
    </row>
    <row r="320" spans="10:28" x14ac:dyDescent="0.25">
      <c r="J320" s="93">
        <f t="array" ref="J320:M320">TRANSPOSE(MMULT($E$21:$H$24, TRANSPOSE(Random!N319:Q319)))</f>
        <v>-0.57337925234847242</v>
      </c>
      <c r="K320" s="93">
        <v>-1.6562829865745659</v>
      </c>
      <c r="L320" s="93">
        <v>-0.84508431067542111</v>
      </c>
      <c r="M320" s="93">
        <v>-0.29598641088266769</v>
      </c>
      <c r="N320" s="22">
        <f>E$8 + E$9 * _xlfn.T.INV(_xlfn.NORM.DIST(J320, 0, 1, TRUE),  E$10)</f>
        <v>-1.913086497474436E-3</v>
      </c>
      <c r="O320" s="22">
        <f>F$8 + F$9 * _xlfn.T.INV(_xlfn.NORM.DIST(K320, 0, 1, TRUE),  F$10)</f>
        <v>-1.7988034195143743E-4</v>
      </c>
      <c r="P320" s="22">
        <f>G$8 + G$9 * _xlfn.T.INV(_xlfn.NORM.DIST(L320, 0, 1, TRUE),  G$10)</f>
        <v>-8.4903769577535267E-5</v>
      </c>
      <c r="Q320" s="22">
        <f>H$8 + H$9 * _xlfn.T.INV(_xlfn.NORM.DIST(M320, 0, 1, TRUE),  H$10)</f>
        <v>-2.3954826421490879E-4</v>
      </c>
      <c r="R320" s="59">
        <f t="shared" si="54"/>
        <v>1.1251483680259646</v>
      </c>
      <c r="S320" s="94">
        <f t="shared" si="55"/>
        <v>-4.8473202706447865E-3</v>
      </c>
      <c r="T320" s="94">
        <f t="shared" si="56"/>
        <v>2.5262236927706121E-2</v>
      </c>
      <c r="U320" s="94">
        <f t="shared" si="57"/>
        <v>6.2816154865073096E-2</v>
      </c>
      <c r="V320" s="24">
        <f t="shared" si="58"/>
        <v>-2.6299778361795522E-5</v>
      </c>
      <c r="W320" s="24">
        <f t="shared" si="59"/>
        <v>-6.2842454643434895E-2</v>
      </c>
      <c r="X320" s="68">
        <f t="shared" si="60"/>
        <v>27253.239400250262</v>
      </c>
      <c r="Y320" s="68">
        <f t="shared" si="63"/>
        <v>1105.4371643888298</v>
      </c>
      <c r="Z320" s="68">
        <f t="shared" si="61"/>
        <v>-1232.7279105711641</v>
      </c>
      <c r="AA320" s="68">
        <f t="shared" si="62"/>
        <v>1105.4371643888298</v>
      </c>
      <c r="AB320" s="70">
        <f t="shared" si="64"/>
        <v>-127.29074618233426</v>
      </c>
    </row>
    <row r="321" spans="10:28" x14ac:dyDescent="0.25">
      <c r="J321" s="93">
        <f t="array" ref="J321:M321">TRANSPOSE(MMULT($E$21:$H$24, TRANSPOSE(Random!N320:Q320)))</f>
        <v>0.5993275566058931</v>
      </c>
      <c r="K321" s="93">
        <v>0.63331676197792142</v>
      </c>
      <c r="L321" s="93">
        <v>-1.8200326475600217</v>
      </c>
      <c r="M321" s="93">
        <v>0.58026792563770713</v>
      </c>
      <c r="N321" s="22">
        <f>E$8 + E$9 * _xlfn.T.INV(_xlfn.NORM.DIST(J321, 0, 1, TRUE),  E$10)</f>
        <v>2.1197384675548932E-3</v>
      </c>
      <c r="O321" s="22">
        <f>F$8 + F$9 * _xlfn.T.INV(_xlfn.NORM.DIST(K321, 0, 1, TRUE),  F$10)</f>
        <v>6.1706024983198773E-5</v>
      </c>
      <c r="P321" s="22">
        <f>G$8 + G$9 * _xlfn.T.INV(_xlfn.NORM.DIST(L321, 0, 1, TRUE),  G$10)</f>
        <v>-2.4178975794077859E-4</v>
      </c>
      <c r="Q321" s="22">
        <f>H$8 + H$9 * _xlfn.T.INV(_xlfn.NORM.DIST(M321, 0, 1, TRUE),  H$10)</f>
        <v>5.2197752022999382E-4</v>
      </c>
      <c r="R321" s="59">
        <f t="shared" si="54"/>
        <v>1.1296945917731669</v>
      </c>
      <c r="S321" s="94">
        <f t="shared" si="55"/>
        <v>-4.6057339037101509E-3</v>
      </c>
      <c r="T321" s="94">
        <f t="shared" si="56"/>
        <v>2.6023762712151025E-2</v>
      </c>
      <c r="U321" s="94">
        <f t="shared" si="57"/>
        <v>6.3577680649517992E-2</v>
      </c>
      <c r="V321" s="24">
        <f t="shared" si="58"/>
        <v>7.2333988570334934E-2</v>
      </c>
      <c r="W321" s="24">
        <f t="shared" si="59"/>
        <v>8.7563079208169414E-3</v>
      </c>
      <c r="X321" s="68">
        <f t="shared" si="60"/>
        <v>30228.25248501193</v>
      </c>
      <c r="Y321" s="68">
        <f t="shared" si="63"/>
        <v>-1224.8466987318825</v>
      </c>
      <c r="Z321" s="68">
        <f t="shared" si="61"/>
        <v>1742.2851741905033</v>
      </c>
      <c r="AA321" s="68">
        <f t="shared" si="62"/>
        <v>-1224.8466987318825</v>
      </c>
      <c r="AB321" s="70">
        <f t="shared" si="64"/>
        <v>517.43847545862081</v>
      </c>
    </row>
    <row r="322" spans="10:28" x14ac:dyDescent="0.25">
      <c r="J322" s="93">
        <f t="array" ref="J322:M322">TRANSPOSE(MMULT($E$21:$H$24, TRANSPOSE(Random!N321:Q321)))</f>
        <v>-1.3732761145264862</v>
      </c>
      <c r="K322" s="93">
        <v>1.9831471266478109</v>
      </c>
      <c r="L322" s="93">
        <v>2.3120710550372792E-2</v>
      </c>
      <c r="M322" s="93">
        <v>-0.20336188782681958</v>
      </c>
      <c r="N322" s="22">
        <f>E$8 + E$9 * _xlfn.T.INV(_xlfn.NORM.DIST(J322, 0, 1, TRUE),  E$10)</f>
        <v>-4.9164016641906373E-3</v>
      </c>
      <c r="O322" s="22">
        <f>F$8 + F$9 * _xlfn.T.INV(_xlfn.NORM.DIST(K322, 0, 1, TRUE),  F$10)</f>
        <v>2.4312643923101617E-4</v>
      </c>
      <c r="P322" s="22">
        <f>G$8 + G$9 * _xlfn.T.INV(_xlfn.NORM.DIST(L322, 0, 1, TRUE),  G$10)</f>
        <v>2.2228345425227085E-5</v>
      </c>
      <c r="Q322" s="22">
        <f>H$8 + H$9 * _xlfn.T.INV(_xlfn.NORM.DIST(M322, 0, 1, TRUE),  H$10)</f>
        <v>-1.5924791707117613E-4</v>
      </c>
      <c r="R322" s="59">
        <f t="shared" si="54"/>
        <v>1.1217627158219496</v>
      </c>
      <c r="S322" s="94">
        <f t="shared" si="55"/>
        <v>-4.4243134894623335E-3</v>
      </c>
      <c r="T322" s="94">
        <f t="shared" si="56"/>
        <v>2.5342537274849853E-2</v>
      </c>
      <c r="U322" s="94">
        <f t="shared" si="57"/>
        <v>6.2896455212216831E-2</v>
      </c>
      <c r="V322" s="24">
        <f t="shared" si="58"/>
        <v>-5.3308556591999255E-2</v>
      </c>
      <c r="W322" s="24">
        <f t="shared" si="59"/>
        <v>-0.11620501180421608</v>
      </c>
      <c r="X322" s="68">
        <f t="shared" si="60"/>
        <v>25433.45677276998</v>
      </c>
      <c r="Y322" s="68">
        <f t="shared" si="63"/>
        <v>2840.8402452447917</v>
      </c>
      <c r="Z322" s="68">
        <f t="shared" si="61"/>
        <v>-3052.5105380514469</v>
      </c>
      <c r="AA322" s="68">
        <f t="shared" si="62"/>
        <v>2840.8402452447917</v>
      </c>
      <c r="AB322" s="70">
        <f t="shared" si="64"/>
        <v>-211.6702928066552</v>
      </c>
    </row>
    <row r="323" spans="10:28" x14ac:dyDescent="0.25">
      <c r="J323" s="93">
        <f t="array" ref="J323:M323">TRANSPOSE(MMULT($E$21:$H$24, TRANSPOSE(Random!N322:Q322)))</f>
        <v>-8.5528017859332436E-2</v>
      </c>
      <c r="K323" s="93">
        <v>-0.10330362900718054</v>
      </c>
      <c r="L323" s="93">
        <v>0.23069320842911908</v>
      </c>
      <c r="M323" s="93">
        <v>-0.41454250732059811</v>
      </c>
      <c r="N323" s="22">
        <f>E$8 + E$9 * _xlfn.T.INV(_xlfn.NORM.DIST(J323, 0, 1, TRUE),  E$10)</f>
        <v>-2.3317497466870864E-4</v>
      </c>
      <c r="O323" s="22">
        <f>F$8 + F$9 * _xlfn.T.INV(_xlfn.NORM.DIST(K323, 0, 1, TRUE),  F$10)</f>
        <v>-6.449658716322878E-6</v>
      </c>
      <c r="P323" s="22">
        <f>G$8 + G$9 * _xlfn.T.INV(_xlfn.NORM.DIST(L323, 0, 1, TRUE),  G$10)</f>
        <v>4.6961744036122901E-5</v>
      </c>
      <c r="Q323" s="22">
        <f>H$8 + H$9 * _xlfn.T.INV(_xlfn.NORM.DIST(M323, 0, 1, TRUE),  H$10)</f>
        <v>-3.4308318845896203E-4</v>
      </c>
      <c r="R323" s="59">
        <f t="shared" ref="R323:R386" si="65">$B$3 * (1 + N323)</f>
        <v>1.1270421406851812</v>
      </c>
      <c r="S323" s="94">
        <f t="shared" ref="S323:S386" si="66">$B$5+O323</f>
        <v>-4.6738895874096726E-3</v>
      </c>
      <c r="T323" s="94">
        <f t="shared" ref="T323:T386" si="67">$B$6+Q323</f>
        <v>2.5158702003462069E-2</v>
      </c>
      <c r="U323" s="94">
        <f t="shared" ref="U323:U386" si="68">$B$7 + Q323</f>
        <v>6.2712619940829037E-2</v>
      </c>
      <c r="V323" s="24">
        <f t="shared" ref="V323:V386" si="69">(LN(R323/$B$4) + (T323-S323+0.5*U323^2)*$B$8) / (U323*SQRT($B$8))</f>
        <v>2.2269850268043453E-2</v>
      </c>
      <c r="W323" s="24">
        <f t="shared" ref="W323:W386" si="70">V323 - U323*SQRT($B$8)</f>
        <v>-4.0442769672785581E-2</v>
      </c>
      <c r="X323" s="68">
        <f t="shared" ref="X323:X386" si="71">(R323*EXP(-S323*$B$8)*_xlfn.NORM.DIST(V323, 0, 1, TRUE) - $B$4*EXP(-T323*$B$8)*_xlfn.NORM.DIST(W323, 0, 1, TRUE)) * $B$2</f>
        <v>28011.134990924002</v>
      </c>
      <c r="Y323" s="68">
        <f t="shared" si="63"/>
        <v>134.73529981228057</v>
      </c>
      <c r="Z323" s="68">
        <f t="shared" ref="Z323:Z386" si="72">X323-$B$13</f>
        <v>-474.8323198974249</v>
      </c>
      <c r="AA323" s="68">
        <f t="shared" ref="AA323:AA386" si="73">Y323-$B$19</f>
        <v>134.73529981228057</v>
      </c>
      <c r="AB323" s="70">
        <f t="shared" si="64"/>
        <v>-340.09702008514432</v>
      </c>
    </row>
    <row r="324" spans="10:28" x14ac:dyDescent="0.25">
      <c r="J324" s="93">
        <f t="array" ref="J324:M324">TRANSPOSE(MMULT($E$21:$H$24, TRANSPOSE(Random!N323:Q323)))</f>
        <v>0.40011894469096571</v>
      </c>
      <c r="K324" s="93">
        <v>2.0375806753757773</v>
      </c>
      <c r="L324" s="93">
        <v>-0.80247616841257907</v>
      </c>
      <c r="M324" s="93">
        <v>0.23248719043454594</v>
      </c>
      <c r="N324" s="22">
        <f>E$8 + E$9 * _xlfn.T.INV(_xlfn.NORM.DIST(J324, 0, 1, TRUE),  E$10)</f>
        <v>1.4253064611842649E-3</v>
      </c>
      <c r="O324" s="22">
        <f>F$8 + F$9 * _xlfn.T.INV(_xlfn.NORM.DIST(K324, 0, 1, TRUE),  F$10)</f>
        <v>2.5409613750905995E-4</v>
      </c>
      <c r="P324" s="22">
        <f>G$8 + G$9 * _xlfn.T.INV(_xlfn.NORM.DIST(L324, 0, 1, TRUE),  G$10)</f>
        <v>-7.9255591771578272E-5</v>
      </c>
      <c r="Q324" s="22">
        <f>H$8 + H$9 * _xlfn.T.INV(_xlfn.NORM.DIST(M324, 0, 1, TRUE),  H$10)</f>
        <v>2.1659772232708385E-4</v>
      </c>
      <c r="R324" s="59">
        <f t="shared" si="65"/>
        <v>1.1289117551002252</v>
      </c>
      <c r="S324" s="94">
        <f t="shared" si="66"/>
        <v>-4.4133437911842892E-3</v>
      </c>
      <c r="T324" s="94">
        <f t="shared" si="67"/>
        <v>2.5718382914248113E-2</v>
      </c>
      <c r="U324" s="94">
        <f t="shared" si="68"/>
        <v>6.3272300851615088E-2</v>
      </c>
      <c r="V324" s="24">
        <f t="shared" si="69"/>
        <v>5.3554007722304009E-2</v>
      </c>
      <c r="W324" s="24">
        <f t="shared" si="70"/>
        <v>-9.7182931293110786E-3</v>
      </c>
      <c r="X324" s="68">
        <f t="shared" si="71"/>
        <v>29389.99092295791</v>
      </c>
      <c r="Y324" s="68">
        <f t="shared" ref="Y324:Y387" si="74">$B$17*R324+$B$18</f>
        <v>-823.58363561541773</v>
      </c>
      <c r="Z324" s="68">
        <f t="shared" si="72"/>
        <v>904.02361213648328</v>
      </c>
      <c r="AA324" s="68">
        <f t="shared" si="73"/>
        <v>-823.58363561541773</v>
      </c>
      <c r="AB324" s="70">
        <f t="shared" ref="AB324:AB387" si="75">Z324+AA324</f>
        <v>80.439976521065546</v>
      </c>
    </row>
    <row r="325" spans="10:28" x14ac:dyDescent="0.25">
      <c r="J325" s="93">
        <f t="array" ref="J325:M325">TRANSPOSE(MMULT($E$21:$H$24, TRANSPOSE(Random!N324:Q324)))</f>
        <v>-2.1030681804369098</v>
      </c>
      <c r="K325" s="93">
        <v>0.67540857813086697</v>
      </c>
      <c r="L325" s="93">
        <v>0.15558225121137786</v>
      </c>
      <c r="M325" s="93">
        <v>0.35495726294405228</v>
      </c>
      <c r="N325" s="22">
        <f>E$8 + E$9 * _xlfn.T.INV(_xlfn.NORM.DIST(J325, 0, 1, TRUE),  E$10)</f>
        <v>-8.2681678855141411E-3</v>
      </c>
      <c r="O325" s="22">
        <f>F$8 + F$9 * _xlfn.T.INV(_xlfn.NORM.DIST(K325, 0, 1, TRUE),  F$10)</f>
        <v>6.5858884042122227E-5</v>
      </c>
      <c r="P325" s="22">
        <f>G$8 + G$9 * _xlfn.T.INV(_xlfn.NORM.DIST(L325, 0, 1, TRUE),  G$10)</f>
        <v>3.7985535886657162E-5</v>
      </c>
      <c r="Q325" s="22">
        <f>H$8 + H$9 * _xlfn.T.INV(_xlfn.NORM.DIST(M325, 0, 1, TRUE),  H$10)</f>
        <v>3.2306797811346518E-4</v>
      </c>
      <c r="R325" s="59">
        <f t="shared" si="65"/>
        <v>1.1179842530018205</v>
      </c>
      <c r="S325" s="94">
        <f t="shared" si="66"/>
        <v>-4.6015810446512276E-3</v>
      </c>
      <c r="T325" s="94">
        <f t="shared" si="67"/>
        <v>2.5824853170034495E-2</v>
      </c>
      <c r="U325" s="94">
        <f t="shared" si="68"/>
        <v>6.3378771107401463E-2</v>
      </c>
      <c r="V325" s="24">
        <f t="shared" si="69"/>
        <v>-9.52510637206435E-2</v>
      </c>
      <c r="W325" s="24">
        <f t="shared" si="70"/>
        <v>-0.15862983482804496</v>
      </c>
      <c r="X325" s="68">
        <f t="shared" si="71"/>
        <v>24201.000528641493</v>
      </c>
      <c r="Y325" s="68">
        <f t="shared" si="74"/>
        <v>4777.5885063851019</v>
      </c>
      <c r="Z325" s="68">
        <f t="shared" si="72"/>
        <v>-4284.9667821799339</v>
      </c>
      <c r="AA325" s="68">
        <f t="shared" si="73"/>
        <v>4777.5885063851019</v>
      </c>
      <c r="AB325" s="70">
        <f t="shared" si="75"/>
        <v>492.62172420516799</v>
      </c>
    </row>
    <row r="326" spans="10:28" x14ac:dyDescent="0.25">
      <c r="J326" s="93">
        <f t="array" ref="J326:M326">TRANSPOSE(MMULT($E$21:$H$24, TRANSPOSE(Random!N325:Q325)))</f>
        <v>1.651137896647779</v>
      </c>
      <c r="K326" s="93">
        <v>0.4288862019226708</v>
      </c>
      <c r="L326" s="93">
        <v>-2.6591675192897318E-2</v>
      </c>
      <c r="M326" s="93">
        <v>-0.79992000519219431</v>
      </c>
      <c r="N326" s="22">
        <f>E$8 + E$9 * _xlfn.T.INV(_xlfn.NORM.DIST(J326, 0, 1, TRUE),  E$10)</f>
        <v>6.2140305844179313E-3</v>
      </c>
      <c r="O326" s="22">
        <f>F$8 + F$9 * _xlfn.T.INV(_xlfn.NORM.DIST(K326, 0, 1, TRUE),  F$10)</f>
        <v>4.2119021153614004E-5</v>
      </c>
      <c r="P326" s="22">
        <f>G$8 + G$9 * _xlfn.T.INV(_xlfn.NORM.DIST(L326, 0, 1, TRUE),  G$10)</f>
        <v>1.6323605228772711E-5</v>
      </c>
      <c r="Q326" s="22">
        <f>H$8 + H$9 * _xlfn.T.INV(_xlfn.NORM.DIST(M326, 0, 1, TRUE),  H$10)</f>
        <v>-6.8948298235484368E-4</v>
      </c>
      <c r="R326" s="59">
        <f t="shared" si="65"/>
        <v>1.1343101077479671</v>
      </c>
      <c r="S326" s="94">
        <f t="shared" si="66"/>
        <v>-4.6253209075397357E-3</v>
      </c>
      <c r="T326" s="94">
        <f t="shared" si="67"/>
        <v>2.4812302209566185E-2</v>
      </c>
      <c r="U326" s="94">
        <f t="shared" si="68"/>
        <v>6.236622014693316E-2</v>
      </c>
      <c r="V326" s="24">
        <f t="shared" si="69"/>
        <v>0.11878183085997059</v>
      </c>
      <c r="W326" s="24">
        <f t="shared" si="70"/>
        <v>5.6415610713037426E-2</v>
      </c>
      <c r="X326" s="68">
        <f t="shared" si="71"/>
        <v>31483.971618869178</v>
      </c>
      <c r="Y326" s="68">
        <f t="shared" si="74"/>
        <v>-3590.6480745817535</v>
      </c>
      <c r="Z326" s="68">
        <f t="shared" si="72"/>
        <v>2998.0043080477517</v>
      </c>
      <c r="AA326" s="68">
        <f t="shared" si="73"/>
        <v>-3590.6480745817535</v>
      </c>
      <c r="AB326" s="70">
        <f t="shared" si="75"/>
        <v>-592.64376653400177</v>
      </c>
    </row>
    <row r="327" spans="10:28" x14ac:dyDescent="0.25">
      <c r="J327" s="93">
        <f t="array" ref="J327:M327">TRANSPOSE(MMULT($E$21:$H$24, TRANSPOSE(Random!N326:Q326)))</f>
        <v>-0.21332454294303449</v>
      </c>
      <c r="K327" s="93">
        <v>-0.32715972302229435</v>
      </c>
      <c r="L327" s="93">
        <v>-0.25710339330144283</v>
      </c>
      <c r="M327" s="93">
        <v>0.7722375265267446</v>
      </c>
      <c r="N327" s="22">
        <f>E$8 + E$9 * _xlfn.T.INV(_xlfn.NORM.DIST(J327, 0, 1, TRUE),  E$10)</f>
        <v>-6.6870459951445381E-4</v>
      </c>
      <c r="O327" s="22">
        <f>F$8 + F$9 * _xlfn.T.INV(_xlfn.NORM.DIST(K327, 0, 1, TRUE),  F$10)</f>
        <v>-2.6880034823582254E-5</v>
      </c>
      <c r="P327" s="22">
        <f>G$8 + G$9 * _xlfn.T.INV(_xlfn.NORM.DIST(L327, 0, 1, TRUE),  G$10)</f>
        <v>-1.1164854029237219E-5</v>
      </c>
      <c r="Q327" s="22">
        <f>H$8 + H$9 * _xlfn.T.INV(_xlfn.NORM.DIST(M327, 0, 1, TRUE),  H$10)</f>
        <v>6.9607220216407817E-4</v>
      </c>
      <c r="R327" s="59">
        <f t="shared" si="65"/>
        <v>1.1265511659614444</v>
      </c>
      <c r="S327" s="94">
        <f t="shared" si="66"/>
        <v>-4.6943199635169318E-3</v>
      </c>
      <c r="T327" s="94">
        <f t="shared" si="67"/>
        <v>2.619785739408511E-2</v>
      </c>
      <c r="U327" s="94">
        <f t="shared" si="68"/>
        <v>6.3751775331452085E-2</v>
      </c>
      <c r="V327" s="24">
        <f t="shared" si="69"/>
        <v>3.2723298652284245E-2</v>
      </c>
      <c r="W327" s="24">
        <f t="shared" si="70"/>
        <v>-3.1028476679167839E-2</v>
      </c>
      <c r="X327" s="68">
        <f t="shared" si="71"/>
        <v>28811.638502427515</v>
      </c>
      <c r="Y327" s="68">
        <f t="shared" si="74"/>
        <v>386.39701721630991</v>
      </c>
      <c r="Z327" s="68">
        <f t="shared" si="72"/>
        <v>325.67119160608854</v>
      </c>
      <c r="AA327" s="68">
        <f t="shared" si="73"/>
        <v>386.39701721630991</v>
      </c>
      <c r="AB327" s="70">
        <f t="shared" si="75"/>
        <v>712.06820882239845</v>
      </c>
    </row>
    <row r="328" spans="10:28" x14ac:dyDescent="0.25">
      <c r="J328" s="93">
        <f t="array" ref="J328:M328">TRANSPOSE(MMULT($E$21:$H$24, TRANSPOSE(Random!N327:Q327)))</f>
        <v>0.69415379586410331</v>
      </c>
      <c r="K328" s="93">
        <v>1.233955315926375</v>
      </c>
      <c r="L328" s="93">
        <v>-1.2573025981440278</v>
      </c>
      <c r="M328" s="93">
        <v>1.8631611372693397</v>
      </c>
      <c r="N328" s="22">
        <f>E$8 + E$9 * _xlfn.T.INV(_xlfn.NORM.DIST(J328, 0, 1, TRUE),  E$10)</f>
        <v>2.4557382321749896E-3</v>
      </c>
      <c r="O328" s="22">
        <f>F$8 + F$9 * _xlfn.T.INV(_xlfn.NORM.DIST(K328, 0, 1, TRUE),  F$10)</f>
        <v>1.2711265787304263E-4</v>
      </c>
      <c r="P328" s="22">
        <f>G$8 + G$9 * _xlfn.T.INV(_xlfn.NORM.DIST(L328, 0, 1, TRUE),  G$10)</f>
        <v>-1.4358765909469473E-4</v>
      </c>
      <c r="Q328" s="22">
        <f>H$8 + H$9 * _xlfn.T.INV(_xlfn.NORM.DIST(M328, 0, 1, TRUE),  H$10)</f>
        <v>1.8550418643046857E-3</v>
      </c>
      <c r="R328" s="59">
        <f t="shared" si="65"/>
        <v>1.1300733659878222</v>
      </c>
      <c r="S328" s="94">
        <f t="shared" si="66"/>
        <v>-4.5403272708203065E-3</v>
      </c>
      <c r="T328" s="94">
        <f t="shared" si="67"/>
        <v>2.7356827056225715E-2</v>
      </c>
      <c r="U328" s="94">
        <f t="shared" si="68"/>
        <v>6.4910744993592687E-2</v>
      </c>
      <c r="V328" s="24">
        <f t="shared" si="69"/>
        <v>9.6861612809992143E-2</v>
      </c>
      <c r="W328" s="24">
        <f t="shared" si="70"/>
        <v>3.1950867816399456E-2</v>
      </c>
      <c r="X328" s="68">
        <f t="shared" si="71"/>
        <v>31759.485713198977</v>
      </c>
      <c r="Y328" s="68">
        <f t="shared" si="74"/>
        <v>-1418.9971605784958</v>
      </c>
      <c r="Z328" s="68">
        <f t="shared" si="72"/>
        <v>3273.518402377551</v>
      </c>
      <c r="AA328" s="68">
        <f t="shared" si="73"/>
        <v>-1418.9971605784958</v>
      </c>
      <c r="AB328" s="70">
        <f t="shared" si="75"/>
        <v>1854.5212417990551</v>
      </c>
    </row>
    <row r="329" spans="10:28" x14ac:dyDescent="0.25">
      <c r="J329" s="93">
        <f t="array" ref="J329:M329">TRANSPOSE(MMULT($E$21:$H$24, TRANSPOSE(Random!N328:Q328)))</f>
        <v>-0.80733711890387594</v>
      </c>
      <c r="K329" s="93">
        <v>-1.0496540709981335</v>
      </c>
      <c r="L329" s="93">
        <v>0.48066544632136032</v>
      </c>
      <c r="M329" s="93">
        <v>-1.2666678815203549</v>
      </c>
      <c r="N329" s="22">
        <f>E$8 + E$9 * _xlfn.T.INV(_xlfn.NORM.DIST(J329, 0, 1, TRUE),  E$10)</f>
        <v>-2.7471796249902759E-3</v>
      </c>
      <c r="O329" s="22">
        <f>F$8 + F$9 * _xlfn.T.INV(_xlfn.NORM.DIST(K329, 0, 1, TRUE),  F$10)</f>
        <v>-9.9592236957300967E-5</v>
      </c>
      <c r="P329" s="22">
        <f>G$8 + G$9 * _xlfn.T.INV(_xlfn.NORM.DIST(L329, 0, 1, TRUE),  G$10)</f>
        <v>7.7295258262665768E-5</v>
      </c>
      <c r="Q329" s="22">
        <f>H$8 + H$9 * _xlfn.T.INV(_xlfn.NORM.DIST(M329, 0, 1, TRUE),  H$10)</f>
        <v>-1.1438649741098551E-3</v>
      </c>
      <c r="R329" s="59">
        <f t="shared" si="65"/>
        <v>1.1242080906728504</v>
      </c>
      <c r="S329" s="94">
        <f t="shared" si="66"/>
        <v>-4.7670321656506504E-3</v>
      </c>
      <c r="T329" s="94">
        <f t="shared" si="67"/>
        <v>2.4357920217811174E-2</v>
      </c>
      <c r="U329" s="94">
        <f t="shared" si="68"/>
        <v>6.1911838155178145E-2</v>
      </c>
      <c r="V329" s="24">
        <f t="shared" si="69"/>
        <v>-3.0344680265487176E-2</v>
      </c>
      <c r="W329" s="24">
        <f t="shared" si="70"/>
        <v>-9.2256518420665318E-2</v>
      </c>
      <c r="X329" s="68">
        <f t="shared" si="71"/>
        <v>25853.255242183182</v>
      </c>
      <c r="Y329" s="68">
        <f t="shared" si="74"/>
        <v>1587.4004958610749</v>
      </c>
      <c r="Z329" s="68">
        <f t="shared" si="72"/>
        <v>-2632.7120686382441</v>
      </c>
      <c r="AA329" s="68">
        <f t="shared" si="73"/>
        <v>1587.4004958610749</v>
      </c>
      <c r="AB329" s="70">
        <f t="shared" si="75"/>
        <v>-1045.3115727771692</v>
      </c>
    </row>
    <row r="330" spans="10:28" x14ac:dyDescent="0.25">
      <c r="J330" s="93">
        <f t="array" ref="J330:M330">TRANSPOSE(MMULT($E$21:$H$24, TRANSPOSE(Random!N329:Q329)))</f>
        <v>-0.53487250817490029</v>
      </c>
      <c r="K330" s="93">
        <v>-1.9617017884465298</v>
      </c>
      <c r="L330" s="93">
        <v>-0.72750409065553867</v>
      </c>
      <c r="M330" s="93">
        <v>0.47213575741132247</v>
      </c>
      <c r="N330" s="22">
        <f>E$8 + E$9 * _xlfn.T.INV(_xlfn.NORM.DIST(J330, 0, 1, TRUE),  E$10)</f>
        <v>-1.7781382456912463E-3</v>
      </c>
      <c r="O330" s="22">
        <f>F$8 + F$9 * _xlfn.T.INV(_xlfn.NORM.DIST(K330, 0, 1, TRUE),  F$10)</f>
        <v>-2.3315373896257442E-4</v>
      </c>
      <c r="P330" s="22">
        <f>G$8 + G$9 * _xlfn.T.INV(_xlfn.NORM.DIST(L330, 0, 1, TRUE),  G$10)</f>
        <v>-6.9464993918668137E-5</v>
      </c>
      <c r="Q330" s="22">
        <f>H$8 + H$9 * _xlfn.T.INV(_xlfn.NORM.DIST(M330, 0, 1, TRUE),  H$10)</f>
        <v>4.2592100059726741E-4</v>
      </c>
      <c r="R330" s="59">
        <f t="shared" si="65"/>
        <v>1.1253004958649411</v>
      </c>
      <c r="S330" s="94">
        <f t="shared" si="66"/>
        <v>-4.9005936676559236E-3</v>
      </c>
      <c r="T330" s="94">
        <f t="shared" si="67"/>
        <v>2.5927706192518298E-2</v>
      </c>
      <c r="U330" s="94">
        <f t="shared" si="68"/>
        <v>6.348162412988527E-2</v>
      </c>
      <c r="V330" s="24">
        <f t="shared" si="69"/>
        <v>1.4087730786233899E-2</v>
      </c>
      <c r="W330" s="24">
        <f t="shared" si="70"/>
        <v>-4.9393893343651372E-2</v>
      </c>
      <c r="X330" s="68">
        <f t="shared" si="71"/>
        <v>28020.528962134693</v>
      </c>
      <c r="Y330" s="68">
        <f t="shared" si="74"/>
        <v>1027.460129379062</v>
      </c>
      <c r="Z330" s="68">
        <f t="shared" si="72"/>
        <v>-465.43834868673366</v>
      </c>
      <c r="AA330" s="68">
        <f t="shared" si="73"/>
        <v>1027.460129379062</v>
      </c>
      <c r="AB330" s="70">
        <f t="shared" si="75"/>
        <v>562.02178069232832</v>
      </c>
    </row>
    <row r="331" spans="10:28" x14ac:dyDescent="0.25">
      <c r="J331" s="93">
        <f t="array" ref="J331:M331">TRANSPOSE(MMULT($E$21:$H$24, TRANSPOSE(Random!N330:Q330)))</f>
        <v>-0.80387560219391063</v>
      </c>
      <c r="K331" s="93">
        <v>-0.47079985919714806</v>
      </c>
      <c r="L331" s="93">
        <v>-0.2227001635354568</v>
      </c>
      <c r="M331" s="93">
        <v>-0.20517244634478282</v>
      </c>
      <c r="N331" s="22">
        <f>E$8 + E$9 * _xlfn.T.INV(_xlfn.NORM.DIST(J331, 0, 1, TRUE),  E$10)</f>
        <v>-2.7346342358745735E-3</v>
      </c>
      <c r="O331" s="22">
        <f>F$8 + F$9 * _xlfn.T.INV(_xlfn.NORM.DIST(K331, 0, 1, TRUE),  F$10)</f>
        <v>-4.0292383497719502E-5</v>
      </c>
      <c r="P331" s="22">
        <f>G$8 + G$9 * _xlfn.T.INV(_xlfn.NORM.DIST(L331, 0, 1, TRUE),  G$10)</f>
        <v>-7.0401576850392139E-6</v>
      </c>
      <c r="Q331" s="22">
        <f>H$8 + H$9 * _xlfn.T.INV(_xlfn.NORM.DIST(M331, 0, 1, TRUE),  H$10)</f>
        <v>-1.608137738070084E-4</v>
      </c>
      <c r="R331" s="59">
        <f t="shared" si="65"/>
        <v>1.1242222331527274</v>
      </c>
      <c r="S331" s="94">
        <f t="shared" si="66"/>
        <v>-4.7077323121910691E-3</v>
      </c>
      <c r="T331" s="94">
        <f t="shared" si="67"/>
        <v>2.5340971418114023E-2</v>
      </c>
      <c r="U331" s="94">
        <f t="shared" si="68"/>
        <v>6.2894889355480987E-2</v>
      </c>
      <c r="V331" s="24">
        <f t="shared" si="69"/>
        <v>-1.400778385402876E-2</v>
      </c>
      <c r="W331" s="24">
        <f t="shared" si="70"/>
        <v>-7.6902673209509748E-2</v>
      </c>
      <c r="X331" s="68">
        <f t="shared" si="71"/>
        <v>26789.735664893065</v>
      </c>
      <c r="Y331" s="68">
        <f t="shared" si="74"/>
        <v>1580.1514042030321</v>
      </c>
      <c r="Z331" s="68">
        <f t="shared" si="72"/>
        <v>-1696.2316459283611</v>
      </c>
      <c r="AA331" s="68">
        <f t="shared" si="73"/>
        <v>1580.1514042030321</v>
      </c>
      <c r="AB331" s="70">
        <f t="shared" si="75"/>
        <v>-116.08024172532896</v>
      </c>
    </row>
    <row r="332" spans="10:28" x14ac:dyDescent="0.25">
      <c r="J332" s="93">
        <f t="array" ref="J332:M332">TRANSPOSE(MMULT($E$21:$H$24, TRANSPOSE(Random!N331:Q331)))</f>
        <v>-0.71475693574229004</v>
      </c>
      <c r="K332" s="93">
        <v>2.3849177794696808E-2</v>
      </c>
      <c r="L332" s="93">
        <v>1.0476194920865072</v>
      </c>
      <c r="M332" s="93">
        <v>-0.80058861701740824</v>
      </c>
      <c r="N332" s="22">
        <f>E$8 + E$9 * _xlfn.T.INV(_xlfn.NORM.DIST(J332, 0, 1, TRUE),  E$10)</f>
        <v>-2.4139115187380646E-3</v>
      </c>
      <c r="O332" s="22">
        <f>F$8 + F$9 * _xlfn.T.INV(_xlfn.NORM.DIST(K332, 0, 1, TRUE),  F$10)</f>
        <v>5.0410058805962229E-6</v>
      </c>
      <c r="P332" s="22">
        <f>G$8 + G$9 * _xlfn.T.INV(_xlfn.NORM.DIST(L332, 0, 1, TRUE),  G$10)</f>
        <v>1.5168678283833392E-4</v>
      </c>
      <c r="Q332" s="22">
        <f>H$8 + H$9 * _xlfn.T.INV(_xlfn.NORM.DIST(M332, 0, 1, TRUE),  H$10)</f>
        <v>-6.9010177132224797E-4</v>
      </c>
      <c r="R332" s="59">
        <f t="shared" si="65"/>
        <v>1.1245837854753691</v>
      </c>
      <c r="S332" s="94">
        <f t="shared" si="66"/>
        <v>-4.6623989228127532E-3</v>
      </c>
      <c r="T332" s="94">
        <f t="shared" si="67"/>
        <v>2.4811683420598783E-2</v>
      </c>
      <c r="U332" s="94">
        <f t="shared" si="68"/>
        <v>6.2365601357965754E-2</v>
      </c>
      <c r="V332" s="24">
        <f t="shared" si="69"/>
        <v>-1.8716060386903235E-2</v>
      </c>
      <c r="W332" s="24">
        <f t="shared" si="70"/>
        <v>-8.1081661744868985E-2</v>
      </c>
      <c r="X332" s="68">
        <f t="shared" si="71"/>
        <v>26424.232223960065</v>
      </c>
      <c r="Y332" s="68">
        <f t="shared" si="74"/>
        <v>1394.828465875471</v>
      </c>
      <c r="Z332" s="68">
        <f t="shared" si="72"/>
        <v>-2061.7350868613612</v>
      </c>
      <c r="AA332" s="68">
        <f t="shared" si="73"/>
        <v>1394.828465875471</v>
      </c>
      <c r="AB332" s="70">
        <f t="shared" si="75"/>
        <v>-666.90662098589019</v>
      </c>
    </row>
    <row r="333" spans="10:28" x14ac:dyDescent="0.25">
      <c r="J333" s="93">
        <f t="array" ref="J333:M333">TRANSPOSE(MMULT($E$21:$H$24, TRANSPOSE(Random!N332:Q332)))</f>
        <v>-1.5460678324076267</v>
      </c>
      <c r="K333" s="93">
        <v>0.17909948320267535</v>
      </c>
      <c r="L333" s="93">
        <v>-0.88378062984611194</v>
      </c>
      <c r="M333" s="93">
        <v>1.2686025556609426</v>
      </c>
      <c r="N333" s="22">
        <f>E$8 + E$9 * _xlfn.T.INV(_xlfn.NORM.DIST(J333, 0, 1, TRUE),  E$10)</f>
        <v>-5.6401783078800088E-3</v>
      </c>
      <c r="O333" s="22">
        <f>F$8 + F$9 * _xlfn.T.INV(_xlfn.NORM.DIST(K333, 0, 1, TRUE),  F$10)</f>
        <v>1.9098142105544372E-5</v>
      </c>
      <c r="P333" s="22">
        <f>G$8 + G$9 * _xlfn.T.INV(_xlfn.NORM.DIST(L333, 0, 1, TRUE),  G$10)</f>
        <v>-9.0090293380159657E-5</v>
      </c>
      <c r="Q333" s="22">
        <f>H$8 + H$9 * _xlfn.T.INV(_xlfn.NORM.DIST(M333, 0, 1, TRUE),  H$10)</f>
        <v>1.1780048494962518E-3</v>
      </c>
      <c r="R333" s="59">
        <f t="shared" si="65"/>
        <v>1.1209467987926354</v>
      </c>
      <c r="S333" s="94">
        <f t="shared" si="66"/>
        <v>-4.6483417865878047E-3</v>
      </c>
      <c r="T333" s="94">
        <f t="shared" si="67"/>
        <v>2.6679790041417281E-2</v>
      </c>
      <c r="U333" s="94">
        <f t="shared" si="68"/>
        <v>6.4233707978784249E-2</v>
      </c>
      <c r="V333" s="24">
        <f t="shared" si="69"/>
        <v>-3.7896813437511549E-2</v>
      </c>
      <c r="W333" s="24">
        <f t="shared" si="70"/>
        <v>-0.10213052141629581</v>
      </c>
      <c r="X333" s="68">
        <f t="shared" si="71"/>
        <v>26451.566374224523</v>
      </c>
      <c r="Y333" s="68">
        <f t="shared" si="74"/>
        <v>3259.0594955020351</v>
      </c>
      <c r="Z333" s="68">
        <f t="shared" si="72"/>
        <v>-2034.4009365969032</v>
      </c>
      <c r="AA333" s="68">
        <f t="shared" si="73"/>
        <v>3259.0594955020351</v>
      </c>
      <c r="AB333" s="70">
        <f t="shared" si="75"/>
        <v>1224.6585589051319</v>
      </c>
    </row>
    <row r="334" spans="10:28" x14ac:dyDescent="0.25">
      <c r="J334" s="93">
        <f t="array" ref="J334:M334">TRANSPOSE(MMULT($E$21:$H$24, TRANSPOSE(Random!N333:Q333)))</f>
        <v>-1.2136338150851054</v>
      </c>
      <c r="K334" s="93">
        <v>0.56672558198520262</v>
      </c>
      <c r="L334" s="93">
        <v>-0.20532565804644953</v>
      </c>
      <c r="M334" s="93">
        <v>0.46196940428273642</v>
      </c>
      <c r="N334" s="22">
        <f>E$8 + E$9 * _xlfn.T.INV(_xlfn.NORM.DIST(J334, 0, 1, TRUE),  E$10)</f>
        <v>-4.276787041011804E-3</v>
      </c>
      <c r="O334" s="22">
        <f>F$8 + F$9 * _xlfn.T.INV(_xlfn.NORM.DIST(K334, 0, 1, TRUE),  F$10)</f>
        <v>5.522710025875306E-5</v>
      </c>
      <c r="P334" s="22">
        <f>G$8 + G$9 * _xlfn.T.INV(_xlfn.NORM.DIST(L334, 0, 1, TRUE),  G$10)</f>
        <v>-4.9610815517172382E-6</v>
      </c>
      <c r="Q334" s="22">
        <f>H$8 + H$9 * _xlfn.T.INV(_xlfn.NORM.DIST(M334, 0, 1, TRUE),  H$10)</f>
        <v>4.1695092451029576E-4</v>
      </c>
      <c r="R334" s="59">
        <f t="shared" si="65"/>
        <v>1.1224837565847323</v>
      </c>
      <c r="S334" s="94">
        <f t="shared" si="66"/>
        <v>-4.6122128284345962E-3</v>
      </c>
      <c r="T334" s="94">
        <f t="shared" si="67"/>
        <v>2.5918736116431328E-2</v>
      </c>
      <c r="U334" s="94">
        <f t="shared" si="68"/>
        <v>6.3472654053798302E-2</v>
      </c>
      <c r="V334" s="24">
        <f t="shared" si="69"/>
        <v>-3.008927154498877E-2</v>
      </c>
      <c r="W334" s="24">
        <f t="shared" si="70"/>
        <v>-9.3561925598787066E-2</v>
      </c>
      <c r="X334" s="68">
        <f t="shared" si="71"/>
        <v>26443.846350213018</v>
      </c>
      <c r="Y334" s="68">
        <f t="shared" si="74"/>
        <v>2471.2522646271391</v>
      </c>
      <c r="Z334" s="68">
        <f t="shared" si="72"/>
        <v>-2042.1209606084085</v>
      </c>
      <c r="AA334" s="68">
        <f t="shared" si="73"/>
        <v>2471.2522646271391</v>
      </c>
      <c r="AB334" s="70">
        <f t="shared" si="75"/>
        <v>429.13130401873059</v>
      </c>
    </row>
    <row r="335" spans="10:28" x14ac:dyDescent="0.25">
      <c r="J335" s="93">
        <f t="array" ref="J335:M335">TRANSPOSE(MMULT($E$21:$H$24, TRANSPOSE(Random!N334:Q334)))</f>
        <v>-1.8329165420830287</v>
      </c>
      <c r="K335" s="93">
        <v>1.4594412736185336E-2</v>
      </c>
      <c r="L335" s="93">
        <v>0.36828326634542935</v>
      </c>
      <c r="M335" s="93">
        <v>1.0856592676135641</v>
      </c>
      <c r="N335" s="22">
        <f>E$8 + E$9 * _xlfn.T.INV(_xlfn.NORM.DIST(J335, 0, 1, TRUE),  E$10)</f>
        <v>-6.9294919797653811E-3</v>
      </c>
      <c r="O335" s="22">
        <f>F$8 + F$9 * _xlfn.T.INV(_xlfn.NORM.DIST(K335, 0, 1, TRUE),  F$10)</f>
        <v>4.2051046232650477E-6</v>
      </c>
      <c r="P335" s="22">
        <f>G$8 + G$9 * _xlfn.T.INV(_xlfn.NORM.DIST(L335, 0, 1, TRUE),  G$10)</f>
        <v>6.3548253262393989E-5</v>
      </c>
      <c r="Q335" s="22">
        <f>H$8 + H$9 * _xlfn.T.INV(_xlfn.NORM.DIST(M335, 0, 1, TRUE),  H$10)</f>
        <v>9.9382827744329077E-4</v>
      </c>
      <c r="R335" s="59">
        <f t="shared" si="65"/>
        <v>1.1194933490437506</v>
      </c>
      <c r="S335" s="94">
        <f t="shared" si="66"/>
        <v>-4.6632348240700843E-3</v>
      </c>
      <c r="T335" s="94">
        <f t="shared" si="67"/>
        <v>2.6495613469364319E-2</v>
      </c>
      <c r="U335" s="94">
        <f t="shared" si="68"/>
        <v>6.4049531406731294E-2</v>
      </c>
      <c r="V335" s="24">
        <f t="shared" si="69"/>
        <v>-6.1090501469898841E-2</v>
      </c>
      <c r="W335" s="24">
        <f t="shared" si="70"/>
        <v>-0.12514003287663014</v>
      </c>
      <c r="X335" s="68">
        <f t="shared" si="71"/>
        <v>25580.96278012756</v>
      </c>
      <c r="Y335" s="68">
        <f t="shared" si="74"/>
        <v>4004.062531871954</v>
      </c>
      <c r="Z335" s="68">
        <f t="shared" si="72"/>
        <v>-2905.0045306938664</v>
      </c>
      <c r="AA335" s="68">
        <f t="shared" si="73"/>
        <v>4004.062531871954</v>
      </c>
      <c r="AB335" s="70">
        <f t="shared" si="75"/>
        <v>1099.0580011780876</v>
      </c>
    </row>
    <row r="336" spans="10:28" x14ac:dyDescent="0.25">
      <c r="J336" s="93">
        <f t="array" ref="J336:M336">TRANSPOSE(MMULT($E$21:$H$24, TRANSPOSE(Random!N335:Q335)))</f>
        <v>0.48908729673483115</v>
      </c>
      <c r="K336" s="93">
        <v>0.38666876180455761</v>
      </c>
      <c r="L336" s="93">
        <v>0.20142102040816659</v>
      </c>
      <c r="M336" s="93">
        <v>-0.86756236948950693</v>
      </c>
      <c r="N336" s="22">
        <f>E$8 + E$9 * _xlfn.T.INV(_xlfn.NORM.DIST(J336, 0, 1, TRUE),  E$10)</f>
        <v>1.7337759958294559E-3</v>
      </c>
      <c r="O336" s="22">
        <f>F$8 + F$9 * _xlfn.T.INV(_xlfn.NORM.DIST(K336, 0, 1, TRUE),  F$10)</f>
        <v>3.8172553370979491E-5</v>
      </c>
      <c r="P336" s="22">
        <f>G$8 + G$9 * _xlfn.T.INV(_xlfn.NORM.DIST(L336, 0, 1, TRUE),  G$10)</f>
        <v>4.3458434569134655E-5</v>
      </c>
      <c r="Q336" s="22">
        <f>H$8 + H$9 * _xlfn.T.INV(_xlfn.NORM.DIST(M336, 0, 1, TRUE),  H$10)</f>
        <v>-7.5247552239938629E-4</v>
      </c>
      <c r="R336" s="59">
        <f t="shared" si="65"/>
        <v>1.1292594943489784</v>
      </c>
      <c r="S336" s="94">
        <f t="shared" si="66"/>
        <v>-4.6292673753223698E-3</v>
      </c>
      <c r="T336" s="94">
        <f t="shared" si="67"/>
        <v>2.4749309669521644E-2</v>
      </c>
      <c r="U336" s="94">
        <f t="shared" si="68"/>
        <v>6.2303227606888618E-2</v>
      </c>
      <c r="V336" s="24">
        <f t="shared" si="69"/>
        <v>4.6265223508772088E-2</v>
      </c>
      <c r="W336" s="24">
        <f t="shared" si="70"/>
        <v>-1.603800409811653E-2</v>
      </c>
      <c r="X336" s="68">
        <f t="shared" si="71"/>
        <v>28717.69894783993</v>
      </c>
      <c r="Y336" s="68">
        <f t="shared" si="74"/>
        <v>-1001.8263277930673</v>
      </c>
      <c r="Z336" s="68">
        <f t="shared" si="72"/>
        <v>231.73163701850353</v>
      </c>
      <c r="AA336" s="68">
        <f t="shared" si="73"/>
        <v>-1001.8263277930673</v>
      </c>
      <c r="AB336" s="70">
        <f t="shared" si="75"/>
        <v>-770.09469077456379</v>
      </c>
    </row>
    <row r="337" spans="10:28" x14ac:dyDescent="0.25">
      <c r="J337" s="93">
        <f t="array" ref="J337:M337">TRANSPOSE(MMULT($E$21:$H$24, TRANSPOSE(Random!N336:Q336)))</f>
        <v>4.1368133582427953E-3</v>
      </c>
      <c r="K337" s="93">
        <v>-0.96773281364355057</v>
      </c>
      <c r="L337" s="93">
        <v>-0.15298127183515503</v>
      </c>
      <c r="M337" s="93">
        <v>1.0542127290199799</v>
      </c>
      <c r="N337" s="22">
        <f>E$8 + E$9 * _xlfn.T.INV(_xlfn.NORM.DIST(J337, 0, 1, TRUE),  E$10)</f>
        <v>7.1758502829810124E-5</v>
      </c>
      <c r="O337" s="22">
        <f>F$8 + F$9 * _xlfn.T.INV(_xlfn.NORM.DIST(K337, 0, 1, TRUE),  F$10)</f>
        <v>-9.0475731420063679E-5</v>
      </c>
      <c r="P337" s="22">
        <f>G$8 + G$9 * _xlfn.T.INV(_xlfn.NORM.DIST(L337, 0, 1, TRUE),  G$10)</f>
        <v>1.2888437839608356E-6</v>
      </c>
      <c r="Q337" s="22">
        <f>H$8 + H$9 * _xlfn.T.INV(_xlfn.NORM.DIST(M337, 0, 1, TRUE),  H$10)</f>
        <v>9.6302509117977852E-4</v>
      </c>
      <c r="R337" s="59">
        <f t="shared" si="65"/>
        <v>1.1273858937190326</v>
      </c>
      <c r="S337" s="94">
        <f t="shared" si="66"/>
        <v>-4.7579156601134133E-3</v>
      </c>
      <c r="T337" s="94">
        <f t="shared" si="67"/>
        <v>2.6464810283100808E-2</v>
      </c>
      <c r="U337" s="94">
        <f t="shared" si="68"/>
        <v>6.401872822046778E-2</v>
      </c>
      <c r="V337" s="24">
        <f t="shared" si="69"/>
        <v>4.9586357315038451E-2</v>
      </c>
      <c r="W337" s="24">
        <f t="shared" si="70"/>
        <v>-1.4432370905429329E-2</v>
      </c>
      <c r="X337" s="68">
        <f t="shared" si="71"/>
        <v>29550.732089229758</v>
      </c>
      <c r="Y337" s="68">
        <f t="shared" si="74"/>
        <v>-41.464155433583073</v>
      </c>
      <c r="Z337" s="68">
        <f t="shared" si="72"/>
        <v>1064.764778408331</v>
      </c>
      <c r="AA337" s="68">
        <f t="shared" si="73"/>
        <v>-41.464155433583073</v>
      </c>
      <c r="AB337" s="70">
        <f t="shared" si="75"/>
        <v>1023.300622974748</v>
      </c>
    </row>
    <row r="338" spans="10:28" x14ac:dyDescent="0.25">
      <c r="J338" s="93">
        <f t="array" ref="J338:M338">TRANSPOSE(MMULT($E$21:$H$24, TRANSPOSE(Random!N337:Q337)))</f>
        <v>0.75059869530973999</v>
      </c>
      <c r="K338" s="93">
        <v>-0.8261846204133283</v>
      </c>
      <c r="L338" s="93">
        <v>0.66510812942601116</v>
      </c>
      <c r="M338" s="93">
        <v>-0.45346326997687214</v>
      </c>
      <c r="N338" s="22">
        <f>E$8 + E$9 * _xlfn.T.INV(_xlfn.NORM.DIST(J338, 0, 1, TRUE),  E$10)</f>
        <v>2.6577760565661295E-3</v>
      </c>
      <c r="O338" s="22">
        <f>F$8 + F$9 * _xlfn.T.INV(_xlfn.NORM.DIST(K338, 0, 1, TRUE),  F$10)</f>
        <v>-7.5386591468810154E-5</v>
      </c>
      <c r="P338" s="22">
        <f>G$8 + G$9 * _xlfn.T.INV(_xlfn.NORM.DIST(L338, 0, 1, TRUE),  G$10)</f>
        <v>1.0041202355863307E-4</v>
      </c>
      <c r="Q338" s="22">
        <f>H$8 + H$9 * _xlfn.T.INV(_xlfn.NORM.DIST(M338, 0, 1, TRUE),  H$10)</f>
        <v>-3.7730888667260602E-4</v>
      </c>
      <c r="R338" s="59">
        <f t="shared" si="65"/>
        <v>1.1303011242374472</v>
      </c>
      <c r="S338" s="94">
        <f t="shared" si="66"/>
        <v>-4.7428265201621593E-3</v>
      </c>
      <c r="T338" s="94">
        <f t="shared" si="67"/>
        <v>2.5124476305248424E-2</v>
      </c>
      <c r="U338" s="94">
        <f t="shared" si="68"/>
        <v>6.2678394242615398E-2</v>
      </c>
      <c r="V338" s="24">
        <f t="shared" si="69"/>
        <v>6.8869324504622964E-2</v>
      </c>
      <c r="W338" s="24">
        <f t="shared" si="70"/>
        <v>6.1909302620075657E-3</v>
      </c>
      <c r="X338" s="68">
        <f t="shared" si="71"/>
        <v>29713.745382945468</v>
      </c>
      <c r="Y338" s="68">
        <f t="shared" si="74"/>
        <v>-1535.7405069922097</v>
      </c>
      <c r="Z338" s="68">
        <f t="shared" si="72"/>
        <v>1227.7780721240415</v>
      </c>
      <c r="AA338" s="68">
        <f t="shared" si="73"/>
        <v>-1535.7405069922097</v>
      </c>
      <c r="AB338" s="70">
        <f t="shared" si="75"/>
        <v>-307.9624348681682</v>
      </c>
    </row>
    <row r="339" spans="10:28" x14ac:dyDescent="0.25">
      <c r="J339" s="93">
        <f t="array" ref="J339:M339">TRANSPOSE(MMULT($E$21:$H$24, TRANSPOSE(Random!N338:Q338)))</f>
        <v>-0.12193207791894285</v>
      </c>
      <c r="K339" s="93">
        <v>-0.78993451222167821</v>
      </c>
      <c r="L339" s="93">
        <v>-0.32925449592803158</v>
      </c>
      <c r="M339" s="93">
        <v>0.65218275800885595</v>
      </c>
      <c r="N339" s="22">
        <f>E$8 + E$9 * _xlfn.T.INV(_xlfn.NORM.DIST(J339, 0, 1, TRUE),  E$10)</f>
        <v>-3.5708286271605083E-4</v>
      </c>
      <c r="O339" s="22">
        <f>F$8 + F$9 * _xlfn.T.INV(_xlfn.NORM.DIST(K339, 0, 1, TRUE),  F$10)</f>
        <v>-7.1641541718231702E-5</v>
      </c>
      <c r="P339" s="22">
        <f>G$8 + G$9 * _xlfn.T.INV(_xlfn.NORM.DIST(L339, 0, 1, TRUE),  G$10)</f>
        <v>-1.9855744114249627E-5</v>
      </c>
      <c r="Q339" s="22">
        <f>H$8 + H$9 * _xlfn.T.INV(_xlfn.NORM.DIST(M339, 0, 1, TRUE),  H$10)</f>
        <v>5.8660522801247015E-4</v>
      </c>
      <c r="R339" s="59">
        <f t="shared" si="65"/>
        <v>1.126902458703446</v>
      </c>
      <c r="S339" s="94">
        <f t="shared" si="66"/>
        <v>-4.7390814704115812E-3</v>
      </c>
      <c r="T339" s="94">
        <f t="shared" si="67"/>
        <v>2.6088390419933501E-2</v>
      </c>
      <c r="U339" s="94">
        <f t="shared" si="68"/>
        <v>6.3642308357300476E-2</v>
      </c>
      <c r="V339" s="24">
        <f t="shared" si="69"/>
        <v>3.6552285803507077E-2</v>
      </c>
      <c r="W339" s="24">
        <f t="shared" si="70"/>
        <v>-2.7090022553793398E-2</v>
      </c>
      <c r="X339" s="68">
        <f t="shared" si="71"/>
        <v>28909.105462339714</v>
      </c>
      <c r="Y339" s="68">
        <f t="shared" si="74"/>
        <v>206.33289071545005</v>
      </c>
      <c r="Z339" s="68">
        <f t="shared" si="72"/>
        <v>423.13815151828749</v>
      </c>
      <c r="AA339" s="68">
        <f t="shared" si="73"/>
        <v>206.33289071545005</v>
      </c>
      <c r="AB339" s="70">
        <f t="shared" si="75"/>
        <v>629.47104223373753</v>
      </c>
    </row>
    <row r="340" spans="10:28" x14ac:dyDescent="0.25">
      <c r="J340" s="93">
        <f t="array" ref="J340:M340">TRANSPOSE(MMULT($E$21:$H$24, TRANSPOSE(Random!N339:Q339)))</f>
        <v>-3.3156972424259519</v>
      </c>
      <c r="K340" s="93">
        <v>-1.9976167208404183</v>
      </c>
      <c r="L340" s="93">
        <v>-0.27908798792878065</v>
      </c>
      <c r="M340" s="93">
        <v>-1.2637269615229969</v>
      </c>
      <c r="N340" s="22">
        <f>E$8 + E$9 * _xlfn.T.INV(_xlfn.NORM.DIST(J340, 0, 1, TRUE),  E$10)</f>
        <v>-1.6795807399939494E-2</v>
      </c>
      <c r="O340" s="22">
        <f>F$8 + F$9 * _xlfn.T.INV(_xlfn.NORM.DIST(K340, 0, 1, TRUE),  F$10)</f>
        <v>-2.4022405765568191E-4</v>
      </c>
      <c r="P340" s="22">
        <f>G$8 + G$9 * _xlfn.T.INV(_xlfn.NORM.DIST(L340, 0, 1, TRUE),  G$10)</f>
        <v>-1.3806763190614468E-5</v>
      </c>
      <c r="Q340" s="22">
        <f>H$8 + H$9 * _xlfn.T.INV(_xlfn.NORM.DIST(M340, 0, 1, TRUE),  H$10)</f>
        <v>-1.1408333638416811E-3</v>
      </c>
      <c r="R340" s="59">
        <f t="shared" si="65"/>
        <v>1.1083710023390112</v>
      </c>
      <c r="S340" s="94">
        <f t="shared" si="66"/>
        <v>-4.9076639863490316E-3</v>
      </c>
      <c r="T340" s="94">
        <f t="shared" si="67"/>
        <v>2.436095182807935E-2</v>
      </c>
      <c r="U340" s="94">
        <f t="shared" si="68"/>
        <v>6.1914869765446322E-2</v>
      </c>
      <c r="V340" s="24">
        <f t="shared" si="69"/>
        <v>-0.25716504480413954</v>
      </c>
      <c r="W340" s="24">
        <f t="shared" si="70"/>
        <v>-0.31907991456958584</v>
      </c>
      <c r="X340" s="68">
        <f t="shared" si="71"/>
        <v>18874.924627711785</v>
      </c>
      <c r="Y340" s="68">
        <f t="shared" si="74"/>
        <v>9705.1072862218134</v>
      </c>
      <c r="Z340" s="68">
        <f t="shared" si="72"/>
        <v>-9611.0426831096411</v>
      </c>
      <c r="AA340" s="68">
        <f t="shared" si="73"/>
        <v>9705.1072862218134</v>
      </c>
      <c r="AB340" s="70">
        <f t="shared" si="75"/>
        <v>94.064603112172335</v>
      </c>
    </row>
    <row r="341" spans="10:28" x14ac:dyDescent="0.25">
      <c r="J341" s="93">
        <f t="array" ref="J341:M341">TRANSPOSE(MMULT($E$21:$H$24, TRANSPOSE(Random!N340:Q340)))</f>
        <v>-1.4501040156208049</v>
      </c>
      <c r="K341" s="93">
        <v>0.11730590955854461</v>
      </c>
      <c r="L341" s="93">
        <v>0.75769048966310726</v>
      </c>
      <c r="M341" s="93">
        <v>-1.0949147925075711</v>
      </c>
      <c r="N341" s="22">
        <f>E$8 + E$9 * _xlfn.T.INV(_xlfn.NORM.DIST(J341, 0, 1, TRUE),  E$10)</f>
        <v>-5.2338604269456272E-3</v>
      </c>
      <c r="O341" s="22">
        <f>F$8 + F$9 * _xlfn.T.INV(_xlfn.NORM.DIST(K341, 0, 1, TRUE),  F$10)</f>
        <v>1.349146808779998E-5</v>
      </c>
      <c r="P341" s="22">
        <f>G$8 + G$9 * _xlfn.T.INV(_xlfn.NORM.DIST(L341, 0, 1, TRUE),  G$10)</f>
        <v>1.1234960305821378E-4</v>
      </c>
      <c r="Q341" s="22">
        <f>H$8 + H$9 * _xlfn.T.INV(_xlfn.NORM.DIST(M341, 0, 1, TRUE),  H$10)</f>
        <v>-9.7079502202320248E-4</v>
      </c>
      <c r="R341" s="59">
        <f t="shared" si="65"/>
        <v>1.1214048429714021</v>
      </c>
      <c r="S341" s="94">
        <f t="shared" si="66"/>
        <v>-4.6539484606055491E-3</v>
      </c>
      <c r="T341" s="94">
        <f t="shared" si="67"/>
        <v>2.4530990169897827E-2</v>
      </c>
      <c r="U341" s="94">
        <f t="shared" si="68"/>
        <v>6.2084908107264802E-2</v>
      </c>
      <c r="V341" s="24">
        <f t="shared" si="69"/>
        <v>-6.9334460945669432E-2</v>
      </c>
      <c r="W341" s="24">
        <f t="shared" si="70"/>
        <v>-0.13141936905293422</v>
      </c>
      <c r="X341" s="68">
        <f t="shared" si="71"/>
        <v>24606.910955588202</v>
      </c>
      <c r="Y341" s="68">
        <f t="shared" si="74"/>
        <v>3024.2771755527938</v>
      </c>
      <c r="Z341" s="68">
        <f t="shared" si="72"/>
        <v>-3879.0563552332242</v>
      </c>
      <c r="AA341" s="68">
        <f t="shared" si="73"/>
        <v>3024.2771755527938</v>
      </c>
      <c r="AB341" s="70">
        <f t="shared" si="75"/>
        <v>-854.77917968043039</v>
      </c>
    </row>
    <row r="342" spans="10:28" x14ac:dyDescent="0.25">
      <c r="J342" s="93">
        <f t="array" ref="J342:M342">TRANSPOSE(MMULT($E$21:$H$24, TRANSPOSE(Random!N341:Q341)))</f>
        <v>0.56952562245024929</v>
      </c>
      <c r="K342" s="93">
        <v>1.4275119108472403</v>
      </c>
      <c r="L342" s="93">
        <v>-0.17383604570534267</v>
      </c>
      <c r="M342" s="93">
        <v>-0.1831412195939934</v>
      </c>
      <c r="N342" s="22">
        <f>E$8 + E$9 * _xlfn.T.INV(_xlfn.NORM.DIST(J342, 0, 1, TRUE),  E$10)</f>
        <v>2.0149419202873478E-3</v>
      </c>
      <c r="O342" s="22">
        <f>F$8 + F$9 * _xlfn.T.INV(_xlfn.NORM.DIST(K342, 0, 1, TRUE),  F$10)</f>
        <v>1.521981335828683E-4</v>
      </c>
      <c r="P342" s="22">
        <f>G$8 + G$9 * _xlfn.T.INV(_xlfn.NORM.DIST(L342, 0, 1, TRUE),  G$10)</f>
        <v>-1.198957160322719E-6</v>
      </c>
      <c r="Q342" s="22">
        <f>H$8 + H$9 * _xlfn.T.INV(_xlfn.NORM.DIST(M342, 0, 1, TRUE),  H$10)</f>
        <v>-1.4176875098977123E-4</v>
      </c>
      <c r="R342" s="59">
        <f t="shared" si="65"/>
        <v>1.1295764541014495</v>
      </c>
      <c r="S342" s="94">
        <f t="shared" si="66"/>
        <v>-4.5152417951104815E-3</v>
      </c>
      <c r="T342" s="94">
        <f t="shared" si="67"/>
        <v>2.5360016440931259E-2</v>
      </c>
      <c r="U342" s="94">
        <f t="shared" si="68"/>
        <v>6.2913934378298231E-2</v>
      </c>
      <c r="V342" s="24">
        <f t="shared" si="69"/>
        <v>5.8779177761377734E-2</v>
      </c>
      <c r="W342" s="24">
        <f t="shared" si="70"/>
        <v>-4.1347566169204972E-3</v>
      </c>
      <c r="X342" s="68">
        <f t="shared" si="71"/>
        <v>29435.437446441727</v>
      </c>
      <c r="Y342" s="68">
        <f t="shared" si="74"/>
        <v>-1164.2921978234081</v>
      </c>
      <c r="Z342" s="68">
        <f t="shared" si="72"/>
        <v>949.47013562030043</v>
      </c>
      <c r="AA342" s="68">
        <f t="shared" si="73"/>
        <v>-1164.2921978234081</v>
      </c>
      <c r="AB342" s="70">
        <f t="shared" si="75"/>
        <v>-214.82206220310763</v>
      </c>
    </row>
    <row r="343" spans="10:28" x14ac:dyDescent="0.25">
      <c r="J343" s="93">
        <f t="array" ref="J343:M343">TRANSPOSE(MMULT($E$21:$H$24, TRANSPOSE(Random!N342:Q342)))</f>
        <v>0.76427046722082548</v>
      </c>
      <c r="K343" s="93">
        <v>0.93208358228192745</v>
      </c>
      <c r="L343" s="93">
        <v>-6.785210852790631E-2</v>
      </c>
      <c r="M343" s="93">
        <v>-0.79882602531985925</v>
      </c>
      <c r="N343" s="22">
        <f>E$8 + E$9 * _xlfn.T.INV(_xlfn.NORM.DIST(J343, 0, 1, TRUE),  E$10)</f>
        <v>2.7069611794073483E-3</v>
      </c>
      <c r="O343" s="22">
        <f>F$8 + F$9 * _xlfn.T.INV(_xlfn.NORM.DIST(K343, 0, 1, TRUE),  F$10)</f>
        <v>9.2374712595226811E-5</v>
      </c>
      <c r="P343" s="22">
        <f>G$8 + G$9 * _xlfn.T.INV(_xlfn.NORM.DIST(L343, 0, 1, TRUE),  G$10)</f>
        <v>1.1421046767320835E-5</v>
      </c>
      <c r="Q343" s="22">
        <f>H$8 + H$9 * _xlfn.T.INV(_xlfn.NORM.DIST(M343, 0, 1, TRUE),  H$10)</f>
        <v>-6.8847068346044378E-4</v>
      </c>
      <c r="R343" s="59">
        <f t="shared" si="65"/>
        <v>1.1303565708723518</v>
      </c>
      <c r="S343" s="94">
        <f t="shared" si="66"/>
        <v>-4.5750652160981226E-3</v>
      </c>
      <c r="T343" s="94">
        <f t="shared" si="67"/>
        <v>2.4813314508460586E-2</v>
      </c>
      <c r="U343" s="94">
        <f t="shared" si="68"/>
        <v>6.2367232445827557E-2</v>
      </c>
      <c r="V343" s="24">
        <f t="shared" si="69"/>
        <v>6.2008433791840414E-2</v>
      </c>
      <c r="W343" s="24">
        <f t="shared" si="70"/>
        <v>-3.5879865398714267E-4</v>
      </c>
      <c r="X343" s="68">
        <f t="shared" si="71"/>
        <v>29325.445646823933</v>
      </c>
      <c r="Y343" s="68">
        <f t="shared" si="74"/>
        <v>-1564.1611052220687</v>
      </c>
      <c r="Z343" s="68">
        <f t="shared" si="72"/>
        <v>839.47833600250669</v>
      </c>
      <c r="AA343" s="68">
        <f t="shared" si="73"/>
        <v>-1564.1611052220687</v>
      </c>
      <c r="AB343" s="70">
        <f t="shared" si="75"/>
        <v>-724.68276921956203</v>
      </c>
    </row>
    <row r="344" spans="10:28" x14ac:dyDescent="0.25">
      <c r="J344" s="93">
        <f t="array" ref="J344:M344">TRANSPOSE(MMULT($E$21:$H$24, TRANSPOSE(Random!N343:Q343)))</f>
        <v>-1.5417522200045826</v>
      </c>
      <c r="K344" s="93">
        <v>1.019996092212484</v>
      </c>
      <c r="L344" s="93">
        <v>-0.38260825025930634</v>
      </c>
      <c r="M344" s="93">
        <v>0.57948317057983867</v>
      </c>
      <c r="N344" s="22">
        <f>E$8 + E$9 * _xlfn.T.INV(_xlfn.NORM.DIST(J344, 0, 1, TRUE),  E$10)</f>
        <v>-5.6216596889450557E-3</v>
      </c>
      <c r="O344" s="22">
        <f>F$8 + F$9 * _xlfn.T.INV(_xlfn.NORM.DIST(K344, 0, 1, TRUE),  F$10)</f>
        <v>1.0203032973704013E-4</v>
      </c>
      <c r="P344" s="22">
        <f>G$8 + G$9 * _xlfn.T.INV(_xlfn.NORM.DIST(L344, 0, 1, TRUE),  G$10)</f>
        <v>-2.6324862727638299E-5</v>
      </c>
      <c r="Q344" s="22">
        <f>H$8 + H$9 * _xlfn.T.INV(_xlfn.NORM.DIST(M344, 0, 1, TRUE),  H$10)</f>
        <v>5.2127578264616204E-4</v>
      </c>
      <c r="R344" s="59">
        <f t="shared" si="65"/>
        <v>1.1209676749243538</v>
      </c>
      <c r="S344" s="94">
        <f t="shared" si="66"/>
        <v>-4.5654095989563093E-3</v>
      </c>
      <c r="T344" s="94">
        <f t="shared" si="67"/>
        <v>2.6023060974567191E-2</v>
      </c>
      <c r="U344" s="94">
        <f t="shared" si="68"/>
        <v>6.3576978911934159E-2</v>
      </c>
      <c r="V344" s="24">
        <f t="shared" si="69"/>
        <v>-5.0289572847923326E-2</v>
      </c>
      <c r="W344" s="24">
        <f t="shared" si="70"/>
        <v>-0.11386655175985749</v>
      </c>
      <c r="X344" s="68">
        <f t="shared" si="71"/>
        <v>25782.24225298531</v>
      </c>
      <c r="Y344" s="68">
        <f t="shared" si="74"/>
        <v>3248.3588974731974</v>
      </c>
      <c r="Z344" s="68">
        <f t="shared" si="72"/>
        <v>-2703.7250578361163</v>
      </c>
      <c r="AA344" s="68">
        <f t="shared" si="73"/>
        <v>3248.3588974731974</v>
      </c>
      <c r="AB344" s="70">
        <f t="shared" si="75"/>
        <v>544.63383963708111</v>
      </c>
    </row>
    <row r="345" spans="10:28" x14ac:dyDescent="0.25">
      <c r="J345" s="93">
        <f t="array" ref="J345:M345">TRANSPOSE(MMULT($E$21:$H$24, TRANSPOSE(Random!N344:Q344)))</f>
        <v>-1.386261795913589</v>
      </c>
      <c r="K345" s="93">
        <v>-0.31477781024897306</v>
      </c>
      <c r="L345" s="93">
        <v>-1.7743744750081598</v>
      </c>
      <c r="M345" s="93">
        <v>-1.0733928918879452</v>
      </c>
      <c r="N345" s="22">
        <f>E$8 + E$9 * _xlfn.T.INV(_xlfn.NORM.DIST(J345, 0, 1, TRUE),  E$10)</f>
        <v>-4.9695944316874296E-3</v>
      </c>
      <c r="O345" s="22">
        <f>F$8 + F$9 * _xlfn.T.INV(_xlfn.NORM.DIST(K345, 0, 1, TRUE),  F$10)</f>
        <v>-2.5737652601120165E-5</v>
      </c>
      <c r="P345" s="22">
        <f>G$8 + G$9 * _xlfn.T.INV(_xlfn.NORM.DIST(L345, 0, 1, TRUE),  G$10)</f>
        <v>-2.3274033008773961E-4</v>
      </c>
      <c r="Q345" s="22">
        <f>H$8 + H$9 * _xlfn.T.INV(_xlfn.NORM.DIST(M345, 0, 1, TRUE),  H$10)</f>
        <v>-9.4964097792203271E-4</v>
      </c>
      <c r="R345" s="59">
        <f t="shared" si="65"/>
        <v>1.1217027513491866</v>
      </c>
      <c r="S345" s="94">
        <f t="shared" si="66"/>
        <v>-4.6931775812944698E-3</v>
      </c>
      <c r="T345" s="94">
        <f t="shared" si="67"/>
        <v>2.4552144213998997E-2</v>
      </c>
      <c r="U345" s="94">
        <f t="shared" si="68"/>
        <v>6.2106062151365972E-2</v>
      </c>
      <c r="V345" s="24">
        <f t="shared" si="69"/>
        <v>-6.4040540325694034E-2</v>
      </c>
      <c r="W345" s="24">
        <f t="shared" si="70"/>
        <v>-0.12614660247706</v>
      </c>
      <c r="X345" s="68">
        <f t="shared" si="71"/>
        <v>24789.783151166201</v>
      </c>
      <c r="Y345" s="68">
        <f t="shared" si="74"/>
        <v>2871.5765774206957</v>
      </c>
      <c r="Z345" s="68">
        <f t="shared" si="72"/>
        <v>-3696.1841596552258</v>
      </c>
      <c r="AA345" s="68">
        <f t="shared" si="73"/>
        <v>2871.5765774206957</v>
      </c>
      <c r="AB345" s="70">
        <f t="shared" si="75"/>
        <v>-824.60758223453013</v>
      </c>
    </row>
    <row r="346" spans="10:28" x14ac:dyDescent="0.25">
      <c r="J346" s="93">
        <f t="array" ref="J346:M346">TRANSPOSE(MMULT($E$21:$H$24, TRANSPOSE(Random!N345:Q345)))</f>
        <v>0.76255366041444539</v>
      </c>
      <c r="K346" s="93">
        <v>-1.1989346697893182</v>
      </c>
      <c r="L346" s="93">
        <v>-0.43369315664421826</v>
      </c>
      <c r="M346" s="93">
        <v>-2.8608971343808409E-2</v>
      </c>
      <c r="N346" s="22">
        <f>E$8 + E$9 * _xlfn.T.INV(_xlfn.NORM.DIST(J346, 0, 1, TRUE),  E$10)</f>
        <v>2.7007793463397415E-3</v>
      </c>
      <c r="O346" s="22">
        <f>F$8 + F$9 * _xlfn.T.INV(_xlfn.NORM.DIST(K346, 0, 1, TRUE),  F$10)</f>
        <v>-1.170609620724701E-4</v>
      </c>
      <c r="P346" s="22">
        <f>G$8 + G$9 * _xlfn.T.INV(_xlfn.NORM.DIST(L346, 0, 1, TRUE),  G$10)</f>
        <v>-3.2559105524725525E-5</v>
      </c>
      <c r="Q346" s="22">
        <f>H$8 + H$9 * _xlfn.T.INV(_xlfn.NORM.DIST(M346, 0, 1, TRUE),  H$10)</f>
        <v>-8.5541056561251755E-6</v>
      </c>
      <c r="R346" s="59">
        <f t="shared" si="65"/>
        <v>1.1303496020610255</v>
      </c>
      <c r="S346" s="94">
        <f t="shared" si="66"/>
        <v>-4.7845008907658193E-3</v>
      </c>
      <c r="T346" s="94">
        <f t="shared" si="67"/>
        <v>2.5493231086264907E-2</v>
      </c>
      <c r="U346" s="94">
        <f t="shared" si="68"/>
        <v>6.3047149023631871E-2</v>
      </c>
      <c r="V346" s="24">
        <f t="shared" si="69"/>
        <v>7.6024328234652341E-2</v>
      </c>
      <c r="W346" s="24">
        <f t="shared" si="70"/>
        <v>1.297717921102047E-2</v>
      </c>
      <c r="X346" s="68">
        <f t="shared" si="71"/>
        <v>30141.639334109626</v>
      </c>
      <c r="Y346" s="68">
        <f t="shared" si="74"/>
        <v>-1560.5890618115664</v>
      </c>
      <c r="Z346" s="68">
        <f t="shared" si="72"/>
        <v>1655.6720232881999</v>
      </c>
      <c r="AA346" s="68">
        <f t="shared" si="73"/>
        <v>-1560.5890618115664</v>
      </c>
      <c r="AB346" s="70">
        <f t="shared" si="75"/>
        <v>95.0829614766335</v>
      </c>
    </row>
    <row r="347" spans="10:28" x14ac:dyDescent="0.25">
      <c r="J347" s="93">
        <f t="array" ref="J347:M347">TRANSPOSE(MMULT($E$21:$H$24, TRANSPOSE(Random!N346:Q346)))</f>
        <v>-0.86122644453778285</v>
      </c>
      <c r="K347" s="93">
        <v>-0.26351538271139596</v>
      </c>
      <c r="L347" s="93">
        <v>-2.0899681800442953</v>
      </c>
      <c r="M347" s="93">
        <v>0.11221144528532667</v>
      </c>
      <c r="N347" s="22">
        <f>E$8 + E$9 * _xlfn.T.INV(_xlfn.NORM.DIST(J347, 0, 1, TRUE),  E$10)</f>
        <v>-2.943396035143233E-3</v>
      </c>
      <c r="O347" s="22">
        <f>F$8 + F$9 * _xlfn.T.INV(_xlfn.NORM.DIST(K347, 0, 1, TRUE),  F$10)</f>
        <v>-2.1026825566976836E-5</v>
      </c>
      <c r="P347" s="22">
        <f>G$8 + G$9 * _xlfn.T.INV(_xlfn.NORM.DIST(L347, 0, 1, TRUE),  G$10)</f>
        <v>-3.0049891379068381E-4</v>
      </c>
      <c r="Q347" s="22">
        <f>H$8 + H$9 * _xlfn.T.INV(_xlfn.NORM.DIST(M347, 0, 1, TRUE),  H$10)</f>
        <v>1.1270514328528045E-4</v>
      </c>
      <c r="R347" s="59">
        <f t="shared" si="65"/>
        <v>1.1239868949326028</v>
      </c>
      <c r="S347" s="94">
        <f t="shared" si="66"/>
        <v>-4.6884667542603266E-3</v>
      </c>
      <c r="T347" s="94">
        <f t="shared" si="67"/>
        <v>2.5614490335206311E-2</v>
      </c>
      <c r="U347" s="94">
        <f t="shared" si="68"/>
        <v>6.3168408272573279E-2</v>
      </c>
      <c r="V347" s="24">
        <f t="shared" si="69"/>
        <v>-1.2963449545012972E-2</v>
      </c>
      <c r="W347" s="24">
        <f t="shared" si="70"/>
        <v>-7.6131857817586246E-2</v>
      </c>
      <c r="X347" s="68">
        <f t="shared" si="71"/>
        <v>26930.696259951816</v>
      </c>
      <c r="Y347" s="68">
        <f t="shared" si="74"/>
        <v>1700.780059374054</v>
      </c>
      <c r="Z347" s="68">
        <f t="shared" si="72"/>
        <v>-1555.2710508696109</v>
      </c>
      <c r="AA347" s="68">
        <f t="shared" si="73"/>
        <v>1700.780059374054</v>
      </c>
      <c r="AB347" s="70">
        <f t="shared" si="75"/>
        <v>145.50900850444305</v>
      </c>
    </row>
    <row r="348" spans="10:28" x14ac:dyDescent="0.25">
      <c r="J348" s="93">
        <f t="array" ref="J348:M348">TRANSPOSE(MMULT($E$21:$H$24, TRANSPOSE(Random!N347:Q347)))</f>
        <v>-1.1850962082345784</v>
      </c>
      <c r="K348" s="93">
        <v>-0.22125525213941225</v>
      </c>
      <c r="L348" s="93">
        <v>0.82839971816395275</v>
      </c>
      <c r="M348" s="93">
        <v>0.19944574290449246</v>
      </c>
      <c r="N348" s="22">
        <f>E$8 + E$9 * _xlfn.T.INV(_xlfn.NORM.DIST(J348, 0, 1, TRUE),  E$10)</f>
        <v>-4.1650592428379559E-3</v>
      </c>
      <c r="O348" s="22">
        <f>F$8 + F$9 * _xlfn.T.INV(_xlfn.NORM.DIST(K348, 0, 1, TRUE),  F$10)</f>
        <v>-1.716326757497812E-5</v>
      </c>
      <c r="P348" s="22">
        <f>G$8 + G$9 * _xlfn.T.INV(_xlfn.NORM.DIST(L348, 0, 1, TRUE),  G$10)</f>
        <v>1.21648679258386E-4</v>
      </c>
      <c r="Q348" s="22">
        <f>H$8 + H$9 * _xlfn.T.INV(_xlfn.NORM.DIST(M348, 0, 1, TRUE),  H$10)</f>
        <v>1.880056609346234E-4</v>
      </c>
      <c r="R348" s="59">
        <f t="shared" si="65"/>
        <v>1.1226097078902526</v>
      </c>
      <c r="S348" s="94">
        <f t="shared" si="66"/>
        <v>-4.6846031962683278E-3</v>
      </c>
      <c r="T348" s="94">
        <f t="shared" si="67"/>
        <v>2.5689790852855655E-2</v>
      </c>
      <c r="U348" s="94">
        <f t="shared" si="68"/>
        <v>6.3243708790222619E-2</v>
      </c>
      <c r="V348" s="24">
        <f t="shared" si="69"/>
        <v>-3.1128866739635639E-2</v>
      </c>
      <c r="W348" s="24">
        <f t="shared" si="70"/>
        <v>-9.4372575529858255E-2</v>
      </c>
      <c r="X348" s="68">
        <f t="shared" si="71"/>
        <v>26322.528611501752</v>
      </c>
      <c r="Y348" s="68">
        <f t="shared" si="74"/>
        <v>2406.6926848278381</v>
      </c>
      <c r="Z348" s="68">
        <f t="shared" si="72"/>
        <v>-2163.4386993196749</v>
      </c>
      <c r="AA348" s="68">
        <f t="shared" si="73"/>
        <v>2406.6926848278381</v>
      </c>
      <c r="AB348" s="70">
        <f t="shared" si="75"/>
        <v>243.25398550816317</v>
      </c>
    </row>
    <row r="349" spans="10:28" x14ac:dyDescent="0.25">
      <c r="J349" s="93">
        <f t="array" ref="J349:M349">TRANSPOSE(MMULT($E$21:$H$24, TRANSPOSE(Random!N348:Q348)))</f>
        <v>-1.1983575916246545</v>
      </c>
      <c r="K349" s="93">
        <v>1.3487517183922317</v>
      </c>
      <c r="L349" s="93">
        <v>1.5533060081254313</v>
      </c>
      <c r="M349" s="93">
        <v>0.2966117499223152</v>
      </c>
      <c r="N349" s="22">
        <f>E$8 + E$9 * _xlfn.T.INV(_xlfn.NORM.DIST(J349, 0, 1, TRUE),  E$10)</f>
        <v>-4.216886336116648E-3</v>
      </c>
      <c r="O349" s="22">
        <f>F$8 + F$9 * _xlfn.T.INV(_xlfn.NORM.DIST(K349, 0, 1, TRUE),  F$10)</f>
        <v>1.4167721212172987E-4</v>
      </c>
      <c r="P349" s="22">
        <f>G$8 + G$9 * _xlfn.T.INV(_xlfn.NORM.DIST(L349, 0, 1, TRUE),  G$10)</f>
        <v>2.3087100168180918E-4</v>
      </c>
      <c r="Q349" s="22">
        <f>H$8 + H$9 * _xlfn.T.INV(_xlfn.NORM.DIST(M349, 0, 1, TRUE),  H$10)</f>
        <v>2.7223608775910286E-4</v>
      </c>
      <c r="R349" s="59">
        <f t="shared" si="65"/>
        <v>1.122551282948864</v>
      </c>
      <c r="S349" s="94">
        <f t="shared" si="66"/>
        <v>-4.5257627165716198E-3</v>
      </c>
      <c r="T349" s="94">
        <f t="shared" si="67"/>
        <v>2.5774021279680134E-2</v>
      </c>
      <c r="U349" s="94">
        <f t="shared" si="68"/>
        <v>6.3327939217047102E-2</v>
      </c>
      <c r="V349" s="24">
        <f t="shared" si="69"/>
        <v>-3.3003279171234551E-2</v>
      </c>
      <c r="W349" s="24">
        <f t="shared" si="70"/>
        <v>-9.6331218388281653E-2</v>
      </c>
      <c r="X349" s="68">
        <f t="shared" si="71"/>
        <v>26288.598126241515</v>
      </c>
      <c r="Y349" s="68">
        <f t="shared" si="74"/>
        <v>2436.6398906171089</v>
      </c>
      <c r="Z349" s="68">
        <f t="shared" si="72"/>
        <v>-2197.3691845799112</v>
      </c>
      <c r="AA349" s="68">
        <f t="shared" si="73"/>
        <v>2436.6398906171089</v>
      </c>
      <c r="AB349" s="70">
        <f t="shared" si="75"/>
        <v>239.27070603719767</v>
      </c>
    </row>
    <row r="350" spans="10:28" x14ac:dyDescent="0.25">
      <c r="J350" s="93">
        <f t="array" ref="J350:M350">TRANSPOSE(MMULT($E$21:$H$24, TRANSPOSE(Random!N349:Q349)))</f>
        <v>-0.57441629649096138</v>
      </c>
      <c r="K350" s="93">
        <v>-1.2589860413476539</v>
      </c>
      <c r="L350" s="93">
        <v>-0.91611231300415308</v>
      </c>
      <c r="M350" s="93">
        <v>-1.6574020215200744</v>
      </c>
      <c r="N350" s="22">
        <f>E$8 + E$9 * _xlfn.T.INV(_xlfn.NORM.DIST(J350, 0, 1, TRUE),  E$10)</f>
        <v>-1.9167287939384546E-3</v>
      </c>
      <c r="O350" s="22">
        <f>F$8 + F$9 * _xlfn.T.INV(_xlfn.NORM.DIST(K350, 0, 1, TRUE),  F$10)</f>
        <v>-1.244417399364927E-4</v>
      </c>
      <c r="P350" s="22">
        <f>G$8 + G$9 * _xlfn.T.INV(_xlfn.NORM.DIST(L350, 0, 1, TRUE),  G$10)</f>
        <v>-9.4467564084559297E-5</v>
      </c>
      <c r="Q350" s="22">
        <f>H$8 + H$9 * _xlfn.T.INV(_xlfn.NORM.DIST(M350, 0, 1, TRUE),  H$10)</f>
        <v>-1.5723331979511121E-3</v>
      </c>
      <c r="R350" s="59">
        <f t="shared" si="65"/>
        <v>1.1251442620469492</v>
      </c>
      <c r="S350" s="94">
        <f t="shared" si="66"/>
        <v>-4.791881668629842E-3</v>
      </c>
      <c r="T350" s="94">
        <f t="shared" si="67"/>
        <v>2.3929451993969918E-2</v>
      </c>
      <c r="U350" s="94">
        <f t="shared" si="68"/>
        <v>6.1483369931336893E-2</v>
      </c>
      <c r="V350" s="24">
        <f t="shared" si="69"/>
        <v>-2.4012300233656976E-2</v>
      </c>
      <c r="W350" s="24">
        <f t="shared" si="70"/>
        <v>-8.5495670164993876E-2</v>
      </c>
      <c r="X350" s="68">
        <f t="shared" si="71"/>
        <v>25908.265701326538</v>
      </c>
      <c r="Y350" s="68">
        <f t="shared" si="74"/>
        <v>1107.5417894962011</v>
      </c>
      <c r="Z350" s="68">
        <f t="shared" si="72"/>
        <v>-2577.7016094948885</v>
      </c>
      <c r="AA350" s="68">
        <f t="shared" si="73"/>
        <v>1107.5417894962011</v>
      </c>
      <c r="AB350" s="70">
        <f t="shared" si="75"/>
        <v>-1470.1598199986875</v>
      </c>
    </row>
    <row r="351" spans="10:28" x14ac:dyDescent="0.25">
      <c r="J351" s="93">
        <f t="array" ref="J351:M351">TRANSPOSE(MMULT($E$21:$H$24, TRANSPOSE(Random!N350:Q350)))</f>
        <v>-1.1190008112023293</v>
      </c>
      <c r="K351" s="93">
        <v>-2.448498359798259</v>
      </c>
      <c r="L351" s="93">
        <v>-0.61301178506377385</v>
      </c>
      <c r="M351" s="93">
        <v>-7.4277854270148269E-2</v>
      </c>
      <c r="N351" s="22">
        <f>E$8 + E$9 * _xlfn.T.INV(_xlfn.NORM.DIST(J351, 0, 1, TRUE),  E$10)</f>
        <v>-3.9090708581825994E-3</v>
      </c>
      <c r="O351" s="22">
        <f>F$8 + F$9 * _xlfn.T.INV(_xlfn.NORM.DIST(K351, 0, 1, TRUE),  F$10)</f>
        <v>-3.4880120084348972E-4</v>
      </c>
      <c r="P351" s="22">
        <f>G$8 + G$9 * _xlfn.T.INV(_xlfn.NORM.DIST(L351, 0, 1, TRUE),  G$10)</f>
        <v>-5.483620004463691E-5</v>
      </c>
      <c r="Q351" s="22">
        <f>H$8 + H$9 * _xlfn.T.INV(_xlfn.NORM.DIST(M351, 0, 1, TRUE),  H$10)</f>
        <v>-4.7876595880404766E-5</v>
      </c>
      <c r="R351" s="59">
        <f t="shared" si="65"/>
        <v>1.1228982848762166</v>
      </c>
      <c r="S351" s="94">
        <f t="shared" si="66"/>
        <v>-5.016241129536839E-3</v>
      </c>
      <c r="T351" s="94">
        <f t="shared" si="67"/>
        <v>2.5453908596040624E-2</v>
      </c>
      <c r="U351" s="94">
        <f t="shared" si="68"/>
        <v>6.3007826533407599E-2</v>
      </c>
      <c r="V351" s="24">
        <f t="shared" si="69"/>
        <v>-2.5882713752363729E-2</v>
      </c>
      <c r="W351" s="24">
        <f t="shared" si="70"/>
        <v>-8.8890540285771327E-2</v>
      </c>
      <c r="X351" s="68">
        <f t="shared" si="71"/>
        <v>26417.10364944072</v>
      </c>
      <c r="Y351" s="68">
        <f t="shared" si="74"/>
        <v>2258.7751314796042</v>
      </c>
      <c r="Z351" s="68">
        <f t="shared" si="72"/>
        <v>-2068.8636613807066</v>
      </c>
      <c r="AA351" s="68">
        <f t="shared" si="73"/>
        <v>2258.7751314796042</v>
      </c>
      <c r="AB351" s="70">
        <f t="shared" si="75"/>
        <v>189.91147009889755</v>
      </c>
    </row>
    <row r="352" spans="10:28" x14ac:dyDescent="0.25">
      <c r="J352" s="93">
        <f t="array" ref="J352:M352">TRANSPOSE(MMULT($E$21:$H$24, TRANSPOSE(Random!N351:Q351)))</f>
        <v>1.1943589747267629</v>
      </c>
      <c r="K352" s="93">
        <v>-3.3255883189350327E-2</v>
      </c>
      <c r="L352" s="93">
        <v>-2.2058922573308051</v>
      </c>
      <c r="M352" s="93">
        <v>1.1986224671476151</v>
      </c>
      <c r="N352" s="22">
        <f>E$8 + E$9 * _xlfn.T.INV(_xlfn.NORM.DIST(J352, 0, 1, TRUE),  E$10)</f>
        <v>4.3166288086470238E-3</v>
      </c>
      <c r="O352" s="22">
        <f>F$8 + F$9 * _xlfn.T.INV(_xlfn.NORM.DIST(K352, 0, 1, TRUE),  F$10)</f>
        <v>-1.1670185752396986E-7</v>
      </c>
      <c r="P352" s="22">
        <f>G$8 + G$9 * _xlfn.T.INV(_xlfn.NORM.DIST(L352, 0, 1, TRUE),  G$10)</f>
        <v>-3.2889455397802186E-4</v>
      </c>
      <c r="Q352" s="22">
        <f>H$8 + H$9 * _xlfn.T.INV(_xlfn.NORM.DIST(M352, 0, 1, TRUE),  H$10)</f>
        <v>1.1064959344087284E-3</v>
      </c>
      <c r="R352" s="59">
        <f t="shared" si="65"/>
        <v>1.1321711572391318</v>
      </c>
      <c r="S352" s="94">
        <f t="shared" si="66"/>
        <v>-4.6675566305508735E-3</v>
      </c>
      <c r="T352" s="94">
        <f t="shared" si="67"/>
        <v>2.660828112632976E-2</v>
      </c>
      <c r="U352" s="94">
        <f t="shared" si="68"/>
        <v>6.4162199063696732E-2</v>
      </c>
      <c r="V352" s="24">
        <f t="shared" si="69"/>
        <v>0.11646024498308175</v>
      </c>
      <c r="W352" s="24">
        <f t="shared" si="70"/>
        <v>5.2298045919385014E-2</v>
      </c>
      <c r="X352" s="68">
        <f t="shared" si="71"/>
        <v>32206.23459223082</v>
      </c>
      <c r="Y352" s="68">
        <f t="shared" si="74"/>
        <v>-2494.2739997641183</v>
      </c>
      <c r="Z352" s="68">
        <f t="shared" si="72"/>
        <v>3720.267281409393</v>
      </c>
      <c r="AA352" s="68">
        <f t="shared" si="73"/>
        <v>-2494.2739997641183</v>
      </c>
      <c r="AB352" s="70">
        <f t="shared" si="75"/>
        <v>1225.9932816452747</v>
      </c>
    </row>
    <row r="353" spans="10:28" x14ac:dyDescent="0.25">
      <c r="J353" s="93">
        <f t="array" ref="J353:M353">TRANSPOSE(MMULT($E$21:$H$24, TRANSPOSE(Random!N352:Q352)))</f>
        <v>-1.8586307588430568</v>
      </c>
      <c r="K353" s="93">
        <v>-0.38477500572968459</v>
      </c>
      <c r="L353" s="93">
        <v>0.31598072708395758</v>
      </c>
      <c r="M353" s="93">
        <v>-1.7574620275921864</v>
      </c>
      <c r="N353" s="22">
        <f>E$8 + E$9 * _xlfn.T.INV(_xlfn.NORM.DIST(J353, 0, 1, TRUE),  E$10)</f>
        <v>-7.0512457998754378E-3</v>
      </c>
      <c r="O353" s="22">
        <f>F$8 + F$9 * _xlfn.T.INV(_xlfn.NORM.DIST(K353, 0, 1, TRUE),  F$10)</f>
        <v>-3.2222163368900775E-5</v>
      </c>
      <c r="P353" s="22">
        <f>G$8 + G$9 * _xlfn.T.INV(_xlfn.NORM.DIST(L353, 0, 1, TRUE),  G$10)</f>
        <v>5.7216514897859988E-5</v>
      </c>
      <c r="Q353" s="22">
        <f>H$8 + H$9 * _xlfn.T.INV(_xlfn.NORM.DIST(M353, 0, 1, TRUE),  H$10)</f>
        <v>-1.6916909652451881E-3</v>
      </c>
      <c r="R353" s="59">
        <f t="shared" si="65"/>
        <v>1.1193560953535713</v>
      </c>
      <c r="S353" s="94">
        <f t="shared" si="66"/>
        <v>-4.6996620920622505E-3</v>
      </c>
      <c r="T353" s="94">
        <f t="shared" si="67"/>
        <v>2.3810094226675842E-2</v>
      </c>
      <c r="U353" s="94">
        <f t="shared" si="68"/>
        <v>6.1364012164042817E-2</v>
      </c>
      <c r="V353" s="24">
        <f t="shared" si="69"/>
        <v>-0.11167654922882907</v>
      </c>
      <c r="W353" s="24">
        <f t="shared" si="70"/>
        <v>-0.17304056139287188</v>
      </c>
      <c r="X353" s="68">
        <f t="shared" si="71"/>
        <v>22994.019693781564</v>
      </c>
      <c r="Y353" s="68">
        <f t="shared" si="74"/>
        <v>4074.4154395078076</v>
      </c>
      <c r="Z353" s="68">
        <f t="shared" si="72"/>
        <v>-5491.947617039863</v>
      </c>
      <c r="AA353" s="68">
        <f t="shared" si="73"/>
        <v>4074.4154395078076</v>
      </c>
      <c r="AB353" s="70">
        <f t="shared" si="75"/>
        <v>-1417.5321775320554</v>
      </c>
    </row>
    <row r="354" spans="10:28" x14ac:dyDescent="0.25">
      <c r="J354" s="93">
        <f t="array" ref="J354:M354">TRANSPOSE(MMULT($E$21:$H$24, TRANSPOSE(Random!N353:Q353)))</f>
        <v>0.11105488353805391</v>
      </c>
      <c r="K354" s="93">
        <v>0.63469746283252071</v>
      </c>
      <c r="L354" s="93">
        <v>-0.70128817295332735</v>
      </c>
      <c r="M354" s="93">
        <v>-5.8926393826289225E-2</v>
      </c>
      <c r="N354" s="22">
        <f>E$8 + E$9 * _xlfn.T.INV(_xlfn.NORM.DIST(J354, 0, 1, TRUE),  E$10)</f>
        <v>4.3543681440228225E-4</v>
      </c>
      <c r="O354" s="22">
        <f>F$8 + F$9 * _xlfn.T.INV(_xlfn.NORM.DIST(K354, 0, 1, TRUE),  F$10)</f>
        <v>6.1841510755833765E-5</v>
      </c>
      <c r="P354" s="22">
        <f>G$8 + G$9 * _xlfn.T.INV(_xlfn.NORM.DIST(L354, 0, 1, TRUE),  G$10)</f>
        <v>-6.6082790725677232E-5</v>
      </c>
      <c r="Q354" s="22">
        <f>H$8 + H$9 * _xlfn.T.INV(_xlfn.NORM.DIST(M354, 0, 1, TRUE),  H$10)</f>
        <v>-3.4656001329777287E-5</v>
      </c>
      <c r="R354" s="59">
        <f t="shared" si="65"/>
        <v>1.1277958700980599</v>
      </c>
      <c r="S354" s="94">
        <f t="shared" si="66"/>
        <v>-4.605598417937516E-3</v>
      </c>
      <c r="T354" s="94">
        <f t="shared" si="67"/>
        <v>2.5467129190591253E-2</v>
      </c>
      <c r="U354" s="94">
        <f t="shared" si="68"/>
        <v>6.3021047127958224E-2</v>
      </c>
      <c r="V354" s="24">
        <f t="shared" si="69"/>
        <v>3.6887211871465229E-2</v>
      </c>
      <c r="W354" s="24">
        <f t="shared" si="70"/>
        <v>-2.6133835256492995E-2</v>
      </c>
      <c r="X354" s="68">
        <f t="shared" si="71"/>
        <v>28668.462232442238</v>
      </c>
      <c r="Y354" s="68">
        <f t="shared" si="74"/>
        <v>-251.60808882350102</v>
      </c>
      <c r="Z354" s="68">
        <f t="shared" si="72"/>
        <v>182.49492162081151</v>
      </c>
      <c r="AA354" s="68">
        <f t="shared" si="73"/>
        <v>-251.60808882350102</v>
      </c>
      <c r="AB354" s="70">
        <f t="shared" si="75"/>
        <v>-69.11316720268951</v>
      </c>
    </row>
    <row r="355" spans="10:28" x14ac:dyDescent="0.25">
      <c r="J355" s="93">
        <f t="array" ref="J355:M355">TRANSPOSE(MMULT($E$21:$H$24, TRANSPOSE(Random!N354:Q354)))</f>
        <v>-0.36101510996001507</v>
      </c>
      <c r="K355" s="93">
        <v>-0.26145510363135493</v>
      </c>
      <c r="L355" s="93">
        <v>3.0521571653267292E-2</v>
      </c>
      <c r="M355" s="93">
        <v>-1.0534077590528692</v>
      </c>
      <c r="N355" s="22">
        <f>E$8 + E$9 * _xlfn.T.INV(_xlfn.NORM.DIST(J355, 0, 1, TRUE),  E$10)</f>
        <v>-1.1750513463696696E-3</v>
      </c>
      <c r="O355" s="22">
        <f>F$8 + F$9 * _xlfn.T.INV(_xlfn.NORM.DIST(K355, 0, 1, TRUE),  F$10)</f>
        <v>-2.0838077908626191E-5</v>
      </c>
      <c r="P355" s="22">
        <f>G$8 + G$9 * _xlfn.T.INV(_xlfn.NORM.DIST(L355, 0, 1, TRUE),  G$10)</f>
        <v>2.3107478916429677E-5</v>
      </c>
      <c r="Q355" s="22">
        <f>H$8 + H$9 * _xlfn.T.INV(_xlfn.NORM.DIST(M355, 0, 1, TRUE),  H$10)</f>
        <v>-9.3009545912309342E-4</v>
      </c>
      <c r="R355" s="59">
        <f t="shared" si="65"/>
        <v>1.1259803587419808</v>
      </c>
      <c r="S355" s="94">
        <f t="shared" si="66"/>
        <v>-4.6882780066019756E-3</v>
      </c>
      <c r="T355" s="94">
        <f t="shared" si="67"/>
        <v>2.4571689732797938E-2</v>
      </c>
      <c r="U355" s="94">
        <f t="shared" si="68"/>
        <v>6.2125607670164909E-2</v>
      </c>
      <c r="V355" s="24">
        <f t="shared" si="69"/>
        <v>-2.4982303326621241E-3</v>
      </c>
      <c r="W355" s="24">
        <f t="shared" si="70"/>
        <v>-6.4623838002827033E-2</v>
      </c>
      <c r="X355" s="68">
        <f t="shared" si="71"/>
        <v>26898.002112292761</v>
      </c>
      <c r="Y355" s="68">
        <f t="shared" si="74"/>
        <v>678.97893276496325</v>
      </c>
      <c r="Z355" s="68">
        <f t="shared" si="72"/>
        <v>-1587.9651985286655</v>
      </c>
      <c r="AA355" s="68">
        <f t="shared" si="73"/>
        <v>678.97893276496325</v>
      </c>
      <c r="AB355" s="70">
        <f t="shared" si="75"/>
        <v>-908.98626576370225</v>
      </c>
    </row>
    <row r="356" spans="10:28" x14ac:dyDescent="0.25">
      <c r="J356" s="93">
        <f t="array" ref="J356:M356">TRANSPOSE(MMULT($E$21:$H$24, TRANSPOSE(Random!N355:Q355)))</f>
        <v>-0.73822833656046682</v>
      </c>
      <c r="K356" s="93">
        <v>-0.36464661507042012</v>
      </c>
      <c r="L356" s="93">
        <v>0.43316592221388389</v>
      </c>
      <c r="M356" s="93">
        <v>-1.0732727634896471</v>
      </c>
      <c r="N356" s="22">
        <f>E$8 + E$9 * _xlfn.T.INV(_xlfn.NORM.DIST(J356, 0, 1, TRUE),  E$10)</f>
        <v>-2.4979718634275624E-3</v>
      </c>
      <c r="O356" s="22">
        <f>F$8 + F$9 * _xlfn.T.INV(_xlfn.NORM.DIST(K356, 0, 1, TRUE),  F$10)</f>
        <v>-3.0350651595151281E-5</v>
      </c>
      <c r="P356" s="22">
        <f>G$8 + G$9 * _xlfn.T.INV(_xlfn.NORM.DIST(L356, 0, 1, TRUE),  G$10)</f>
        <v>7.1458795996136063E-5</v>
      </c>
      <c r="Q356" s="22">
        <f>H$8 + H$9 * _xlfn.T.INV(_xlfn.NORM.DIST(M356, 0, 1, TRUE),  H$10)</f>
        <v>-9.4952321233963044E-4</v>
      </c>
      <c r="R356" s="59">
        <f t="shared" si="65"/>
        <v>1.1244890238284988</v>
      </c>
      <c r="S356" s="94">
        <f t="shared" si="66"/>
        <v>-4.6977905802885007E-3</v>
      </c>
      <c r="T356" s="94">
        <f t="shared" si="67"/>
        <v>2.4552261979581401E-2</v>
      </c>
      <c r="U356" s="94">
        <f t="shared" si="68"/>
        <v>6.2106179916948369E-2</v>
      </c>
      <c r="V356" s="24">
        <f t="shared" si="69"/>
        <v>-2.40182341172041E-2</v>
      </c>
      <c r="W356" s="24">
        <f t="shared" si="70"/>
        <v>-8.6124414034152469E-2</v>
      </c>
      <c r="X356" s="68">
        <f t="shared" si="71"/>
        <v>26142.958215464085</v>
      </c>
      <c r="Y356" s="68">
        <f t="shared" si="74"/>
        <v>1443.4009842608357</v>
      </c>
      <c r="Z356" s="68">
        <f t="shared" si="72"/>
        <v>-2343.0090953573417</v>
      </c>
      <c r="AA356" s="68">
        <f t="shared" si="73"/>
        <v>1443.4009842608357</v>
      </c>
      <c r="AB356" s="70">
        <f t="shared" si="75"/>
        <v>-899.60811109650604</v>
      </c>
    </row>
    <row r="357" spans="10:28" x14ac:dyDescent="0.25">
      <c r="J357" s="93">
        <f t="array" ref="J357:M357">TRANSPOSE(MMULT($E$21:$H$24, TRANSPOSE(Random!N356:Q356)))</f>
        <v>-5.9436130223074139E-2</v>
      </c>
      <c r="K357" s="93">
        <v>0.22040242098143387</v>
      </c>
      <c r="L357" s="93">
        <v>-1.3975942873239469</v>
      </c>
      <c r="M357" s="93">
        <v>-1.3610649199000633</v>
      </c>
      <c r="N357" s="22">
        <f>E$8 + E$9 * _xlfn.T.INV(_xlfn.NORM.DIST(J357, 0, 1, TRUE),  E$10)</f>
        <v>-1.4441516606617135E-4</v>
      </c>
      <c r="O357" s="22">
        <f>F$8 + F$9 * _xlfn.T.INV(_xlfn.NORM.DIST(K357, 0, 1, TRUE),  F$10)</f>
        <v>2.2859469801402566E-5</v>
      </c>
      <c r="P357" s="22">
        <f>G$8 + G$9 * _xlfn.T.INV(_xlfn.NORM.DIST(L357, 0, 1, TRUE),  G$10)</f>
        <v>-1.6570121857320473E-4</v>
      </c>
      <c r="Q357" s="22">
        <f>H$8 + H$9 * _xlfn.T.INV(_xlfn.NORM.DIST(M357, 0, 1, TRUE),  H$10)</f>
        <v>-1.2425570296691021E-3</v>
      </c>
      <c r="R357" s="59">
        <f t="shared" si="65"/>
        <v>1.1271422000612177</v>
      </c>
      <c r="S357" s="94">
        <f t="shared" si="66"/>
        <v>-4.6445804588919467E-3</v>
      </c>
      <c r="T357" s="94">
        <f t="shared" si="67"/>
        <v>2.4259228162251928E-2</v>
      </c>
      <c r="U357" s="94">
        <f t="shared" si="68"/>
        <v>6.1813146099618903E-2</v>
      </c>
      <c r="V357" s="24">
        <f t="shared" si="69"/>
        <v>8.0984459219831627E-3</v>
      </c>
      <c r="W357" s="24">
        <f t="shared" si="70"/>
        <v>-5.3714700177635744E-2</v>
      </c>
      <c r="X357" s="68">
        <f t="shared" si="71"/>
        <v>27148.292663666361</v>
      </c>
      <c r="Y357" s="68">
        <f t="shared" si="74"/>
        <v>83.44729414046742</v>
      </c>
      <c r="Z357" s="68">
        <f t="shared" si="72"/>
        <v>-1337.674647155065</v>
      </c>
      <c r="AA357" s="68">
        <f t="shared" si="73"/>
        <v>83.44729414046742</v>
      </c>
      <c r="AB357" s="70">
        <f t="shared" si="75"/>
        <v>-1254.2273530145976</v>
      </c>
    </row>
    <row r="358" spans="10:28" x14ac:dyDescent="0.25">
      <c r="J358" s="93">
        <f t="array" ref="J358:M358">TRANSPOSE(MMULT($E$21:$H$24, TRANSPOSE(Random!N357:Q357)))</f>
        <v>-0.88711526720320089</v>
      </c>
      <c r="K358" s="93">
        <v>-0.8973743735152151</v>
      </c>
      <c r="L358" s="93">
        <v>-0.37999851592692191</v>
      </c>
      <c r="M358" s="93">
        <v>1.3919153692727606</v>
      </c>
      <c r="N358" s="22">
        <f>E$8 + E$9 * _xlfn.T.INV(_xlfn.NORM.DIST(J358, 0, 1, TRUE),  E$10)</f>
        <v>-3.038289819532461E-3</v>
      </c>
      <c r="O358" s="22">
        <f>F$8 + F$9 * _xlfn.T.INV(_xlfn.NORM.DIST(K358, 0, 1, TRUE),  F$10)</f>
        <v>-8.2877878156318888E-5</v>
      </c>
      <c r="P358" s="22">
        <f>G$8 + G$9 * _xlfn.T.INV(_xlfn.NORM.DIST(L358, 0, 1, TRUE),  G$10)</f>
        <v>-2.6007484052005384E-5</v>
      </c>
      <c r="Q358" s="22">
        <f>H$8 + H$9 * _xlfn.T.INV(_xlfn.NORM.DIST(M358, 0, 1, TRUE),  H$10)</f>
        <v>1.3075634517627224E-3</v>
      </c>
      <c r="R358" s="59">
        <f t="shared" si="65"/>
        <v>1.1238799206949919</v>
      </c>
      <c r="S358" s="94">
        <f t="shared" si="66"/>
        <v>-4.7503178068496682E-3</v>
      </c>
      <c r="T358" s="94">
        <f t="shared" si="67"/>
        <v>2.6809348643683752E-2</v>
      </c>
      <c r="U358" s="94">
        <f t="shared" si="68"/>
        <v>6.4363266581050724E-2</v>
      </c>
      <c r="V358" s="24">
        <f t="shared" si="69"/>
        <v>6.5074630644445007E-3</v>
      </c>
      <c r="W358" s="24">
        <f t="shared" si="70"/>
        <v>-5.785580351660622E-2</v>
      </c>
      <c r="X358" s="68">
        <f t="shared" si="71"/>
        <v>28090.276463077269</v>
      </c>
      <c r="Y358" s="68">
        <f t="shared" si="74"/>
        <v>1755.6124551240355</v>
      </c>
      <c r="Z358" s="68">
        <f t="shared" si="72"/>
        <v>-395.69084774415751</v>
      </c>
      <c r="AA358" s="68">
        <f t="shared" si="73"/>
        <v>1755.6124551240355</v>
      </c>
      <c r="AB358" s="70">
        <f t="shared" si="75"/>
        <v>1359.921607379878</v>
      </c>
    </row>
    <row r="359" spans="10:28" x14ac:dyDescent="0.25">
      <c r="J359" s="93">
        <f t="array" ref="J359:M359">TRANSPOSE(MMULT($E$21:$H$24, TRANSPOSE(Random!N358:Q358)))</f>
        <v>-0.92360664840233864</v>
      </c>
      <c r="K359" s="93">
        <v>0.64066322817362631</v>
      </c>
      <c r="L359" s="93">
        <v>0.32014685574404744</v>
      </c>
      <c r="M359" s="93">
        <v>0.34895015851352529</v>
      </c>
      <c r="N359" s="22">
        <f>E$8 + E$9 * _xlfn.T.INV(_xlfn.NORM.DIST(J359, 0, 1, TRUE),  E$10)</f>
        <v>-3.1727768909552835E-3</v>
      </c>
      <c r="O359" s="22">
        <f>F$8 + F$9 * _xlfn.T.INV(_xlfn.NORM.DIST(K359, 0, 1, TRUE),  F$10)</f>
        <v>6.2427483589611027E-5</v>
      </c>
      <c r="P359" s="22">
        <f>G$8 + G$9 * _xlfn.T.INV(_xlfn.NORM.DIST(L359, 0, 1, TRUE),  G$10)</f>
        <v>5.7719547007655352E-5</v>
      </c>
      <c r="Q359" s="22">
        <f>H$8 + H$9 * _xlfn.T.INV(_xlfn.NORM.DIST(M359, 0, 1, TRUE),  H$10)</f>
        <v>3.1782408601102103E-4</v>
      </c>
      <c r="R359" s="59">
        <f t="shared" si="65"/>
        <v>1.1237283127469417</v>
      </c>
      <c r="S359" s="94">
        <f t="shared" si="66"/>
        <v>-4.6050124451037381E-3</v>
      </c>
      <c r="T359" s="94">
        <f t="shared" si="67"/>
        <v>2.5819609277932053E-2</v>
      </c>
      <c r="U359" s="94">
        <f t="shared" si="68"/>
        <v>6.3373527215299028E-2</v>
      </c>
      <c r="V359" s="24">
        <f t="shared" si="69"/>
        <v>-1.4427510683417978E-2</v>
      </c>
      <c r="W359" s="24">
        <f t="shared" si="70"/>
        <v>-7.7801037898717007E-2</v>
      </c>
      <c r="X359" s="68">
        <f t="shared" si="71"/>
        <v>26957.016065041418</v>
      </c>
      <c r="Y359" s="68">
        <f t="shared" si="74"/>
        <v>1833.3230066734832</v>
      </c>
      <c r="Z359" s="68">
        <f t="shared" si="72"/>
        <v>-1528.9512457800083</v>
      </c>
      <c r="AA359" s="68">
        <f t="shared" si="73"/>
        <v>1833.3230066734832</v>
      </c>
      <c r="AB359" s="70">
        <f t="shared" si="75"/>
        <v>304.37176089347486</v>
      </c>
    </row>
    <row r="360" spans="10:28" x14ac:dyDescent="0.25">
      <c r="J360" s="93">
        <f t="array" ref="J360:M360">TRANSPOSE(MMULT($E$21:$H$24, TRANSPOSE(Random!N359:Q359)))</f>
        <v>0.1000399811085657</v>
      </c>
      <c r="K360" s="93">
        <v>0.83177171073590794</v>
      </c>
      <c r="L360" s="93">
        <v>1.2223859353819195</v>
      </c>
      <c r="M360" s="93">
        <v>-1.015321020527419</v>
      </c>
      <c r="N360" s="22">
        <f>E$8 + E$9 * _xlfn.T.INV(_xlfn.NORM.DIST(J360, 0, 1, TRUE),  E$10)</f>
        <v>3.979445407706796E-4</v>
      </c>
      <c r="O360" s="22">
        <f>F$8 + F$9 * _xlfn.T.INV(_xlfn.NORM.DIST(K360, 0, 1, TRUE),  F$10)</f>
        <v>8.1741846075029524E-5</v>
      </c>
      <c r="P360" s="22">
        <f>G$8 + G$9 * _xlfn.T.INV(_xlfn.NORM.DIST(L360, 0, 1, TRUE),  G$10)</f>
        <v>1.7724271571735738E-4</v>
      </c>
      <c r="Q360" s="22">
        <f>H$8 + H$9 * _xlfn.T.INV(_xlfn.NORM.DIST(M360, 0, 1, TRUE),  H$10)</f>
        <v>-8.9309997279357145E-4</v>
      </c>
      <c r="R360" s="59">
        <f t="shared" si="65"/>
        <v>1.1277536048705334</v>
      </c>
      <c r="S360" s="94">
        <f t="shared" si="66"/>
        <v>-4.5856980826183202E-3</v>
      </c>
      <c r="T360" s="94">
        <f t="shared" si="67"/>
        <v>2.4608685219127457E-2</v>
      </c>
      <c r="U360" s="94">
        <f t="shared" si="68"/>
        <v>6.2162603156494432E-2</v>
      </c>
      <c r="V360" s="24">
        <f t="shared" si="69"/>
        <v>2.1799572568694317E-2</v>
      </c>
      <c r="W360" s="24">
        <f t="shared" si="70"/>
        <v>-4.0363030587800115E-2</v>
      </c>
      <c r="X360" s="68">
        <f t="shared" si="71"/>
        <v>27773.894501473605</v>
      </c>
      <c r="Y360" s="68">
        <f t="shared" si="74"/>
        <v>-229.94395983370487</v>
      </c>
      <c r="Z360" s="68">
        <f t="shared" si="72"/>
        <v>-712.07280934782102</v>
      </c>
      <c r="AA360" s="68">
        <f t="shared" si="73"/>
        <v>-229.94395983370487</v>
      </c>
      <c r="AB360" s="70">
        <f t="shared" si="75"/>
        <v>-942.01676918152589</v>
      </c>
    </row>
    <row r="361" spans="10:28" x14ac:dyDescent="0.25">
      <c r="J361" s="93">
        <f t="array" ref="J361:M361">TRANSPOSE(MMULT($E$21:$H$24, TRANSPOSE(Random!N360:Q360)))</f>
        <v>0.49643588978792719</v>
      </c>
      <c r="K361" s="93">
        <v>1.8063339737021293</v>
      </c>
      <c r="L361" s="93">
        <v>-0.41932042158236177</v>
      </c>
      <c r="M361" s="93">
        <v>1.0179906148469542</v>
      </c>
      <c r="N361" s="22">
        <f>E$8 + E$9 * _xlfn.T.INV(_xlfn.NORM.DIST(J361, 0, 1, TRUE),  E$10)</f>
        <v>1.7593667327954463E-3</v>
      </c>
      <c r="O361" s="22">
        <f>F$8 + F$9 * _xlfn.T.INV(_xlfn.NORM.DIST(K361, 0, 1, TRUE),  F$10)</f>
        <v>2.1040772660119983E-4</v>
      </c>
      <c r="P361" s="22">
        <f>G$8 + G$9 * _xlfn.T.INV(_xlfn.NORM.DIST(L361, 0, 1, TRUE),  G$10)</f>
        <v>-3.0800796819077967E-5</v>
      </c>
      <c r="Q361" s="22">
        <f>H$8 + H$9 * _xlfn.T.INV(_xlfn.NORM.DIST(M361, 0, 1, TRUE),  H$10)</f>
        <v>9.2782664160807383E-4</v>
      </c>
      <c r="R361" s="59">
        <f t="shared" si="65"/>
        <v>1.129288342914714</v>
      </c>
      <c r="S361" s="94">
        <f t="shared" si="66"/>
        <v>-4.45703220209215E-3</v>
      </c>
      <c r="T361" s="94">
        <f t="shared" si="67"/>
        <v>2.6429611833529106E-2</v>
      </c>
      <c r="U361" s="94">
        <f t="shared" si="68"/>
        <v>6.398352977089608E-2</v>
      </c>
      <c r="V361" s="24">
        <f t="shared" si="69"/>
        <v>7.0677342000697127E-2</v>
      </c>
      <c r="W361" s="24">
        <f t="shared" si="70"/>
        <v>6.6938122298010466E-3</v>
      </c>
      <c r="X361" s="68">
        <f t="shared" si="71"/>
        <v>30337.720008881908</v>
      </c>
      <c r="Y361" s="68">
        <f t="shared" si="74"/>
        <v>-1016.6134018453304</v>
      </c>
      <c r="Z361" s="68">
        <f t="shared" si="72"/>
        <v>1851.7526980604816</v>
      </c>
      <c r="AA361" s="68">
        <f t="shared" si="73"/>
        <v>-1016.6134018453304</v>
      </c>
      <c r="AB361" s="70">
        <f t="shared" si="75"/>
        <v>835.13929621515126</v>
      </c>
    </row>
    <row r="362" spans="10:28" x14ac:dyDescent="0.25">
      <c r="J362" s="93">
        <f t="array" ref="J362:M362">TRANSPOSE(MMULT($E$21:$H$24, TRANSPOSE(Random!N361:Q361)))</f>
        <v>-2.7076832304383038</v>
      </c>
      <c r="K362" s="93">
        <v>-0.32553142137840368</v>
      </c>
      <c r="L362" s="93">
        <v>0.72016609235717777</v>
      </c>
      <c r="M362" s="93">
        <v>1.4744807193228897</v>
      </c>
      <c r="N362" s="22">
        <f>E$8 + E$9 * _xlfn.T.INV(_xlfn.NORM.DIST(J362, 0, 1, TRUE),  E$10)</f>
        <v>-1.1875093807455033E-2</v>
      </c>
      <c r="O362" s="22">
        <f>F$8 + F$9 * _xlfn.T.INV(_xlfn.NORM.DIST(K362, 0, 1, TRUE),  F$10)</f>
        <v>-2.672969636547648E-5</v>
      </c>
      <c r="P362" s="22">
        <f>G$8 + G$9 * _xlfn.T.INV(_xlfn.NORM.DIST(L362, 0, 1, TRUE),  G$10)</f>
        <v>1.074804805157614E-4</v>
      </c>
      <c r="Q362" s="22">
        <f>H$8 + H$9 * _xlfn.T.INV(_xlfn.NORM.DIST(M362, 0, 1, TRUE),  H$10)</f>
        <v>1.3970930087428138E-3</v>
      </c>
      <c r="R362" s="59">
        <f t="shared" si="65"/>
        <v>1.113918147375387</v>
      </c>
      <c r="S362" s="94">
        <f t="shared" si="66"/>
        <v>-4.6941696250588257E-3</v>
      </c>
      <c r="T362" s="94">
        <f t="shared" si="67"/>
        <v>2.6898878200663844E-2</v>
      </c>
      <c r="U362" s="94">
        <f t="shared" si="68"/>
        <v>6.4452796138030816E-2</v>
      </c>
      <c r="V362" s="24">
        <f t="shared" si="69"/>
        <v>-0.13103018471085839</v>
      </c>
      <c r="W362" s="24">
        <f t="shared" si="70"/>
        <v>-0.19548298084888921</v>
      </c>
      <c r="X362" s="68">
        <f t="shared" si="71"/>
        <v>23389.360993049668</v>
      </c>
      <c r="Y362" s="68">
        <f t="shared" si="74"/>
        <v>6861.7754830716876</v>
      </c>
      <c r="Z362" s="68">
        <f t="shared" si="72"/>
        <v>-5096.6063177717588</v>
      </c>
      <c r="AA362" s="68">
        <f t="shared" si="73"/>
        <v>6861.7754830716876</v>
      </c>
      <c r="AB362" s="70">
        <f t="shared" si="75"/>
        <v>1765.1691652999289</v>
      </c>
    </row>
    <row r="363" spans="10:28" x14ac:dyDescent="0.25">
      <c r="J363" s="93">
        <f t="array" ref="J363:M363">TRANSPOSE(MMULT($E$21:$H$24, TRANSPOSE(Random!N362:Q362)))</f>
        <v>-1.3197346305012054</v>
      </c>
      <c r="K363" s="93">
        <v>-0.20556881270824004</v>
      </c>
      <c r="L363" s="93">
        <v>-0.50620758048919412</v>
      </c>
      <c r="M363" s="93">
        <v>-0.89125314181743631</v>
      </c>
      <c r="N363" s="22">
        <f>E$8 + E$9 * _xlfn.T.INV(_xlfn.NORM.DIST(J363, 0, 1, TRUE),  E$10)</f>
        <v>-4.6989974947207564E-3</v>
      </c>
      <c r="O363" s="22">
        <f>F$8 + F$9 * _xlfn.T.INV(_xlfn.NORM.DIST(K363, 0, 1, TRUE),  F$10)</f>
        <v>-1.5733118511032236E-5</v>
      </c>
      <c r="P363" s="22">
        <f>G$8 + G$9 * _xlfn.T.INV(_xlfn.NORM.DIST(L363, 0, 1, TRUE),  G$10)</f>
        <v>-4.148710602924893E-5</v>
      </c>
      <c r="Q363" s="22">
        <f>H$8 + H$9 * _xlfn.T.INV(_xlfn.NORM.DIST(M363, 0, 1, TRUE),  H$10)</f>
        <v>-7.7473222049875194E-4</v>
      </c>
      <c r="R363" s="59">
        <f t="shared" si="65"/>
        <v>1.1220077966292137</v>
      </c>
      <c r="S363" s="94">
        <f t="shared" si="66"/>
        <v>-4.6831730472043816E-3</v>
      </c>
      <c r="T363" s="94">
        <f t="shared" si="67"/>
        <v>2.4727052971422279E-2</v>
      </c>
      <c r="U363" s="94">
        <f t="shared" si="68"/>
        <v>6.228097090878925E-2</v>
      </c>
      <c r="V363" s="24">
        <f t="shared" si="69"/>
        <v>-5.6672397252908714E-2</v>
      </c>
      <c r="W363" s="24">
        <f t="shared" si="70"/>
        <v>-0.11895336816169796</v>
      </c>
      <c r="X363" s="68">
        <f t="shared" si="71"/>
        <v>25098.252401824506</v>
      </c>
      <c r="Y363" s="68">
        <f t="shared" si="74"/>
        <v>2715.217776557547</v>
      </c>
      <c r="Z363" s="68">
        <f t="shared" si="72"/>
        <v>-3387.7149089969207</v>
      </c>
      <c r="AA363" s="68">
        <f t="shared" si="73"/>
        <v>2715.217776557547</v>
      </c>
      <c r="AB363" s="70">
        <f t="shared" si="75"/>
        <v>-672.49713243937367</v>
      </c>
    </row>
    <row r="364" spans="10:28" x14ac:dyDescent="0.25">
      <c r="J364" s="93">
        <f t="array" ref="J364:M364">TRANSPOSE(MMULT($E$21:$H$24, TRANSPOSE(Random!N363:Q363)))</f>
        <v>-0.76241478830645237</v>
      </c>
      <c r="K364" s="93">
        <v>1.197060478316313</v>
      </c>
      <c r="L364" s="93">
        <v>-0.51064626017795489</v>
      </c>
      <c r="M364" s="93">
        <v>-1.280627371053757</v>
      </c>
      <c r="N364" s="22">
        <f>E$8 + E$9 * _xlfn.T.INV(_xlfn.NORM.DIST(J364, 0, 1, TRUE),  E$10)</f>
        <v>-2.5848929919032445E-3</v>
      </c>
      <c r="O364" s="22">
        <f>F$8 + F$9 * _xlfn.T.INV(_xlfn.NORM.DIST(K364, 0, 1, TRUE),  F$10)</f>
        <v>1.2260808729816459E-4</v>
      </c>
      <c r="P364" s="22">
        <f>G$8 + G$9 * _xlfn.T.INV(_xlfn.NORM.DIST(L364, 0, 1, TRUE),  G$10)</f>
        <v>-4.2036900280995636E-5</v>
      </c>
      <c r="Q364" s="22">
        <f>H$8 + H$9 * _xlfn.T.INV(_xlfn.NORM.DIST(M364, 0, 1, TRUE),  H$10)</f>
        <v>-1.158289492871601E-3</v>
      </c>
      <c r="R364" s="59">
        <f t="shared" si="65"/>
        <v>1.1243910372057626</v>
      </c>
      <c r="S364" s="94">
        <f t="shared" si="66"/>
        <v>-4.5448318413951845E-3</v>
      </c>
      <c r="T364" s="94">
        <f t="shared" si="67"/>
        <v>2.4343495699049429E-2</v>
      </c>
      <c r="U364" s="94">
        <f t="shared" si="68"/>
        <v>6.1897413636416404E-2</v>
      </c>
      <c r="V364" s="24">
        <f t="shared" si="69"/>
        <v>-3.1560159852859523E-2</v>
      </c>
      <c r="W364" s="24">
        <f t="shared" si="70"/>
        <v>-9.3457573489275927E-2</v>
      </c>
      <c r="X364" s="68">
        <f t="shared" si="71"/>
        <v>25806.422330717283</v>
      </c>
      <c r="Y364" s="68">
        <f t="shared" si="74"/>
        <v>1493.6265469389036</v>
      </c>
      <c r="Z364" s="68">
        <f t="shared" si="72"/>
        <v>-2679.5449801041432</v>
      </c>
      <c r="AA364" s="68">
        <f t="shared" si="73"/>
        <v>1493.6265469389036</v>
      </c>
      <c r="AB364" s="70">
        <f t="shared" si="75"/>
        <v>-1185.9184331652395</v>
      </c>
    </row>
    <row r="365" spans="10:28" x14ac:dyDescent="0.25">
      <c r="J365" s="93">
        <f t="array" ref="J365:M365">TRANSPOSE(MMULT($E$21:$H$24, TRANSPOSE(Random!N364:Q364)))</f>
        <v>-0.44578991317096783</v>
      </c>
      <c r="K365" s="93">
        <v>0.8789950409970505</v>
      </c>
      <c r="L365" s="93">
        <v>-0.6696325316926296</v>
      </c>
      <c r="M365" s="93">
        <v>1.7902784362661501</v>
      </c>
      <c r="N365" s="22">
        <f>E$8 + E$9 * _xlfn.T.INV(_xlfn.NORM.DIST(J365, 0, 1, TRUE),  E$10)</f>
        <v>-1.4679691132028143E-3</v>
      </c>
      <c r="O365" s="22">
        <f>F$8 + F$9 * _xlfn.T.INV(_xlfn.NORM.DIST(K365, 0, 1, TRUE),  F$10)</f>
        <v>8.6699722332434919E-5</v>
      </c>
      <c r="P365" s="22">
        <f>G$8 + G$9 * _xlfn.T.INV(_xlfn.NORM.DIST(L365, 0, 1, TRUE),  G$10)</f>
        <v>-6.2025382761475486E-5</v>
      </c>
      <c r="Q365" s="22">
        <f>H$8 + H$9 * _xlfn.T.INV(_xlfn.NORM.DIST(M365, 0, 1, TRUE),  H$10)</f>
        <v>1.7639845239345653E-3</v>
      </c>
      <c r="R365" s="59">
        <f t="shared" si="65"/>
        <v>1.125650151078841</v>
      </c>
      <c r="S365" s="94">
        <f t="shared" si="66"/>
        <v>-4.5807402063609143E-3</v>
      </c>
      <c r="T365" s="94">
        <f t="shared" si="67"/>
        <v>2.7265769715855596E-2</v>
      </c>
      <c r="U365" s="94">
        <f t="shared" si="68"/>
        <v>6.481968765322256E-2</v>
      </c>
      <c r="V365" s="24">
        <f t="shared" si="69"/>
        <v>3.5622404294874024E-2</v>
      </c>
      <c r="W365" s="24">
        <f t="shared" si="70"/>
        <v>-2.9197283358348536E-2</v>
      </c>
      <c r="X365" s="68">
        <f t="shared" si="71"/>
        <v>29351.900665711251</v>
      </c>
      <c r="Y365" s="68">
        <f t="shared" si="74"/>
        <v>848.23536000668537</v>
      </c>
      <c r="Z365" s="68">
        <f t="shared" si="72"/>
        <v>865.93335488982484</v>
      </c>
      <c r="AA365" s="68">
        <f t="shared" si="73"/>
        <v>848.23536000668537</v>
      </c>
      <c r="AB365" s="70">
        <f t="shared" si="75"/>
        <v>1714.1687148965102</v>
      </c>
    </row>
    <row r="366" spans="10:28" x14ac:dyDescent="0.25">
      <c r="J366" s="93">
        <f t="array" ref="J366:M366">TRANSPOSE(MMULT($E$21:$H$24, TRANSPOSE(Random!N365:Q365)))</f>
        <v>1.0628730442656923E-2</v>
      </c>
      <c r="K366" s="93">
        <v>-0.91430474159994213</v>
      </c>
      <c r="L366" s="93">
        <v>1.6023772079926335E-2</v>
      </c>
      <c r="M366" s="93">
        <v>0.53810714522892167</v>
      </c>
      <c r="N366" s="22">
        <f>E$8 + E$9 * _xlfn.T.INV(_xlfn.NORM.DIST(J366, 0, 1, TRUE),  E$10)</f>
        <v>9.3831368637780217E-5</v>
      </c>
      <c r="O366" s="22">
        <f>F$8 + F$9 * _xlfn.T.INV(_xlfn.NORM.DIST(K366, 0, 1, TRUE),  F$10)</f>
        <v>-8.4687778265410475E-5</v>
      </c>
      <c r="P366" s="22">
        <f>G$8 + G$9 * _xlfn.T.INV(_xlfn.NORM.DIST(L366, 0, 1, TRUE),  G$10)</f>
        <v>2.1385360466213311E-5</v>
      </c>
      <c r="Q366" s="22">
        <f>H$8 + H$9 * _xlfn.T.INV(_xlfn.NORM.DIST(M366, 0, 1, TRUE),  H$10)</f>
        <v>4.843766033349636E-4</v>
      </c>
      <c r="R366" s="59">
        <f t="shared" si="65"/>
        <v>1.1274107765710222</v>
      </c>
      <c r="S366" s="94">
        <f t="shared" si="66"/>
        <v>-4.7521277069587598E-3</v>
      </c>
      <c r="T366" s="94">
        <f t="shared" si="67"/>
        <v>2.5986161795255994E-2</v>
      </c>
      <c r="U366" s="94">
        <f t="shared" si="68"/>
        <v>6.3540079732622962E-2</v>
      </c>
      <c r="V366" s="24">
        <f t="shared" si="69"/>
        <v>4.2202688851643182E-2</v>
      </c>
      <c r="W366" s="24">
        <f t="shared" si="70"/>
        <v>-2.133739088097978E-2</v>
      </c>
      <c r="X366" s="68">
        <f t="shared" si="71"/>
        <v>29077.219758252391</v>
      </c>
      <c r="Y366" s="68">
        <f t="shared" si="74"/>
        <v>-54.218500948394649</v>
      </c>
      <c r="Z366" s="68">
        <f t="shared" si="72"/>
        <v>591.25244743096482</v>
      </c>
      <c r="AA366" s="68">
        <f t="shared" si="73"/>
        <v>-54.218500948394649</v>
      </c>
      <c r="AB366" s="70">
        <f t="shared" si="75"/>
        <v>537.03394648257017</v>
      </c>
    </row>
    <row r="367" spans="10:28" x14ac:dyDescent="0.25">
      <c r="J367" s="93">
        <f t="array" ref="J367:M367">TRANSPOSE(MMULT($E$21:$H$24, TRANSPOSE(Random!N366:Q366)))</f>
        <v>-0.54343884466684311</v>
      </c>
      <c r="K367" s="93">
        <v>-0.38304470788439893</v>
      </c>
      <c r="L367" s="93">
        <v>0.81789261332194774</v>
      </c>
      <c r="M367" s="93">
        <v>-6.0277686104303452E-2</v>
      </c>
      <c r="N367" s="22">
        <f>E$8 + E$9 * _xlfn.T.INV(_xlfn.NORM.DIST(J367, 0, 1, TRUE),  E$10)</f>
        <v>-1.8081105909621186E-3</v>
      </c>
      <c r="O367" s="22">
        <f>F$8 + F$9 * _xlfn.T.INV(_xlfn.NORM.DIST(K367, 0, 1, TRUE),  F$10)</f>
        <v>-3.2061051451297124E-5</v>
      </c>
      <c r="P367" s="22">
        <f>G$8 + G$9 * _xlfn.T.INV(_xlfn.NORM.DIST(L367, 0, 1, TRUE),  G$10)</f>
        <v>1.2025611906873687E-4</v>
      </c>
      <c r="Q367" s="22">
        <f>H$8 + H$9 * _xlfn.T.INV(_xlfn.NORM.DIST(M367, 0, 1, TRUE),  H$10)</f>
        <v>-3.5819607568128963E-5</v>
      </c>
      <c r="R367" s="59">
        <f t="shared" si="65"/>
        <v>1.1252667078902554</v>
      </c>
      <c r="S367" s="94">
        <f t="shared" si="66"/>
        <v>-4.6995009801446466E-3</v>
      </c>
      <c r="T367" s="94">
        <f t="shared" si="67"/>
        <v>2.54659655843529E-2</v>
      </c>
      <c r="U367" s="94">
        <f t="shared" si="68"/>
        <v>6.3019883521719874E-2</v>
      </c>
      <c r="V367" s="24">
        <f t="shared" si="69"/>
        <v>2.7332184354127258E-3</v>
      </c>
      <c r="W367" s="24">
        <f t="shared" si="70"/>
        <v>-6.0286665086307145E-2</v>
      </c>
      <c r="X367" s="68">
        <f t="shared" si="71"/>
        <v>27430.71568084554</v>
      </c>
      <c r="Y367" s="68">
        <f t="shared" si="74"/>
        <v>1044.7790244787466</v>
      </c>
      <c r="Z367" s="68">
        <f t="shared" si="72"/>
        <v>-1055.2516299758863</v>
      </c>
      <c r="AA367" s="68">
        <f t="shared" si="73"/>
        <v>1044.7790244787466</v>
      </c>
      <c r="AB367" s="70">
        <f t="shared" si="75"/>
        <v>-10.472605497139739</v>
      </c>
    </row>
    <row r="368" spans="10:28" x14ac:dyDescent="0.25">
      <c r="J368" s="93">
        <f t="array" ref="J368:M368">TRANSPOSE(MMULT($E$21:$H$24, TRANSPOSE(Random!N367:Q367)))</f>
        <v>0.49379602285860513</v>
      </c>
      <c r="K368" s="93">
        <v>2.294660373662635</v>
      </c>
      <c r="L368" s="93">
        <v>0.39390192068336694</v>
      </c>
      <c r="M368" s="93">
        <v>-0.8555352027891252</v>
      </c>
      <c r="N368" s="22">
        <f>E$8 + E$9 * _xlfn.T.INV(_xlfn.NORM.DIST(J368, 0, 1, TRUE),  E$10)</f>
        <v>1.7501715595078578E-3</v>
      </c>
      <c r="O368" s="22">
        <f>F$8 + F$9 * _xlfn.T.INV(_xlfn.NORM.DIST(K368, 0, 1, TRUE),  F$10)</f>
        <v>3.1283342979635724E-4</v>
      </c>
      <c r="P368" s="22">
        <f>G$8 + G$9 * _xlfn.T.INV(_xlfn.NORM.DIST(L368, 0, 1, TRUE),  G$10)</f>
        <v>6.666377229178774E-5</v>
      </c>
      <c r="Q368" s="22">
        <f>H$8 + H$9 * _xlfn.T.INV(_xlfn.NORM.DIST(M368, 0, 1, TRUE),  H$10)</f>
        <v>-7.41215968408062E-4</v>
      </c>
      <c r="R368" s="59">
        <f t="shared" si="65"/>
        <v>1.1292779771498911</v>
      </c>
      <c r="S368" s="94">
        <f t="shared" si="66"/>
        <v>-4.3546064988969919E-3</v>
      </c>
      <c r="T368" s="94">
        <f t="shared" si="67"/>
        <v>2.4760569223512968E-2</v>
      </c>
      <c r="U368" s="94">
        <f t="shared" si="68"/>
        <v>6.2314487160879936E-2</v>
      </c>
      <c r="V368" s="24">
        <f t="shared" si="69"/>
        <v>4.2303807202277534E-2</v>
      </c>
      <c r="W368" s="24">
        <f t="shared" si="70"/>
        <v>-2.0010679958602402E-2</v>
      </c>
      <c r="X368" s="68">
        <f t="shared" si="71"/>
        <v>28577.405720276227</v>
      </c>
      <c r="Y368" s="68">
        <f t="shared" si="74"/>
        <v>-1011.3001625858014</v>
      </c>
      <c r="Z368" s="68">
        <f t="shared" si="72"/>
        <v>91.438409454800421</v>
      </c>
      <c r="AA368" s="68">
        <f t="shared" si="73"/>
        <v>-1011.3001625858014</v>
      </c>
      <c r="AB368" s="70">
        <f t="shared" si="75"/>
        <v>-919.86175313100102</v>
      </c>
    </row>
    <row r="369" spans="10:28" x14ac:dyDescent="0.25">
      <c r="J369" s="93">
        <f t="array" ref="J369:M369">TRANSPOSE(MMULT($E$21:$H$24, TRANSPOSE(Random!N368:Q368)))</f>
        <v>0.1218809983808493</v>
      </c>
      <c r="K369" s="93">
        <v>0.87197520160175968</v>
      </c>
      <c r="L369" s="93">
        <v>1.6143034629845157</v>
      </c>
      <c r="M369" s="93">
        <v>0.18767567799358559</v>
      </c>
      <c r="N369" s="22">
        <f>E$8 + E$9 * _xlfn.T.INV(_xlfn.NORM.DIST(J369, 0, 1, TRUE),  E$10)</f>
        <v>4.7229531256943579E-4</v>
      </c>
      <c r="O369" s="22">
        <f>F$8 + F$9 * _xlfn.T.INV(_xlfn.NORM.DIST(K369, 0, 1, TRUE),  F$10)</f>
        <v>8.5957510337807811E-5</v>
      </c>
      <c r="P369" s="22">
        <f>G$8 + G$9 * _xlfn.T.INV(_xlfn.NORM.DIST(L369, 0, 1, TRUE),  G$10)</f>
        <v>2.4167909145407894E-4</v>
      </c>
      <c r="Q369" s="22">
        <f>H$8 + H$9 * _xlfn.T.INV(_xlfn.NORM.DIST(M369, 0, 1, TRUE),  H$10)</f>
        <v>1.778312601557695E-4</v>
      </c>
      <c r="R369" s="59">
        <f t="shared" si="65"/>
        <v>1.1278374208673363</v>
      </c>
      <c r="S369" s="94">
        <f t="shared" si="66"/>
        <v>-4.5814824183555416E-3</v>
      </c>
      <c r="T369" s="94">
        <f t="shared" si="67"/>
        <v>2.5679616452076798E-2</v>
      </c>
      <c r="U369" s="94">
        <f t="shared" si="68"/>
        <v>6.3233534389443777E-2</v>
      </c>
      <c r="V369" s="24">
        <f t="shared" si="69"/>
        <v>4.0536995543609046E-2</v>
      </c>
      <c r="W369" s="24">
        <f t="shared" si="70"/>
        <v>-2.2696538845834731E-2</v>
      </c>
      <c r="X369" s="68">
        <f t="shared" si="71"/>
        <v>28889.84463586819</v>
      </c>
      <c r="Y369" s="68">
        <f t="shared" si="74"/>
        <v>-272.90600386890583</v>
      </c>
      <c r="Z369" s="68">
        <f t="shared" si="72"/>
        <v>403.87732504676387</v>
      </c>
      <c r="AA369" s="68">
        <f t="shared" si="73"/>
        <v>-272.90600386890583</v>
      </c>
      <c r="AB369" s="70">
        <f t="shared" si="75"/>
        <v>130.97132117785804</v>
      </c>
    </row>
    <row r="370" spans="10:28" x14ac:dyDescent="0.25">
      <c r="J370" s="93">
        <f t="array" ref="J370:M370">TRANSPOSE(MMULT($E$21:$H$24, TRANSPOSE(Random!N369:Q369)))</f>
        <v>-0.88199657751567428</v>
      </c>
      <c r="K370" s="93">
        <v>1.0168404284800767</v>
      </c>
      <c r="L370" s="93">
        <v>1.543811078480712</v>
      </c>
      <c r="M370" s="93">
        <v>-0.52547245472967563</v>
      </c>
      <c r="N370" s="22">
        <f>E$8 + E$9 * _xlfn.T.INV(_xlfn.NORM.DIST(J370, 0, 1, TRUE),  E$10)</f>
        <v>-3.0194940947011204E-3</v>
      </c>
      <c r="O370" s="22">
        <f>F$8 + F$9 * _xlfn.T.INV(_xlfn.NORM.DIST(K370, 0, 1, TRUE),  F$10)</f>
        <v>1.0167780393542956E-4</v>
      </c>
      <c r="P370" s="22">
        <f>G$8 + G$9 * _xlfn.T.INV(_xlfn.NORM.DIST(L370, 0, 1, TRUE),  G$10)</f>
        <v>2.2921753306059435E-4</v>
      </c>
      <c r="Q370" s="22">
        <f>H$8 + H$9 * _xlfn.T.INV(_xlfn.NORM.DIST(M370, 0, 1, TRUE),  H$10)</f>
        <v>-4.4100249971975084E-4</v>
      </c>
      <c r="R370" s="59">
        <f t="shared" si="65"/>
        <v>1.123901109209573</v>
      </c>
      <c r="S370" s="94">
        <f t="shared" si="66"/>
        <v>-4.5657621247579203E-3</v>
      </c>
      <c r="T370" s="94">
        <f t="shared" si="67"/>
        <v>2.5060782692201279E-2</v>
      </c>
      <c r="U370" s="94">
        <f t="shared" si="68"/>
        <v>6.2614700629568254E-2</v>
      </c>
      <c r="V370" s="24">
        <f t="shared" si="69"/>
        <v>-2.5655986285236434E-2</v>
      </c>
      <c r="W370" s="24">
        <f t="shared" si="70"/>
        <v>-8.8270686914804691E-2</v>
      </c>
      <c r="X370" s="68">
        <f t="shared" si="71"/>
        <v>26277.608734706635</v>
      </c>
      <c r="Y370" s="68">
        <f t="shared" si="74"/>
        <v>1744.7517372277798</v>
      </c>
      <c r="Z370" s="68">
        <f t="shared" si="72"/>
        <v>-2208.3585761147915</v>
      </c>
      <c r="AA370" s="68">
        <f t="shared" si="73"/>
        <v>1744.7517372277798</v>
      </c>
      <c r="AB370" s="70">
        <f t="shared" si="75"/>
        <v>-463.60683888701169</v>
      </c>
    </row>
    <row r="371" spans="10:28" x14ac:dyDescent="0.25">
      <c r="J371" s="93">
        <f t="array" ref="J371:M371">TRANSPOSE(MMULT($E$21:$H$24, TRANSPOSE(Random!N370:Q370)))</f>
        <v>-0.7123656710398496</v>
      </c>
      <c r="K371" s="93">
        <v>-0.76843444500999691</v>
      </c>
      <c r="L371" s="93">
        <v>0.19061614738845795</v>
      </c>
      <c r="M371" s="93">
        <v>-1.4513392581671671</v>
      </c>
      <c r="N371" s="22">
        <f>E$8 + E$9 * _xlfn.T.INV(_xlfn.NORM.DIST(J371, 0, 1, TRUE),  E$10)</f>
        <v>-2.4053631494125216E-3</v>
      </c>
      <c r="O371" s="22">
        <f>F$8 + F$9 * _xlfn.T.INV(_xlfn.NORM.DIST(K371, 0, 1, TRUE),  F$10)</f>
        <v>-6.9441100701540139E-5</v>
      </c>
      <c r="P371" s="22">
        <f>G$8 + G$9 * _xlfn.T.INV(_xlfn.NORM.DIST(L371, 0, 1, TRUE),  G$10)</f>
        <v>4.2167050038743458E-5</v>
      </c>
      <c r="Q371" s="22">
        <f>H$8 + H$9 * _xlfn.T.INV(_xlfn.NORM.DIST(M371, 0, 1, TRUE),  H$10)</f>
        <v>-1.3396164382220219E-3</v>
      </c>
      <c r="R371" s="59">
        <f t="shared" si="65"/>
        <v>1.1245934220948515</v>
      </c>
      <c r="S371" s="94">
        <f t="shared" si="66"/>
        <v>-4.7368810293948894E-3</v>
      </c>
      <c r="T371" s="94">
        <f t="shared" si="67"/>
        <v>2.4162168753699007E-2</v>
      </c>
      <c r="U371" s="94">
        <f t="shared" si="68"/>
        <v>6.1716086691065979E-2</v>
      </c>
      <c r="V371" s="24">
        <f t="shared" si="69"/>
        <v>-2.8744504668122214E-2</v>
      </c>
      <c r="W371" s="24">
        <f t="shared" si="70"/>
        <v>-9.0460591359188186E-2</v>
      </c>
      <c r="X371" s="68">
        <f t="shared" si="71"/>
        <v>25834.54692199505</v>
      </c>
      <c r="Y371" s="68">
        <f t="shared" si="74"/>
        <v>1389.8889688063646</v>
      </c>
      <c r="Z371" s="68">
        <f t="shared" si="72"/>
        <v>-2651.4203888263764</v>
      </c>
      <c r="AA371" s="68">
        <f t="shared" si="73"/>
        <v>1389.8889688063646</v>
      </c>
      <c r="AB371" s="70">
        <f t="shared" si="75"/>
        <v>-1261.5314200200119</v>
      </c>
    </row>
    <row r="372" spans="10:28" x14ac:dyDescent="0.25">
      <c r="J372" s="93">
        <f t="array" ref="J372:M372">TRANSPOSE(MMULT($E$21:$H$24, TRANSPOSE(Random!N371:Q371)))</f>
        <v>-1.5001050506421465</v>
      </c>
      <c r="K372" s="93">
        <v>-1.0755477345708107</v>
      </c>
      <c r="L372" s="93">
        <v>0.50921302513198674</v>
      </c>
      <c r="M372" s="93">
        <v>0.81326299148428982</v>
      </c>
      <c r="N372" s="22">
        <f>E$8 + E$9 * _xlfn.T.INV(_xlfn.NORM.DIST(J372, 0, 1, TRUE),  E$10)</f>
        <v>-5.4441574647813417E-3</v>
      </c>
      <c r="O372" s="22">
        <f>F$8 + F$9 * _xlfn.T.INV(_xlfn.NORM.DIST(K372, 0, 1, TRUE),  F$10)</f>
        <v>-1.0253927765246916E-4</v>
      </c>
      <c r="P372" s="22">
        <f>G$8 + G$9 * _xlfn.T.INV(_xlfn.NORM.DIST(L372, 0, 1, TRUE),  G$10)</f>
        <v>8.0823582112526715E-5</v>
      </c>
      <c r="Q372" s="22">
        <f>H$8 + H$9 * _xlfn.T.INV(_xlfn.NORM.DIST(M372, 0, 1, TRUE),  H$10)</f>
        <v>7.3399007514761286E-4</v>
      </c>
      <c r="R372" s="59">
        <f t="shared" si="65"/>
        <v>1.1211677740691648</v>
      </c>
      <c r="S372" s="94">
        <f t="shared" si="66"/>
        <v>-4.7699792063458186E-3</v>
      </c>
      <c r="T372" s="94">
        <f t="shared" si="67"/>
        <v>2.6235775267068644E-2</v>
      </c>
      <c r="U372" s="94">
        <f t="shared" si="68"/>
        <v>6.3789693204435616E-2</v>
      </c>
      <c r="V372" s="24">
        <f t="shared" si="69"/>
        <v>-4.0569862221251134E-2</v>
      </c>
      <c r="W372" s="24">
        <f t="shared" si="70"/>
        <v>-0.10435955542568676</v>
      </c>
      <c r="X372" s="68">
        <f t="shared" si="71"/>
        <v>26195.552785106658</v>
      </c>
      <c r="Y372" s="68">
        <f t="shared" si="74"/>
        <v>3145.7929363357835</v>
      </c>
      <c r="Z372" s="68">
        <f t="shared" si="72"/>
        <v>-2290.4145257147684</v>
      </c>
      <c r="AA372" s="68">
        <f t="shared" si="73"/>
        <v>3145.7929363357835</v>
      </c>
      <c r="AB372" s="70">
        <f t="shared" si="75"/>
        <v>855.37841062101506</v>
      </c>
    </row>
    <row r="373" spans="10:28" x14ac:dyDescent="0.25">
      <c r="J373" s="93">
        <f t="array" ref="J373:M373">TRANSPOSE(MMULT($E$21:$H$24, TRANSPOSE(Random!N372:Q372)))</f>
        <v>-0.11938141978990467</v>
      </c>
      <c r="K373" s="93">
        <v>2.0179117333335306</v>
      </c>
      <c r="L373" s="93">
        <v>-0.88041384639329789</v>
      </c>
      <c r="M373" s="93">
        <v>0.47324783232843559</v>
      </c>
      <c r="N373" s="22">
        <f>E$8 + E$9 * _xlfn.T.INV(_xlfn.NORM.DIST(J373, 0, 1, TRUE),  E$10)</f>
        <v>-3.4839807062906567E-4</v>
      </c>
      <c r="O373" s="22">
        <f>F$8 + F$9 * _xlfn.T.INV(_xlfn.NORM.DIST(K373, 0, 1, TRUE),  F$10)</f>
        <v>2.5007949471369758E-4</v>
      </c>
      <c r="P373" s="22">
        <f>G$8 + G$9 * _xlfn.T.INV(_xlfn.NORM.DIST(L373, 0, 1, TRUE),  G$10)</f>
        <v>-8.9636806914146402E-5</v>
      </c>
      <c r="Q373" s="22">
        <f>H$8 + H$9 * _xlfn.T.INV(_xlfn.NORM.DIST(M373, 0, 1, TRUE),  H$10)</f>
        <v>4.2690280589838307E-4</v>
      </c>
      <c r="R373" s="59">
        <f t="shared" si="65"/>
        <v>1.1269122491129895</v>
      </c>
      <c r="S373" s="94">
        <f t="shared" si="66"/>
        <v>-4.4173604339796521E-3</v>
      </c>
      <c r="T373" s="94">
        <f t="shared" si="67"/>
        <v>2.5928687997819413E-2</v>
      </c>
      <c r="U373" s="94">
        <f t="shared" si="68"/>
        <v>6.3482605935186384E-2</v>
      </c>
      <c r="V373" s="24">
        <f t="shared" si="69"/>
        <v>2.9037641679215121E-2</v>
      </c>
      <c r="W373" s="24">
        <f t="shared" si="70"/>
        <v>-3.4444964255971267E-2</v>
      </c>
      <c r="X373" s="68">
        <f t="shared" si="71"/>
        <v>28567.018738526851</v>
      </c>
      <c r="Y373" s="68">
        <f t="shared" si="74"/>
        <v>201.31456459662877</v>
      </c>
      <c r="Z373" s="68">
        <f t="shared" si="72"/>
        <v>81.05142770542443</v>
      </c>
      <c r="AA373" s="68">
        <f t="shared" si="73"/>
        <v>201.31456459662877</v>
      </c>
      <c r="AB373" s="70">
        <f t="shared" si="75"/>
        <v>282.3659923020532</v>
      </c>
    </row>
    <row r="374" spans="10:28" x14ac:dyDescent="0.25">
      <c r="J374" s="93">
        <f t="array" ref="J374:M374">TRANSPOSE(MMULT($E$21:$H$24, TRANSPOSE(Random!N373:Q373)))</f>
        <v>-0.60061552968603327</v>
      </c>
      <c r="K374" s="93">
        <v>9.4264645508793002E-2</v>
      </c>
      <c r="L374" s="93">
        <v>-2.1295295071351781</v>
      </c>
      <c r="M374" s="93">
        <v>2.1967561748639088</v>
      </c>
      <c r="N374" s="22">
        <f>E$8 + E$9 * _xlfn.T.INV(_xlfn.NORM.DIST(J374, 0, 1, TRUE),  E$10)</f>
        <v>-2.0088893391790132E-3</v>
      </c>
      <c r="O374" s="22">
        <f>F$8 + F$9 * _xlfn.T.INV(_xlfn.NORM.DIST(K374, 0, 1, TRUE),  F$10)</f>
        <v>1.1405663663398553E-5</v>
      </c>
      <c r="P374" s="22">
        <f>G$8 + G$9 * _xlfn.T.INV(_xlfn.NORM.DIST(L374, 0, 1, TRUE),  G$10)</f>
        <v>-3.0995071178007295E-4</v>
      </c>
      <c r="Q374" s="22">
        <f>H$8 + H$9 * _xlfn.T.INV(_xlfn.NORM.DIST(M374, 0, 1, TRUE),  H$10)</f>
        <v>2.3098830260921475E-3</v>
      </c>
      <c r="R374" s="59">
        <f t="shared" si="65"/>
        <v>1.1250403690034969</v>
      </c>
      <c r="S374" s="94">
        <f t="shared" si="66"/>
        <v>-4.656034265029951E-3</v>
      </c>
      <c r="T374" s="94">
        <f t="shared" si="67"/>
        <v>2.7811668218013178E-2</v>
      </c>
      <c r="U374" s="94">
        <f t="shared" si="68"/>
        <v>6.5365586155380143E-2</v>
      </c>
      <c r="V374" s="24">
        <f t="shared" si="69"/>
        <v>3.7082164605043967E-2</v>
      </c>
      <c r="W374" s="24">
        <f t="shared" si="70"/>
        <v>-2.8283421550336175E-2</v>
      </c>
      <c r="X374" s="68">
        <f t="shared" si="71"/>
        <v>29627.997977348165</v>
      </c>
      <c r="Y374" s="68">
        <f t="shared" si="74"/>
        <v>1160.794839963899</v>
      </c>
      <c r="Z374" s="68">
        <f t="shared" si="72"/>
        <v>1142.0306665267381</v>
      </c>
      <c r="AA374" s="68">
        <f t="shared" si="73"/>
        <v>1160.794839963899</v>
      </c>
      <c r="AB374" s="70">
        <f t="shared" si="75"/>
        <v>2302.8255064906371</v>
      </c>
    </row>
    <row r="375" spans="10:28" x14ac:dyDescent="0.25">
      <c r="J375" s="93">
        <f t="array" ref="J375:M375">TRANSPOSE(MMULT($E$21:$H$24, TRANSPOSE(Random!N374:Q374)))</f>
        <v>1.7332923608797328</v>
      </c>
      <c r="K375" s="93">
        <v>0.76880339832786293</v>
      </c>
      <c r="L375" s="93">
        <v>1.1560701627471341</v>
      </c>
      <c r="M375" s="93">
        <v>-1.3844854297447413</v>
      </c>
      <c r="N375" s="22">
        <f>E$8 + E$9 * _xlfn.T.INV(_xlfn.NORM.DIST(J375, 0, 1, TRUE),  E$10)</f>
        <v>6.5832864304178913E-3</v>
      </c>
      <c r="O375" s="22">
        <f>F$8 + F$9 * _xlfn.T.INV(_xlfn.NORM.DIST(K375, 0, 1, TRUE),  F$10)</f>
        <v>7.5252742281130689E-5</v>
      </c>
      <c r="P375" s="22">
        <f>G$8 + G$9 * _xlfn.T.INV(_xlfn.NORM.DIST(L375, 0, 1, TRUE),  G$10)</f>
        <v>1.6735361862245634E-4</v>
      </c>
      <c r="Q375" s="22">
        <f>H$8 + H$9 * _xlfn.T.INV(_xlfn.NORM.DIST(M375, 0, 1, TRUE),  H$10)</f>
        <v>-1.2674763397422506E-3</v>
      </c>
      <c r="R375" s="59">
        <f t="shared" si="65"/>
        <v>1.1347263717094422</v>
      </c>
      <c r="S375" s="94">
        <f t="shared" si="66"/>
        <v>-4.5921871864122192E-3</v>
      </c>
      <c r="T375" s="94">
        <f t="shared" si="67"/>
        <v>2.4234308852178778E-2</v>
      </c>
      <c r="U375" s="94">
        <f t="shared" si="68"/>
        <v>6.178822678954575E-2</v>
      </c>
      <c r="V375" s="24">
        <f t="shared" si="69"/>
        <v>0.11535975398897891</v>
      </c>
      <c r="W375" s="24">
        <f t="shared" si="70"/>
        <v>5.3571527199433158E-2</v>
      </c>
      <c r="X375" s="68">
        <f t="shared" si="71"/>
        <v>31088.891140483742</v>
      </c>
      <c r="Y375" s="68">
        <f t="shared" si="74"/>
        <v>-3804.0148700064747</v>
      </c>
      <c r="Z375" s="68">
        <f t="shared" si="72"/>
        <v>2602.9238296623153</v>
      </c>
      <c r="AA375" s="68">
        <f t="shared" si="73"/>
        <v>-3804.0148700064747</v>
      </c>
      <c r="AB375" s="70">
        <f t="shared" si="75"/>
        <v>-1201.0910403441594</v>
      </c>
    </row>
    <row r="376" spans="10:28" x14ac:dyDescent="0.25">
      <c r="J376" s="93">
        <f t="array" ref="J376:M376">TRANSPOSE(MMULT($E$21:$H$24, TRANSPOSE(Random!N375:Q375)))</f>
        <v>1.8638698346351512</v>
      </c>
      <c r="K376" s="93">
        <v>6.1462958900061482E-3</v>
      </c>
      <c r="L376" s="93">
        <v>7.0190559948988263E-3</v>
      </c>
      <c r="M376" s="93">
        <v>2.1253311304815221</v>
      </c>
      <c r="N376" s="22">
        <f>E$8 + E$9 * _xlfn.T.INV(_xlfn.NORM.DIST(J376, 0, 1, TRUE),  E$10)</f>
        <v>7.1915749912919115E-3</v>
      </c>
      <c r="O376" s="22">
        <f>F$8 + F$9 * _xlfn.T.INV(_xlfn.NORM.DIST(K376, 0, 1, TRUE),  F$10)</f>
        <v>3.44210241095185E-6</v>
      </c>
      <c r="P376" s="22">
        <f>G$8 + G$9 * _xlfn.T.INV(_xlfn.NORM.DIST(L376, 0, 1, TRUE),  G$10)</f>
        <v>2.0315809941880458E-5</v>
      </c>
      <c r="Q376" s="22">
        <f>H$8 + H$9 * _xlfn.T.INV(_xlfn.NORM.DIST(M376, 0, 1, TRUE),  H$10)</f>
        <v>2.2066966386200147E-3</v>
      </c>
      <c r="R376" s="59">
        <f t="shared" si="65"/>
        <v>1.1354120984455582</v>
      </c>
      <c r="S376" s="94">
        <f t="shared" si="66"/>
        <v>-4.663997826282398E-3</v>
      </c>
      <c r="T376" s="94">
        <f t="shared" si="67"/>
        <v>2.7708481830541046E-2</v>
      </c>
      <c r="U376" s="94">
        <f t="shared" si="68"/>
        <v>6.5262399767908014E-2</v>
      </c>
      <c r="V376" s="24">
        <f t="shared" si="69"/>
        <v>0.17619155776640633</v>
      </c>
      <c r="W376" s="24">
        <f t="shared" si="70"/>
        <v>0.11092915799849831</v>
      </c>
      <c r="X376" s="68">
        <f t="shared" si="71"/>
        <v>35178.718861928137</v>
      </c>
      <c r="Y376" s="68">
        <f t="shared" si="74"/>
        <v>-4155.5017383474624</v>
      </c>
      <c r="Z376" s="68">
        <f t="shared" si="72"/>
        <v>6692.7515511067104</v>
      </c>
      <c r="AA376" s="68">
        <f t="shared" si="73"/>
        <v>-4155.5017383474624</v>
      </c>
      <c r="AB376" s="70">
        <f t="shared" si="75"/>
        <v>2537.249812759248</v>
      </c>
    </row>
    <row r="377" spans="10:28" x14ac:dyDescent="0.25">
      <c r="J377" s="93">
        <f t="array" ref="J377:M377">TRANSPOSE(MMULT($E$21:$H$24, TRANSPOSE(Random!N376:Q376)))</f>
        <v>-6.4627518609023216E-2</v>
      </c>
      <c r="K377" s="93">
        <v>0.86442007566552248</v>
      </c>
      <c r="L377" s="93">
        <v>-1.2362418528902492</v>
      </c>
      <c r="M377" s="93">
        <v>2.7362899186965604</v>
      </c>
      <c r="N377" s="22">
        <f>E$8 + E$9 * _xlfn.T.INV(_xlfn.NORM.DIST(J377, 0, 1, TRUE),  E$10)</f>
        <v>-1.6207277114072661E-4</v>
      </c>
      <c r="O377" s="22">
        <f>F$8 + F$9 * _xlfn.T.INV(_xlfn.NORM.DIST(K377, 0, 1, TRUE),  F$10)</f>
        <v>8.5160769251182154E-5</v>
      </c>
      <c r="P377" s="22">
        <f>G$8 + G$9 * _xlfn.T.INV(_xlfn.NORM.DIST(L377, 0, 1, TRUE),  G$10)</f>
        <v>-1.4037658421014516E-4</v>
      </c>
      <c r="Q377" s="22">
        <f>H$8 + H$9 * _xlfn.T.INV(_xlfn.NORM.DIST(M377, 0, 1, TRUE),  H$10)</f>
        <v>3.2221939347201224E-3</v>
      </c>
      <c r="R377" s="59">
        <f t="shared" si="65"/>
        <v>1.1271222945547292</v>
      </c>
      <c r="S377" s="94">
        <f t="shared" si="66"/>
        <v>-4.5822791594421677E-3</v>
      </c>
      <c r="T377" s="94">
        <f t="shared" si="67"/>
        <v>2.8723979126641153E-2</v>
      </c>
      <c r="U377" s="94">
        <f t="shared" si="68"/>
        <v>6.6277897064008121E-2</v>
      </c>
      <c r="V377" s="24">
        <f t="shared" si="69"/>
        <v>7.8024911890862428E-2</v>
      </c>
      <c r="W377" s="24">
        <f t="shared" si="70"/>
        <v>1.1747014826854307E-2</v>
      </c>
      <c r="X377" s="68">
        <f t="shared" si="71"/>
        <v>31601.096080482894</v>
      </c>
      <c r="Y377" s="68">
        <f t="shared" si="74"/>
        <v>93.650373253272846</v>
      </c>
      <c r="Z377" s="68">
        <f t="shared" si="72"/>
        <v>3115.1287696614672</v>
      </c>
      <c r="AA377" s="68">
        <f t="shared" si="73"/>
        <v>93.650373253272846</v>
      </c>
      <c r="AB377" s="70">
        <f t="shared" si="75"/>
        <v>3208.7791429147401</v>
      </c>
    </row>
    <row r="378" spans="10:28" x14ac:dyDescent="0.25">
      <c r="J378" s="93">
        <f t="array" ref="J378:M378">TRANSPOSE(MMULT($E$21:$H$24, TRANSPOSE(Random!N377:Q377)))</f>
        <v>-0.7670974863712714</v>
      </c>
      <c r="K378" s="93">
        <v>0.12511968276565238</v>
      </c>
      <c r="L378" s="93">
        <v>-1.0319757932085654</v>
      </c>
      <c r="M378" s="93">
        <v>-2.4979517051643363E-2</v>
      </c>
      <c r="N378" s="22">
        <f>E$8 + E$9 * _xlfn.T.INV(_xlfn.NORM.DIST(J378, 0, 1, TRUE),  E$10)</f>
        <v>-2.6017577318711228E-3</v>
      </c>
      <c r="O378" s="22">
        <f>F$8 + F$9 * _xlfn.T.INV(_xlfn.NORM.DIST(K378, 0, 1, TRUE),  F$10)</f>
        <v>1.4199315785946194E-5</v>
      </c>
      <c r="P378" s="22">
        <f>G$8 + G$9 * _xlfn.T.INV(_xlfn.NORM.DIST(L378, 0, 1, TRUE),  G$10)</f>
        <v>-1.1051053922025745E-4</v>
      </c>
      <c r="Q378" s="22">
        <f>H$8 + H$9 * _xlfn.T.INV(_xlfn.NORM.DIST(M378, 0, 1, TRUE),  H$10)</f>
        <v>-5.4297656089393018E-6</v>
      </c>
      <c r="R378" s="59">
        <f t="shared" si="65"/>
        <v>1.1243720255000731</v>
      </c>
      <c r="S378" s="94">
        <f t="shared" si="66"/>
        <v>-4.6532406129074031E-3</v>
      </c>
      <c r="T378" s="94">
        <f t="shared" si="67"/>
        <v>2.5496355426312092E-2</v>
      </c>
      <c r="U378" s="94">
        <f t="shared" si="68"/>
        <v>6.3050273363679063E-2</v>
      </c>
      <c r="V378" s="24">
        <f t="shared" si="69"/>
        <v>-1.0104774291107215E-2</v>
      </c>
      <c r="W378" s="24">
        <f t="shared" si="70"/>
        <v>-7.3155047654786282E-2</v>
      </c>
      <c r="X378" s="68">
        <f t="shared" si="71"/>
        <v>26986.532162130872</v>
      </c>
      <c r="Y378" s="68">
        <f t="shared" si="74"/>
        <v>1503.371485473006</v>
      </c>
      <c r="Z378" s="68">
        <f t="shared" si="72"/>
        <v>-1499.4351486905543</v>
      </c>
      <c r="AA378" s="68">
        <f t="shared" si="73"/>
        <v>1503.371485473006</v>
      </c>
      <c r="AB378" s="70">
        <f t="shared" si="75"/>
        <v>3.9363367824516899</v>
      </c>
    </row>
    <row r="379" spans="10:28" x14ac:dyDescent="0.25">
      <c r="J379" s="93">
        <f t="array" ref="J379:M379">TRANSPOSE(MMULT($E$21:$H$24, TRANSPOSE(Random!N378:Q378)))</f>
        <v>0.80119771480631918</v>
      </c>
      <c r="K379" s="93">
        <v>-0.49284736599331458</v>
      </c>
      <c r="L379" s="93">
        <v>0.12921860097752041</v>
      </c>
      <c r="M379" s="93">
        <v>-1.7429046995010977</v>
      </c>
      <c r="N379" s="22">
        <f>E$8 + E$9 * _xlfn.T.INV(_xlfn.NORM.DIST(J379, 0, 1, TRUE),  E$10)</f>
        <v>2.8403199894537017E-3</v>
      </c>
      <c r="O379" s="22">
        <f>F$8 + F$9 * _xlfn.T.INV(_xlfn.NORM.DIST(K379, 0, 1, TRUE),  F$10)</f>
        <v>-4.2381544443713149E-5</v>
      </c>
      <c r="P379" s="22">
        <f>G$8 + G$9 * _xlfn.T.INV(_xlfn.NORM.DIST(L379, 0, 1, TRUE),  G$10)</f>
        <v>3.4843844684855751E-5</v>
      </c>
      <c r="Q379" s="22">
        <f>H$8 + H$9 * _xlfn.T.INV(_xlfn.NORM.DIST(M379, 0, 1, TRUE),  H$10)</f>
        <v>-1.6740436899179184E-3</v>
      </c>
      <c r="R379" s="59">
        <f t="shared" si="65"/>
        <v>1.1305069069257112</v>
      </c>
      <c r="S379" s="94">
        <f t="shared" si="66"/>
        <v>-4.7098214731370628E-3</v>
      </c>
      <c r="T379" s="94">
        <f t="shared" si="67"/>
        <v>2.3827741502003112E-2</v>
      </c>
      <c r="U379" s="94">
        <f t="shared" si="68"/>
        <v>6.138165943937008E-2</v>
      </c>
      <c r="V379" s="24">
        <f t="shared" si="69"/>
        <v>5.0316101632218557E-2</v>
      </c>
      <c r="W379" s="24">
        <f t="shared" si="70"/>
        <v>-1.1065557807151523E-2</v>
      </c>
      <c r="X379" s="68">
        <f t="shared" si="71"/>
        <v>28482.219678901631</v>
      </c>
      <c r="Y379" s="68">
        <f t="shared" si="74"/>
        <v>-1641.2197144478559</v>
      </c>
      <c r="Z379" s="68">
        <f t="shared" si="72"/>
        <v>-3.7476319197958219</v>
      </c>
      <c r="AA379" s="68">
        <f t="shared" si="73"/>
        <v>-1641.2197144478559</v>
      </c>
      <c r="AB379" s="70">
        <f t="shared" si="75"/>
        <v>-1644.9673463676518</v>
      </c>
    </row>
    <row r="380" spans="10:28" x14ac:dyDescent="0.25">
      <c r="J380" s="93">
        <f t="array" ref="J380:M380">TRANSPOSE(MMULT($E$21:$H$24, TRANSPOSE(Random!N379:Q379)))</f>
        <v>0.70336228785814647</v>
      </c>
      <c r="K380" s="93">
        <v>0.90783404121358446</v>
      </c>
      <c r="L380" s="93">
        <v>1.1769650100818922</v>
      </c>
      <c r="M380" s="93">
        <v>-1.432473874338605</v>
      </c>
      <c r="N380" s="22">
        <f>E$8 + E$9 * _xlfn.T.INV(_xlfn.NORM.DIST(J380, 0, 1, TRUE),  E$10)</f>
        <v>2.4885895194777553E-3</v>
      </c>
      <c r="O380" s="22">
        <f>F$8 + F$9 * _xlfn.T.INV(_xlfn.NORM.DIST(K380, 0, 1, TRUE),  F$10)</f>
        <v>8.9768714942905793E-5</v>
      </c>
      <c r="P380" s="22">
        <f>G$8 + G$9 * _xlfn.T.INV(_xlfn.NORM.DIST(L380, 0, 1, TRUE),  G$10)</f>
        <v>1.7044285432881099E-4</v>
      </c>
      <c r="Q380" s="22">
        <f>H$8 + H$9 * _xlfn.T.INV(_xlfn.NORM.DIST(M380, 0, 1, TRUE),  H$10)</f>
        <v>-1.3191045223062338E-3</v>
      </c>
      <c r="R380" s="59">
        <f t="shared" si="65"/>
        <v>1.1301103994082549</v>
      </c>
      <c r="S380" s="94">
        <f t="shared" si="66"/>
        <v>-4.5776712137504437E-3</v>
      </c>
      <c r="T380" s="94">
        <f t="shared" si="67"/>
        <v>2.4182680669614796E-2</v>
      </c>
      <c r="U380" s="94">
        <f t="shared" si="68"/>
        <v>6.1736598606981767E-2</v>
      </c>
      <c r="V380" s="24">
        <f t="shared" si="69"/>
        <v>4.8307304616326277E-2</v>
      </c>
      <c r="W380" s="24">
        <f t="shared" si="70"/>
        <v>-1.342929399065549E-2</v>
      </c>
      <c r="X380" s="68">
        <f t="shared" si="71"/>
        <v>28557.159770800088</v>
      </c>
      <c r="Y380" s="68">
        <f t="shared" si="74"/>
        <v>-1437.9795923348283</v>
      </c>
      <c r="Z380" s="68">
        <f t="shared" si="72"/>
        <v>71.192459978661645</v>
      </c>
      <c r="AA380" s="68">
        <f t="shared" si="73"/>
        <v>-1437.9795923348283</v>
      </c>
      <c r="AB380" s="70">
        <f t="shared" si="75"/>
        <v>-1366.7871323561667</v>
      </c>
    </row>
    <row r="381" spans="10:28" x14ac:dyDescent="0.25">
      <c r="J381" s="93">
        <f t="array" ref="J381:M381">TRANSPOSE(MMULT($E$21:$H$24, TRANSPOSE(Random!N380:Q380)))</f>
        <v>1.2767274893176361</v>
      </c>
      <c r="K381" s="93">
        <v>1.4928128271141134</v>
      </c>
      <c r="L381" s="93">
        <v>-1.7393279720292236</v>
      </c>
      <c r="M381" s="93">
        <v>-0.32000415653746833</v>
      </c>
      <c r="N381" s="22">
        <f>E$8 + E$9 * _xlfn.T.INV(_xlfn.NORM.DIST(J381, 0, 1, TRUE),  E$10)</f>
        <v>4.641908983579834E-3</v>
      </c>
      <c r="O381" s="22">
        <f>F$8 + F$9 * _xlfn.T.INV(_xlfn.NORM.DIST(K381, 0, 1, TRUE),  F$10)</f>
        <v>1.6128308135638077E-4</v>
      </c>
      <c r="P381" s="22">
        <f>G$8 + G$9 * _xlfn.T.INV(_xlfn.NORM.DIST(L381, 0, 1, TRUE),  G$10)</f>
        <v>-2.2594663548454043E-4</v>
      </c>
      <c r="Q381" s="22">
        <f>H$8 + H$9 * _xlfn.T.INV(_xlfn.NORM.DIST(M381, 0, 1, TRUE),  H$10)</f>
        <v>-2.604457269114652E-4</v>
      </c>
      <c r="R381" s="59">
        <f t="shared" si="65"/>
        <v>1.1325378472067344</v>
      </c>
      <c r="S381" s="94">
        <f t="shared" si="66"/>
        <v>-4.5061568473369687E-3</v>
      </c>
      <c r="T381" s="94">
        <f t="shared" si="67"/>
        <v>2.5241339465009564E-2</v>
      </c>
      <c r="U381" s="94">
        <f t="shared" si="68"/>
        <v>6.2795257402376542E-2</v>
      </c>
      <c r="V381" s="24">
        <f t="shared" si="69"/>
        <v>9.8431986302778898E-2</v>
      </c>
      <c r="W381" s="24">
        <f t="shared" si="70"/>
        <v>3.5636728900402356E-2</v>
      </c>
      <c r="X381" s="68">
        <f t="shared" si="71"/>
        <v>30888.837566717229</v>
      </c>
      <c r="Y381" s="68">
        <f t="shared" si="74"/>
        <v>-2682.2303701030323</v>
      </c>
      <c r="Z381" s="68">
        <f t="shared" si="72"/>
        <v>2402.870255895803</v>
      </c>
      <c r="AA381" s="68">
        <f t="shared" si="73"/>
        <v>-2682.2303701030323</v>
      </c>
      <c r="AB381" s="70">
        <f t="shared" si="75"/>
        <v>-279.36011420722934</v>
      </c>
    </row>
    <row r="382" spans="10:28" x14ac:dyDescent="0.25">
      <c r="J382" s="93">
        <f t="array" ref="J382:M382">TRANSPOSE(MMULT($E$21:$H$24, TRANSPOSE(Random!N381:Q381)))</f>
        <v>1.4837795342306561</v>
      </c>
      <c r="K382" s="93">
        <v>0.22041715661377029</v>
      </c>
      <c r="L382" s="93">
        <v>-0.87867468409552529</v>
      </c>
      <c r="M382" s="93">
        <v>-2.3319732654004182</v>
      </c>
      <c r="N382" s="22">
        <f>E$8 + E$9 * _xlfn.T.INV(_xlfn.NORM.DIST(J382, 0, 1, TRUE),  E$10)</f>
        <v>5.4905500680853493E-3</v>
      </c>
      <c r="O382" s="22">
        <f>F$8 + F$9 * _xlfn.T.INV(_xlfn.NORM.DIST(K382, 0, 1, TRUE),  F$10)</f>
        <v>2.2860814103662323E-5</v>
      </c>
      <c r="P382" s="22">
        <f>G$8 + G$9 * _xlfn.T.INV(_xlfn.NORM.DIST(L382, 0, 1, TRUE),  G$10)</f>
        <v>-8.9402720923167066E-5</v>
      </c>
      <c r="Q382" s="22">
        <f>H$8 + H$9 * _xlfn.T.INV(_xlfn.NORM.DIST(M382, 0, 1, TRUE),  H$10)</f>
        <v>-2.4830168248225516E-3</v>
      </c>
      <c r="R382" s="59">
        <f t="shared" si="65"/>
        <v>1.1334945245445029</v>
      </c>
      <c r="S382" s="94">
        <f t="shared" si="66"/>
        <v>-4.6445791145896869E-3</v>
      </c>
      <c r="T382" s="94">
        <f t="shared" si="67"/>
        <v>2.3018768367098479E-2</v>
      </c>
      <c r="U382" s="94">
        <f t="shared" si="68"/>
        <v>6.0572686304465453E-2</v>
      </c>
      <c r="V382" s="24">
        <f t="shared" si="69"/>
        <v>7.9312636801599307E-2</v>
      </c>
      <c r="W382" s="24">
        <f t="shared" si="70"/>
        <v>1.8739950497133853E-2</v>
      </c>
      <c r="X382" s="68">
        <f t="shared" si="71"/>
        <v>29194.788030388663</v>
      </c>
      <c r="Y382" s="68">
        <f t="shared" si="74"/>
        <v>-3172.5999353466323</v>
      </c>
      <c r="Z382" s="68">
        <f t="shared" si="72"/>
        <v>708.82071956723667</v>
      </c>
      <c r="AA382" s="68">
        <f t="shared" si="73"/>
        <v>-3172.5999353466323</v>
      </c>
      <c r="AB382" s="70">
        <f t="shared" si="75"/>
        <v>-2463.7792157793956</v>
      </c>
    </row>
    <row r="383" spans="10:28" x14ac:dyDescent="0.25">
      <c r="J383" s="93">
        <f t="array" ref="J383:M383">TRANSPOSE(MMULT($E$21:$H$24, TRANSPOSE(Random!N382:Q382)))</f>
        <v>0.60339390029569617</v>
      </c>
      <c r="K383" s="93">
        <v>-1.4226346642601106</v>
      </c>
      <c r="L383" s="93">
        <v>7.6697541818371295E-4</v>
      </c>
      <c r="M383" s="93">
        <v>0.30460940207552595</v>
      </c>
      <c r="N383" s="22">
        <f>E$8 + E$9 * _xlfn.T.INV(_xlfn.NORM.DIST(J383, 0, 1, TRUE),  E$10)</f>
        <v>2.1340656639698349E-3</v>
      </c>
      <c r="O383" s="22">
        <f>F$8 + F$9 * _xlfn.T.INV(_xlfn.NORM.DIST(K383, 0, 1, TRUE),  F$10)</f>
        <v>-1.4575914256481865E-4</v>
      </c>
      <c r="P383" s="22">
        <f>G$8 + G$9 * _xlfn.T.INV(_xlfn.NORM.DIST(L383, 0, 1, TRUE),  G$10)</f>
        <v>1.9573223026823464E-5</v>
      </c>
      <c r="Q383" s="22">
        <f>H$8 + H$9 * _xlfn.T.INV(_xlfn.NORM.DIST(M383, 0, 1, TRUE),  H$10)</f>
        <v>2.7919113648633258E-4</v>
      </c>
      <c r="R383" s="59">
        <f t="shared" si="65"/>
        <v>1.1297107428933215</v>
      </c>
      <c r="S383" s="94">
        <f t="shared" si="66"/>
        <v>-4.8131990712581684E-3</v>
      </c>
      <c r="T383" s="94">
        <f t="shared" si="67"/>
        <v>2.5780976328407364E-2</v>
      </c>
      <c r="U383" s="94">
        <f t="shared" si="68"/>
        <v>6.3334894265774336E-2</v>
      </c>
      <c r="V383" s="24">
        <f t="shared" si="69"/>
        <v>7.2036063659919367E-2</v>
      </c>
      <c r="W383" s="24">
        <f t="shared" si="70"/>
        <v>8.7011693941450308E-3</v>
      </c>
      <c r="X383" s="68">
        <f t="shared" si="71"/>
        <v>30113.308249412828</v>
      </c>
      <c r="Y383" s="68">
        <f t="shared" si="74"/>
        <v>-1233.1253706056159</v>
      </c>
      <c r="Z383" s="68">
        <f t="shared" si="72"/>
        <v>1627.3409385914019</v>
      </c>
      <c r="AA383" s="68">
        <f t="shared" si="73"/>
        <v>-1233.1253706056159</v>
      </c>
      <c r="AB383" s="70">
        <f t="shared" si="75"/>
        <v>394.21556798578604</v>
      </c>
    </row>
    <row r="384" spans="10:28" x14ac:dyDescent="0.25">
      <c r="J384" s="93">
        <f t="array" ref="J384:M384">TRANSPOSE(MMULT($E$21:$H$24, TRANSPOSE(Random!N383:Q383)))</f>
        <v>0.49879048266509673</v>
      </c>
      <c r="K384" s="93">
        <v>-1.8995723722531257</v>
      </c>
      <c r="L384" s="93">
        <v>-0.8899370838611449</v>
      </c>
      <c r="M384" s="93">
        <v>-0.59520514928061219</v>
      </c>
      <c r="N384" s="22">
        <f>E$8 + E$9 * _xlfn.T.INV(_xlfn.NORM.DIST(J384, 0, 1, TRUE),  E$10)</f>
        <v>1.7675702428975309E-3</v>
      </c>
      <c r="O384" s="22">
        <f>F$8 + F$9 * _xlfn.T.INV(_xlfn.NORM.DIST(K384, 0, 1, TRUE),  F$10)</f>
        <v>-2.2136165394511122E-4</v>
      </c>
      <c r="P384" s="22">
        <f>G$8 + G$9 * _xlfn.T.INV(_xlfn.NORM.DIST(L384, 0, 1, TRUE),  G$10)</f>
        <v>-9.092065558873196E-5</v>
      </c>
      <c r="Q384" s="22">
        <f>H$8 + H$9 * _xlfn.T.INV(_xlfn.NORM.DIST(M384, 0, 1, TRUE),  H$10)</f>
        <v>-5.0320431724949278E-4</v>
      </c>
      <c r="R384" s="59">
        <f t="shared" si="65"/>
        <v>1.1292975907726694</v>
      </c>
      <c r="S384" s="94">
        <f t="shared" si="66"/>
        <v>-4.8888015826384608E-3</v>
      </c>
      <c r="T384" s="94">
        <f t="shared" si="67"/>
        <v>2.4998580874671536E-2</v>
      </c>
      <c r="U384" s="94">
        <f t="shared" si="68"/>
        <v>6.2552498812038504E-2</v>
      </c>
      <c r="V384" s="24">
        <f t="shared" si="69"/>
        <v>5.5002995641100456E-2</v>
      </c>
      <c r="W384" s="24">
        <f t="shared" si="70"/>
        <v>-7.5495031709380475E-3</v>
      </c>
      <c r="X384" s="68">
        <f t="shared" si="71"/>
        <v>29143.41152623179</v>
      </c>
      <c r="Y384" s="68">
        <f t="shared" si="74"/>
        <v>-1021.3536291988567</v>
      </c>
      <c r="Z384" s="68">
        <f t="shared" si="72"/>
        <v>657.44421541036354</v>
      </c>
      <c r="AA384" s="68">
        <f t="shared" si="73"/>
        <v>-1021.3536291988567</v>
      </c>
      <c r="AB384" s="70">
        <f t="shared" si="75"/>
        <v>-363.90941378849311</v>
      </c>
    </row>
    <row r="385" spans="10:28" x14ac:dyDescent="0.25">
      <c r="J385" s="93">
        <f t="array" ref="J385:M385">TRANSPOSE(MMULT($E$21:$H$24, TRANSPOSE(Random!N384:Q384)))</f>
        <v>1.5932464783954867E-2</v>
      </c>
      <c r="K385" s="93">
        <v>-0.50516878169008628</v>
      </c>
      <c r="L385" s="93">
        <v>0.44979974391998068</v>
      </c>
      <c r="M385" s="93">
        <v>-1.0504092460995245</v>
      </c>
      <c r="N385" s="22">
        <f>E$8 + E$9 * _xlfn.T.INV(_xlfn.NORM.DIST(J385, 0, 1, TRUE),  E$10)</f>
        <v>1.1186456427073825E-4</v>
      </c>
      <c r="O385" s="22">
        <f>F$8 + F$9 * _xlfn.T.INV(_xlfn.NORM.DIST(K385, 0, 1, TRUE),  F$10)</f>
        <v>-4.3553146560065958E-5</v>
      </c>
      <c r="P385" s="22">
        <f>G$8 + G$9 * _xlfn.T.INV(_xlfn.NORM.DIST(L385, 0, 1, TRUE),  G$10)</f>
        <v>7.3498014565128041E-5</v>
      </c>
      <c r="Q385" s="22">
        <f>H$8 + H$9 * _xlfn.T.INV(_xlfn.NORM.DIST(M385, 0, 1, TRUE),  H$10)</f>
        <v>-9.2717091002655753E-4</v>
      </c>
      <c r="R385" s="59">
        <f t="shared" si="65"/>
        <v>1.1274311054826254</v>
      </c>
      <c r="S385" s="94">
        <f t="shared" si="66"/>
        <v>-4.7109930752534156E-3</v>
      </c>
      <c r="T385" s="94">
        <f t="shared" si="67"/>
        <v>2.4574614281894471E-2</v>
      </c>
      <c r="U385" s="94">
        <f t="shared" si="68"/>
        <v>6.2128532219261443E-2</v>
      </c>
      <c r="V385" s="24">
        <f t="shared" si="69"/>
        <v>1.8642284968245985E-2</v>
      </c>
      <c r="W385" s="24">
        <f t="shared" si="70"/>
        <v>-4.3486247251015457E-2</v>
      </c>
      <c r="X385" s="68">
        <f t="shared" si="71"/>
        <v>27647.334215647134</v>
      </c>
      <c r="Y385" s="68">
        <f t="shared" si="74"/>
        <v>-64.638607238419354</v>
      </c>
      <c r="Z385" s="68">
        <f t="shared" si="72"/>
        <v>-838.63309517429298</v>
      </c>
      <c r="AA385" s="68">
        <f t="shared" si="73"/>
        <v>-64.638607238419354</v>
      </c>
      <c r="AB385" s="70">
        <f t="shared" si="75"/>
        <v>-903.27170241271233</v>
      </c>
    </row>
    <row r="386" spans="10:28" x14ac:dyDescent="0.25">
      <c r="J386" s="93">
        <f t="array" ref="J386:M386">TRANSPOSE(MMULT($E$21:$H$24, TRANSPOSE(Random!N385:Q385)))</f>
        <v>0.84843930103119125</v>
      </c>
      <c r="K386" s="93">
        <v>0.57376345487507119</v>
      </c>
      <c r="L386" s="93">
        <v>-1.215395303785777</v>
      </c>
      <c r="M386" s="93">
        <v>-2.3449786510017905</v>
      </c>
      <c r="N386" s="22">
        <f>E$8 + E$9 * _xlfn.T.INV(_xlfn.NORM.DIST(J386, 0, 1, TRUE),  E$10)</f>
        <v>3.0120655682360532E-3</v>
      </c>
      <c r="O386" s="22">
        <f>F$8 + F$9 * _xlfn.T.INV(_xlfn.NORM.DIST(K386, 0, 1, TRUE),  F$10)</f>
        <v>5.5906892517588979E-5</v>
      </c>
      <c r="P386" s="22">
        <f>G$8 + G$9 * _xlfn.T.INV(_xlfn.NORM.DIST(L386, 0, 1, TRUE),  G$10)</f>
        <v>-1.3722419580113965E-4</v>
      </c>
      <c r="Q386" s="22">
        <f>H$8 + H$9 * _xlfn.T.INV(_xlfn.NORM.DIST(M386, 0, 1, TRUE),  H$10)</f>
        <v>-2.5034915901283386E-3</v>
      </c>
      <c r="R386" s="59">
        <f t="shared" si="65"/>
        <v>1.1307005165754003</v>
      </c>
      <c r="S386" s="94">
        <f t="shared" si="66"/>
        <v>-4.6115330361757604E-3</v>
      </c>
      <c r="T386" s="94">
        <f t="shared" si="67"/>
        <v>2.2998293601792692E-2</v>
      </c>
      <c r="U386" s="94">
        <f t="shared" si="68"/>
        <v>6.0552211539159663E-2</v>
      </c>
      <c r="V386" s="24">
        <f t="shared" si="69"/>
        <v>3.7676989952077883E-2</v>
      </c>
      <c r="W386" s="24">
        <f t="shared" si="70"/>
        <v>-2.287522158708178E-2</v>
      </c>
      <c r="X386" s="68">
        <f t="shared" si="71"/>
        <v>27685.282633041708</v>
      </c>
      <c r="Y386" s="68">
        <f t="shared" si="74"/>
        <v>-1740.4593180182856</v>
      </c>
      <c r="Z386" s="68">
        <f t="shared" si="72"/>
        <v>-800.68467777971819</v>
      </c>
      <c r="AA386" s="68">
        <f t="shared" si="73"/>
        <v>-1740.4593180182856</v>
      </c>
      <c r="AB386" s="70">
        <f t="shared" si="75"/>
        <v>-2541.1439957980037</v>
      </c>
    </row>
    <row r="387" spans="10:28" x14ac:dyDescent="0.25">
      <c r="J387" s="93">
        <f t="array" ref="J387:M387">TRANSPOSE(MMULT($E$21:$H$24, TRANSPOSE(Random!N386:Q386)))</f>
        <v>1.7545353406651307</v>
      </c>
      <c r="K387" s="93">
        <v>-0.9147159395831348</v>
      </c>
      <c r="L387" s="93">
        <v>0.44845409141835713</v>
      </c>
      <c r="M387" s="93">
        <v>-0.56766595493719152</v>
      </c>
      <c r="N387" s="22">
        <f>E$8 + E$9 * _xlfn.T.INV(_xlfn.NORM.DIST(J387, 0, 1, TRUE),  E$10)</f>
        <v>6.6804033951272804E-3</v>
      </c>
      <c r="O387" s="22">
        <f>F$8 + F$9 * _xlfn.T.INV(_xlfn.NORM.DIST(K387, 0, 1, TRUE),  F$10)</f>
        <v>-8.4731877616653353E-5</v>
      </c>
      <c r="P387" s="22">
        <f>G$8 + G$9 * _xlfn.T.INV(_xlfn.NORM.DIST(L387, 0, 1, TRUE),  G$10)</f>
        <v>7.3332863115122704E-5</v>
      </c>
      <c r="Q387" s="22">
        <f>H$8 + H$9 * _xlfn.T.INV(_xlfn.NORM.DIST(M387, 0, 1, TRUE),  H$10)</f>
        <v>-4.7857319372672448E-4</v>
      </c>
      <c r="R387" s="59">
        <f t="shared" ref="R387:R450" si="76">$B$3 * (1 + N387)</f>
        <v>1.134835852149344</v>
      </c>
      <c r="S387" s="94">
        <f t="shared" ref="S387:S450" si="77">$B$5+O387</f>
        <v>-4.7521718063100026E-3</v>
      </c>
      <c r="T387" s="94">
        <f t="shared" ref="T387:T450" si="78">$B$6+Q387</f>
        <v>2.5023211998194305E-2</v>
      </c>
      <c r="U387" s="94">
        <f t="shared" ref="U387:U450" si="79">$B$7 + Q387</f>
        <v>6.2577129935561276E-2</v>
      </c>
      <c r="V387" s="24">
        <f t="shared" ref="V387:V450" si="80">(LN(R387/$B$4) + (T387-S387+0.5*U387^2)*$B$8) / (U387*SQRT($B$8))</f>
        <v>0.13139457930010234</v>
      </c>
      <c r="W387" s="24">
        <f t="shared" ref="W387:W450" si="81">V387 - U387*SQRT($B$8)</f>
        <v>6.8817449364541067E-2</v>
      </c>
      <c r="X387" s="68">
        <f t="shared" ref="X387:X450" si="82">(R387*EXP(-S387*$B$8)*_xlfn.NORM.DIST(V387, 0, 1, TRUE) - $B$4*EXP(-T387*$B$8)*_xlfn.NORM.DIST(W387, 0, 1, TRUE)) * $B$2</f>
        <v>32074.505589491098</v>
      </c>
      <c r="Y387" s="68">
        <f t="shared" si="74"/>
        <v>-3860.1318841739558</v>
      </c>
      <c r="Z387" s="68">
        <f t="shared" ref="Z387:Z450" si="83">X387-$B$13</f>
        <v>3588.5382786696719</v>
      </c>
      <c r="AA387" s="68">
        <f t="shared" ref="AA387:AA450" si="84">Y387-$B$19</f>
        <v>-3860.1318841739558</v>
      </c>
      <c r="AB387" s="70">
        <f t="shared" si="75"/>
        <v>-271.59360550428391</v>
      </c>
    </row>
    <row r="388" spans="10:28" x14ac:dyDescent="0.25">
      <c r="J388" s="93">
        <f t="array" ref="J388:M388">TRANSPOSE(MMULT($E$21:$H$24, TRANSPOSE(Random!N387:Q387)))</f>
        <v>-0.36753933184204973</v>
      </c>
      <c r="K388" s="93">
        <v>0.94220291420418412</v>
      </c>
      <c r="L388" s="93">
        <v>-0.37551436194518878</v>
      </c>
      <c r="M388" s="93">
        <v>-0.20019704527060886</v>
      </c>
      <c r="N388" s="22">
        <f>E$8 + E$9 * _xlfn.T.INV(_xlfn.NORM.DIST(J388, 0, 1, TRUE),  E$10)</f>
        <v>-1.1975261478784647E-3</v>
      </c>
      <c r="O388" s="22">
        <f>F$8 + F$9 * _xlfn.T.INV(_xlfn.NORM.DIST(K388, 0, 1, TRUE),  F$10)</f>
        <v>9.3469267769906396E-5</v>
      </c>
      <c r="P388" s="22">
        <f>G$8 + G$9 * _xlfn.T.INV(_xlfn.NORM.DIST(L388, 0, 1, TRUE),  G$10)</f>
        <v>-2.5462388960460216E-5</v>
      </c>
      <c r="Q388" s="22">
        <f>H$8 + H$9 * _xlfn.T.INV(_xlfn.NORM.DIST(M388, 0, 1, TRUE),  H$10)</f>
        <v>-1.5651112510574886E-4</v>
      </c>
      <c r="R388" s="59">
        <f t="shared" si="76"/>
        <v>1.1259550227858659</v>
      </c>
      <c r="S388" s="94">
        <f t="shared" si="77"/>
        <v>-4.5739706609234428E-3</v>
      </c>
      <c r="T388" s="94">
        <f t="shared" si="78"/>
        <v>2.534527406681528E-2</v>
      </c>
      <c r="U388" s="94">
        <f t="shared" si="79"/>
        <v>6.2899192004182258E-2</v>
      </c>
      <c r="V388" s="24">
        <f t="shared" si="80"/>
        <v>8.4250689452891239E-3</v>
      </c>
      <c r="W388" s="24">
        <f t="shared" si="81"/>
        <v>-5.4474123058893133E-2</v>
      </c>
      <c r="X388" s="68">
        <f t="shared" si="82"/>
        <v>27587.044864128107</v>
      </c>
      <c r="Y388" s="68">
        <f t="shared" ref="Y388:Y451" si="85">$B$17*R388+$B$18</f>
        <v>691.96552844834514</v>
      </c>
      <c r="Z388" s="68">
        <f t="shared" si="83"/>
        <v>-898.92244669331922</v>
      </c>
      <c r="AA388" s="68">
        <f t="shared" si="84"/>
        <v>691.96552844834514</v>
      </c>
      <c r="AB388" s="70">
        <f t="shared" ref="AB388:AB451" si="86">Z388+AA388</f>
        <v>-206.95691824497408</v>
      </c>
    </row>
    <row r="389" spans="10:28" x14ac:dyDescent="0.25">
      <c r="J389" s="93">
        <f t="array" ref="J389:M389">TRANSPOSE(MMULT($E$21:$H$24, TRANSPOSE(Random!N388:Q388)))</f>
        <v>-0.72145508140476411</v>
      </c>
      <c r="K389" s="93">
        <v>1.0557711238104692</v>
      </c>
      <c r="L389" s="93">
        <v>1.7459744311519987</v>
      </c>
      <c r="M389" s="93">
        <v>-0.79618071690983272</v>
      </c>
      <c r="N389" s="22">
        <f>E$8 + E$9 * _xlfn.T.INV(_xlfn.NORM.DIST(J389, 0, 1, TRUE),  E$10)</f>
        <v>-2.4378715813187599E-3</v>
      </c>
      <c r="O389" s="22">
        <f>F$8 + F$9 * _xlfn.T.INV(_xlfn.NORM.DIST(K389, 0, 1, TRUE),  F$10)</f>
        <v>1.0605949496338372E-4</v>
      </c>
      <c r="P389" s="22">
        <f>G$8 + G$9 * _xlfn.T.INV(_xlfn.NORM.DIST(L389, 0, 1, TRUE),  G$10)</f>
        <v>2.6618937644788237E-4</v>
      </c>
      <c r="Q389" s="22">
        <f>H$8 + H$9 * _xlfn.T.INV(_xlfn.NORM.DIST(M389, 0, 1, TRUE),  H$10)</f>
        <v>-6.8602370883867874E-4</v>
      </c>
      <c r="R389" s="59">
        <f t="shared" si="76"/>
        <v>1.1245567751770214</v>
      </c>
      <c r="S389" s="94">
        <f t="shared" si="77"/>
        <v>-4.5613804337299654E-3</v>
      </c>
      <c r="T389" s="94">
        <f t="shared" si="78"/>
        <v>2.4815761483082351E-2</v>
      </c>
      <c r="U389" s="94">
        <f t="shared" si="79"/>
        <v>6.2369679420449325E-2</v>
      </c>
      <c r="V389" s="24">
        <f t="shared" si="80"/>
        <v>-2.0650142648734514E-2</v>
      </c>
      <c r="W389" s="24">
        <f t="shared" si="81"/>
        <v>-8.3019822069183846E-2</v>
      </c>
      <c r="X389" s="68">
        <f t="shared" si="82"/>
        <v>26358.707576889185</v>
      </c>
      <c r="Y389" s="68">
        <f t="shared" si="85"/>
        <v>1408.673288717051</v>
      </c>
      <c r="Z389" s="68">
        <f t="shared" si="83"/>
        <v>-2127.2597339322419</v>
      </c>
      <c r="AA389" s="68">
        <f t="shared" si="84"/>
        <v>1408.673288717051</v>
      </c>
      <c r="AB389" s="70">
        <f t="shared" si="86"/>
        <v>-718.58644521519091</v>
      </c>
    </row>
    <row r="390" spans="10:28" x14ac:dyDescent="0.25">
      <c r="J390" s="93">
        <f t="array" ref="J390:M390">TRANSPOSE(MMULT($E$21:$H$24, TRANSPOSE(Random!N389:Q389)))</f>
        <v>0.35018870452196116</v>
      </c>
      <c r="K390" s="93">
        <v>1.166965652164516</v>
      </c>
      <c r="L390" s="93">
        <v>9.4209002998097507E-2</v>
      </c>
      <c r="M390" s="93">
        <v>1.028403442451437</v>
      </c>
      <c r="N390" s="22">
        <f>E$8 + E$9 * _xlfn.T.INV(_xlfn.NORM.DIST(J390, 0, 1, TRUE),  E$10)</f>
        <v>1.2531655807231984E-3</v>
      </c>
      <c r="O390" s="22">
        <f>F$8 + F$9 * _xlfn.T.INV(_xlfn.NORM.DIST(K390, 0, 1, TRUE),  F$10)</f>
        <v>1.1899260319414531E-4</v>
      </c>
      <c r="P390" s="22">
        <f>G$8 + G$9 * _xlfn.T.INV(_xlfn.NORM.DIST(L390, 0, 1, TRUE),  G$10)</f>
        <v>3.0677094899014466E-5</v>
      </c>
      <c r="Q390" s="22">
        <f>H$8 + H$9 * _xlfn.T.INV(_xlfn.NORM.DIST(M390, 0, 1, TRUE),  H$10)</f>
        <v>9.3791489452630403E-4</v>
      </c>
      <c r="R390" s="59">
        <f t="shared" si="76"/>
        <v>1.1287176998249773</v>
      </c>
      <c r="S390" s="94">
        <f t="shared" si="77"/>
        <v>-4.5484473254992037E-3</v>
      </c>
      <c r="T390" s="94">
        <f t="shared" si="78"/>
        <v>2.6439700086447335E-2</v>
      </c>
      <c r="U390" s="94">
        <f t="shared" si="79"/>
        <v>6.39936180238143E-2</v>
      </c>
      <c r="V390" s="24">
        <f t="shared" si="80"/>
        <v>6.436415093470127E-2</v>
      </c>
      <c r="W390" s="24">
        <f t="shared" si="81"/>
        <v>3.7053291088696982E-4</v>
      </c>
      <c r="X390" s="68">
        <f t="shared" si="82"/>
        <v>30100.586799173379</v>
      </c>
      <c r="Y390" s="68">
        <f t="shared" si="85"/>
        <v>-724.11561520793475</v>
      </c>
      <c r="Z390" s="68">
        <f t="shared" si="83"/>
        <v>1614.6194883519529</v>
      </c>
      <c r="AA390" s="68">
        <f t="shared" si="84"/>
        <v>-724.11561520793475</v>
      </c>
      <c r="AB390" s="70">
        <f t="shared" si="86"/>
        <v>890.50387314401814</v>
      </c>
    </row>
    <row r="391" spans="10:28" x14ac:dyDescent="0.25">
      <c r="J391" s="93">
        <f t="array" ref="J391:M391">TRANSPOSE(MMULT($E$21:$H$24, TRANSPOSE(Random!N390:Q390)))</f>
        <v>0.10407526051186318</v>
      </c>
      <c r="K391" s="93">
        <v>-1.2485497502396288</v>
      </c>
      <c r="L391" s="93">
        <v>-0.37799459346934183</v>
      </c>
      <c r="M391" s="93">
        <v>1.0757734208357996</v>
      </c>
      <c r="N391" s="22">
        <f>E$8 + E$9 * _xlfn.T.INV(_xlfn.NORM.DIST(J391, 0, 1, TRUE),  E$10)</f>
        <v>4.1167873899143007E-4</v>
      </c>
      <c r="O391" s="22">
        <f>F$8 + F$9 * _xlfn.T.INV(_xlfn.NORM.DIST(K391, 0, 1, TRUE),  F$10)</f>
        <v>-1.2314321871142824E-4</v>
      </c>
      <c r="P391" s="22">
        <f>G$8 + G$9 * _xlfn.T.INV(_xlfn.NORM.DIST(L391, 0, 1, TRUE),  G$10)</f>
        <v>-2.5763849591204697E-5</v>
      </c>
      <c r="Q391" s="22">
        <f>H$8 + H$9 * _xlfn.T.INV(_xlfn.NORM.DIST(M391, 0, 1, TRUE),  H$10)</f>
        <v>9.8411955281432263E-4</v>
      </c>
      <c r="R391" s="59">
        <f t="shared" si="76"/>
        <v>1.1277690875008588</v>
      </c>
      <c r="S391" s="94">
        <f t="shared" si="77"/>
        <v>-4.7905831474047778E-3</v>
      </c>
      <c r="T391" s="94">
        <f t="shared" si="78"/>
        <v>2.6485904744735354E-2</v>
      </c>
      <c r="U391" s="94">
        <f t="shared" si="79"/>
        <v>6.4039822682102329E-2</v>
      </c>
      <c r="V391" s="24">
        <f t="shared" si="80"/>
        <v>5.5737291097310314E-2</v>
      </c>
      <c r="W391" s="24">
        <f t="shared" si="81"/>
        <v>-8.3025315847920153E-3</v>
      </c>
      <c r="X391" s="68">
        <f t="shared" si="82"/>
        <v>29791.961203525785</v>
      </c>
      <c r="Y391" s="68">
        <f t="shared" si="85"/>
        <v>-237.87998005887493</v>
      </c>
      <c r="Z391" s="68">
        <f t="shared" si="83"/>
        <v>1305.9938927043586</v>
      </c>
      <c r="AA391" s="68">
        <f t="shared" si="84"/>
        <v>-237.87998005887493</v>
      </c>
      <c r="AB391" s="70">
        <f t="shared" si="86"/>
        <v>1068.1139126454837</v>
      </c>
    </row>
    <row r="392" spans="10:28" x14ac:dyDescent="0.25">
      <c r="J392" s="93">
        <f t="array" ref="J392:M392">TRANSPOSE(MMULT($E$21:$H$24, TRANSPOSE(Random!N391:Q391)))</f>
        <v>-0.55749714014284724</v>
      </c>
      <c r="K392" s="93">
        <v>0.48411066144324216</v>
      </c>
      <c r="L392" s="93">
        <v>-0.1337615666813276</v>
      </c>
      <c r="M392" s="93">
        <v>2.1950653802214615E-2</v>
      </c>
      <c r="N392" s="22">
        <f>E$8 + E$9 * _xlfn.T.INV(_xlfn.NORM.DIST(J392, 0, 1, TRUE),  E$10)</f>
        <v>-1.8573582516010778E-3</v>
      </c>
      <c r="O392" s="22">
        <f>F$8 + F$9 * _xlfn.T.INV(_xlfn.NORM.DIST(K392, 0, 1, TRUE),  F$10)</f>
        <v>4.7326588485069622E-5</v>
      </c>
      <c r="P392" s="22">
        <f>G$8 + G$9 * _xlfn.T.INV(_xlfn.NORM.DIST(L392, 0, 1, TRUE),  G$10)</f>
        <v>3.5793018526026302E-6</v>
      </c>
      <c r="Q392" s="22">
        <f>H$8 + H$9 * _xlfn.T.INV(_xlfn.NORM.DIST(M392, 0, 1, TRUE),  H$10)</f>
        <v>3.4966646639111388E-5</v>
      </c>
      <c r="R392" s="59">
        <f t="shared" si="76"/>
        <v>1.1252111907561788</v>
      </c>
      <c r="S392" s="94">
        <f t="shared" si="77"/>
        <v>-4.6201133402082794E-3</v>
      </c>
      <c r="T392" s="94">
        <f t="shared" si="78"/>
        <v>2.5536751838560141E-2</v>
      </c>
      <c r="U392" s="94">
        <f t="shared" si="79"/>
        <v>6.3090669775927116E-2</v>
      </c>
      <c r="V392" s="24">
        <f t="shared" si="80"/>
        <v>1.8825459409371327E-3</v>
      </c>
      <c r="W392" s="24">
        <f t="shared" si="81"/>
        <v>-6.1208123834989983E-2</v>
      </c>
      <c r="X392" s="68">
        <f t="shared" si="82"/>
        <v>27427.888294649372</v>
      </c>
      <c r="Y392" s="68">
        <f t="shared" si="85"/>
        <v>1073.2357588717714</v>
      </c>
      <c r="Z392" s="68">
        <f t="shared" si="83"/>
        <v>-1058.0790161720543</v>
      </c>
      <c r="AA392" s="68">
        <f t="shared" si="84"/>
        <v>1073.2357588717714</v>
      </c>
      <c r="AB392" s="70">
        <f t="shared" si="86"/>
        <v>15.156742699717142</v>
      </c>
    </row>
    <row r="393" spans="10:28" x14ac:dyDescent="0.25">
      <c r="J393" s="93">
        <f t="array" ref="J393:M393">TRANSPOSE(MMULT($E$21:$H$24, TRANSPOSE(Random!N392:Q392)))</f>
        <v>0.66084943384384698</v>
      </c>
      <c r="K393" s="93">
        <v>-1.4671431332272458</v>
      </c>
      <c r="L393" s="93">
        <v>0.18349644083687444</v>
      </c>
      <c r="M393" s="93">
        <v>-0.27215564167070022</v>
      </c>
      <c r="N393" s="22">
        <f>E$8 + E$9 * _xlfn.T.INV(_xlfn.NORM.DIST(J393, 0, 1, TRUE),  E$10)</f>
        <v>2.3372649443869605E-3</v>
      </c>
      <c r="O393" s="22">
        <f>F$8 + F$9 * _xlfn.T.INV(_xlfn.NORM.DIST(K393, 0, 1, TRUE),  F$10)</f>
        <v>-1.5189676811720135E-4</v>
      </c>
      <c r="P393" s="22">
        <f>G$8 + G$9 * _xlfn.T.INV(_xlfn.NORM.DIST(L393, 0, 1, TRUE),  G$10)</f>
        <v>4.1316587483699867E-5</v>
      </c>
      <c r="Q393" s="22">
        <f>H$8 + H$9 * _xlfn.T.INV(_xlfn.NORM.DIST(M393, 0, 1, TRUE),  H$10)</f>
        <v>-2.1884679378418378E-4</v>
      </c>
      <c r="R393" s="59">
        <f t="shared" si="76"/>
        <v>1.1299398104581322</v>
      </c>
      <c r="S393" s="94">
        <f t="shared" si="77"/>
        <v>-4.8193366968105507E-3</v>
      </c>
      <c r="T393" s="94">
        <f t="shared" si="78"/>
        <v>2.5282938398136848E-2</v>
      </c>
      <c r="U393" s="94">
        <f t="shared" si="79"/>
        <v>6.2836856335503816E-2</v>
      </c>
      <c r="V393" s="24">
        <f t="shared" si="80"/>
        <v>6.7505334735217484E-2</v>
      </c>
      <c r="W393" s="24">
        <f t="shared" si="81"/>
        <v>4.6684783997136686E-3</v>
      </c>
      <c r="X393" s="68">
        <f t="shared" si="82"/>
        <v>29729.925933390743</v>
      </c>
      <c r="Y393" s="68">
        <f t="shared" si="85"/>
        <v>-1350.5398401796119</v>
      </c>
      <c r="Z393" s="68">
        <f t="shared" si="83"/>
        <v>1243.9586225693165</v>
      </c>
      <c r="AA393" s="68">
        <f t="shared" si="84"/>
        <v>-1350.5398401796119</v>
      </c>
      <c r="AB393" s="70">
        <f t="shared" si="86"/>
        <v>-106.58121761029543</v>
      </c>
    </row>
    <row r="394" spans="10:28" x14ac:dyDescent="0.25">
      <c r="J394" s="93">
        <f t="array" ref="J394:M394">TRANSPOSE(MMULT($E$21:$H$24, TRANSPOSE(Random!N393:Q393)))</f>
        <v>0.82952460707377895</v>
      </c>
      <c r="K394" s="93">
        <v>0.10883858723347958</v>
      </c>
      <c r="L394" s="93">
        <v>0.83613529287059063</v>
      </c>
      <c r="M394" s="93">
        <v>-0.48399107582197476</v>
      </c>
      <c r="N394" s="22">
        <f>E$8 + E$9 * _xlfn.T.INV(_xlfn.NORM.DIST(J394, 0, 1, TRUE),  E$10)</f>
        <v>2.9431437535296437E-3</v>
      </c>
      <c r="O394" s="22">
        <f>F$8 + F$9 * _xlfn.T.INV(_xlfn.NORM.DIST(K394, 0, 1, TRUE),  F$10)</f>
        <v>1.2724718596914624E-5</v>
      </c>
      <c r="P394" s="22">
        <f>G$8 + G$9 * _xlfn.T.INV(_xlfn.NORM.DIST(L394, 0, 1, TRUE),  G$10)</f>
        <v>1.2267640718220189E-4</v>
      </c>
      <c r="Q394" s="22">
        <f>H$8 + H$9 * _xlfn.T.INV(_xlfn.NORM.DIST(M394, 0, 1, TRUE),  H$10)</f>
        <v>-4.0424948323815324E-4</v>
      </c>
      <c r="R394" s="59">
        <f t="shared" si="76"/>
        <v>1.1306228206690727</v>
      </c>
      <c r="S394" s="94">
        <f t="shared" si="77"/>
        <v>-4.6547152100964344E-3</v>
      </c>
      <c r="T394" s="94">
        <f t="shared" si="78"/>
        <v>2.5097535708682877E-2</v>
      </c>
      <c r="U394" s="94">
        <f t="shared" si="79"/>
        <v>6.2651453646049848E-2</v>
      </c>
      <c r="V394" s="24">
        <f t="shared" si="80"/>
        <v>7.1577737535835906E-2</v>
      </c>
      <c r="W394" s="24">
        <f t="shared" si="81"/>
        <v>8.9262838897860575E-3</v>
      </c>
      <c r="X394" s="68">
        <f t="shared" si="82"/>
        <v>29804.028140059891</v>
      </c>
      <c r="Y394" s="68">
        <f t="shared" si="85"/>
        <v>-1700.6342837011907</v>
      </c>
      <c r="Z394" s="68">
        <f t="shared" si="83"/>
        <v>1318.0608292384641</v>
      </c>
      <c r="AA394" s="68">
        <f t="shared" si="84"/>
        <v>-1700.6342837011907</v>
      </c>
      <c r="AB394" s="70">
        <f t="shared" si="86"/>
        <v>-382.57345446272666</v>
      </c>
    </row>
    <row r="395" spans="10:28" x14ac:dyDescent="0.25">
      <c r="J395" s="93">
        <f t="array" ref="J395:M395">TRANSPOSE(MMULT($E$21:$H$24, TRANSPOSE(Random!N394:Q394)))</f>
        <v>2.1404717613676008</v>
      </c>
      <c r="K395" s="93">
        <v>-1.6924447271138343</v>
      </c>
      <c r="L395" s="93">
        <v>-1.5507073255254589</v>
      </c>
      <c r="M395" s="93">
        <v>-0.15802663901902164</v>
      </c>
      <c r="N395" s="22">
        <f>E$8 + E$9 * _xlfn.T.INV(_xlfn.NORM.DIST(J395, 0, 1, TRUE),  E$10)</f>
        <v>8.5801345791508971E-3</v>
      </c>
      <c r="O395" s="22">
        <f>F$8 + F$9 * _xlfn.T.INV(_xlfn.NORM.DIST(K395, 0, 1, TRUE),  F$10)</f>
        <v>-1.8562063864301285E-4</v>
      </c>
      <c r="P395" s="22">
        <f>G$8 + G$9 * _xlfn.T.INV(_xlfn.NORM.DIST(L395, 0, 1, TRUE),  G$10)</f>
        <v>-1.9145345164026735E-4</v>
      </c>
      <c r="Q395" s="22">
        <f>H$8 + H$9 * _xlfn.T.INV(_xlfn.NORM.DIST(M395, 0, 1, TRUE),  H$10)</f>
        <v>-1.2007946117506964E-4</v>
      </c>
      <c r="R395" s="59">
        <f t="shared" si="76"/>
        <v>1.1369774286117498</v>
      </c>
      <c r="S395" s="94">
        <f t="shared" si="77"/>
        <v>-4.8530605673363621E-3</v>
      </c>
      <c r="T395" s="94">
        <f t="shared" si="78"/>
        <v>2.5381705730745961E-2</v>
      </c>
      <c r="U395" s="94">
        <f t="shared" si="79"/>
        <v>6.2935623668112936E-2</v>
      </c>
      <c r="V395" s="24">
        <f t="shared" si="80"/>
        <v>0.16825958582897624</v>
      </c>
      <c r="W395" s="24">
        <f t="shared" si="81"/>
        <v>0.1053239621608633</v>
      </c>
      <c r="X395" s="68">
        <f t="shared" si="82"/>
        <v>33721.627172179302</v>
      </c>
      <c r="Y395" s="68">
        <f t="shared" si="85"/>
        <v>-4957.8519590062788</v>
      </c>
      <c r="Z395" s="68">
        <f t="shared" si="83"/>
        <v>5235.6598613578753</v>
      </c>
      <c r="AA395" s="68">
        <f t="shared" si="84"/>
        <v>-4957.8519590062788</v>
      </c>
      <c r="AB395" s="70">
        <f t="shared" si="86"/>
        <v>277.80790235159657</v>
      </c>
    </row>
    <row r="396" spans="10:28" x14ac:dyDescent="0.25">
      <c r="J396" s="93">
        <f t="array" ref="J396:M396">TRANSPOSE(MMULT($E$21:$H$24, TRANSPOSE(Random!N395:Q395)))</f>
        <v>0.51491835991066359</v>
      </c>
      <c r="K396" s="93">
        <v>-0.89731558461091876</v>
      </c>
      <c r="L396" s="93">
        <v>-1.2772755695934628</v>
      </c>
      <c r="M396" s="93">
        <v>-0.81248721402408663</v>
      </c>
      <c r="N396" s="22">
        <f>E$8 + E$9 * _xlfn.T.INV(_xlfn.NORM.DIST(J396, 0, 1, TRUE),  E$10)</f>
        <v>1.8238120131729293E-3</v>
      </c>
      <c r="O396" s="22">
        <f>F$8 + F$9 * _xlfn.T.INV(_xlfn.NORM.DIST(K396, 0, 1, TRUE),  F$10)</f>
        <v>-8.2871613087194795E-5</v>
      </c>
      <c r="P396" s="22">
        <f>G$8 + G$9 * _xlfn.T.INV(_xlfn.NORM.DIST(L396, 0, 1, TRUE),  G$10)</f>
        <v>-1.4665789209712996E-4</v>
      </c>
      <c r="Q396" s="22">
        <f>H$8 + H$9 * _xlfn.T.INV(_xlfn.NORM.DIST(M396, 0, 1, TRUE),  H$10)</f>
        <v>-7.0112629004929507E-4</v>
      </c>
      <c r="R396" s="59">
        <f t="shared" si="76"/>
        <v>1.1293609924015098</v>
      </c>
      <c r="S396" s="94">
        <f t="shared" si="77"/>
        <v>-4.7503115417805442E-3</v>
      </c>
      <c r="T396" s="94">
        <f t="shared" si="78"/>
        <v>2.4800658901871737E-2</v>
      </c>
      <c r="U396" s="94">
        <f t="shared" si="79"/>
        <v>6.2354576839238708E-2</v>
      </c>
      <c r="V396" s="24">
        <f t="shared" si="80"/>
        <v>5.0484551358774145E-2</v>
      </c>
      <c r="W396" s="24">
        <f t="shared" si="81"/>
        <v>-1.1870025480464563E-2</v>
      </c>
      <c r="X396" s="68">
        <f t="shared" si="82"/>
        <v>28893.964376443204</v>
      </c>
      <c r="Y396" s="68">
        <f t="shared" si="85"/>
        <v>-1053.85176409001</v>
      </c>
      <c r="Z396" s="68">
        <f t="shared" si="83"/>
        <v>407.99706562177744</v>
      </c>
      <c r="AA396" s="68">
        <f t="shared" si="84"/>
        <v>-1053.85176409001</v>
      </c>
      <c r="AB396" s="70">
        <f t="shared" si="86"/>
        <v>-645.85469846823253</v>
      </c>
    </row>
    <row r="397" spans="10:28" x14ac:dyDescent="0.25">
      <c r="J397" s="93">
        <f t="array" ref="J397:M397">TRANSPOSE(MMULT($E$21:$H$24, TRANSPOSE(Random!N396:Q396)))</f>
        <v>-1.8249221215324196</v>
      </c>
      <c r="K397" s="93">
        <v>-0.21249165483790733</v>
      </c>
      <c r="L397" s="93">
        <v>-1.2304066015583457</v>
      </c>
      <c r="M397" s="93">
        <v>0.86675568394927316</v>
      </c>
      <c r="N397" s="22">
        <f>E$8 + E$9 * _xlfn.T.INV(_xlfn.NORM.DIST(J397, 0, 1, TRUE),  E$10)</f>
        <v>-6.8918634711081384E-3</v>
      </c>
      <c r="O397" s="22">
        <f>F$8 + F$9 * _xlfn.T.INV(_xlfn.NORM.DIST(K397, 0, 1, TRUE),  F$10)</f>
        <v>-1.6364037090468654E-5</v>
      </c>
      <c r="P397" s="22">
        <f>G$8 + G$9 * _xlfn.T.INV(_xlfn.NORM.DIST(L397, 0, 1, TRUE),  G$10)</f>
        <v>-1.3949160235176704E-4</v>
      </c>
      <c r="Q397" s="22">
        <f>H$8 + H$9 * _xlfn.T.INV(_xlfn.NORM.DIST(M397, 0, 1, TRUE),  H$10)</f>
        <v>7.838636625273806E-4</v>
      </c>
      <c r="R397" s="59">
        <f t="shared" si="76"/>
        <v>1.1195357678497024</v>
      </c>
      <c r="S397" s="94">
        <f t="shared" si="77"/>
        <v>-4.6838039657838178E-3</v>
      </c>
      <c r="T397" s="94">
        <f t="shared" si="78"/>
        <v>2.628564885444841E-2</v>
      </c>
      <c r="U397" s="94">
        <f t="shared" si="79"/>
        <v>6.3839566791815378E-2</v>
      </c>
      <c r="V397" s="24">
        <f t="shared" si="80"/>
        <v>-6.3874951015425924E-2</v>
      </c>
      <c r="W397" s="24">
        <f t="shared" si="81"/>
        <v>-0.1277145178072413</v>
      </c>
      <c r="X397" s="68">
        <f t="shared" si="82"/>
        <v>25411.32728696871</v>
      </c>
      <c r="Y397" s="68">
        <f t="shared" si="85"/>
        <v>3982.3196823118487</v>
      </c>
      <c r="Z397" s="68">
        <f t="shared" si="83"/>
        <v>-3074.6400238527167</v>
      </c>
      <c r="AA397" s="68">
        <f t="shared" si="84"/>
        <v>3982.3196823118487</v>
      </c>
      <c r="AB397" s="70">
        <f t="shared" si="86"/>
        <v>907.67965845913204</v>
      </c>
    </row>
    <row r="398" spans="10:28" x14ac:dyDescent="0.25">
      <c r="J398" s="93">
        <f t="array" ref="J398:M398">TRANSPOSE(MMULT($E$21:$H$24, TRANSPOSE(Random!N397:Q397)))</f>
        <v>-1.9675298143508606</v>
      </c>
      <c r="K398" s="93">
        <v>-6.9452901441297343E-2</v>
      </c>
      <c r="L398" s="93">
        <v>0.82678613332064299</v>
      </c>
      <c r="M398" s="93">
        <v>-5.5624204016618002E-2</v>
      </c>
      <c r="N398" s="22">
        <f>E$8 + E$9 * _xlfn.T.INV(_xlfn.NORM.DIST(J398, 0, 1, TRUE),  E$10)</f>
        <v>-7.5795751946847144E-3</v>
      </c>
      <c r="O398" s="22">
        <f>F$8 + F$9 * _xlfn.T.INV(_xlfn.NORM.DIST(K398, 0, 1, TRUE),  F$10)</f>
        <v>-3.387666061801545E-6</v>
      </c>
      <c r="P398" s="22">
        <f>G$8 + G$9 * _xlfn.T.INV(_xlfn.NORM.DIST(L398, 0, 1, TRUE),  G$10)</f>
        <v>1.2143457028172358E-4</v>
      </c>
      <c r="Q398" s="22">
        <f>H$8 + H$9 * _xlfn.T.INV(_xlfn.NORM.DIST(M398, 0, 1, TRUE),  H$10)</f>
        <v>-3.1812552605949945E-5</v>
      </c>
      <c r="R398" s="59">
        <f t="shared" si="76"/>
        <v>1.1187605069851561</v>
      </c>
      <c r="S398" s="94">
        <f t="shared" si="77"/>
        <v>-4.6708275947551512E-3</v>
      </c>
      <c r="T398" s="94">
        <f t="shared" si="78"/>
        <v>2.546997263931508E-2</v>
      </c>
      <c r="U398" s="94">
        <f t="shared" si="79"/>
        <v>6.3023890576682048E-2</v>
      </c>
      <c r="V398" s="24">
        <f t="shared" si="80"/>
        <v>-8.9662278808896156E-2</v>
      </c>
      <c r="W398" s="24">
        <f t="shared" si="81"/>
        <v>-0.15268616938557822</v>
      </c>
      <c r="X398" s="68">
        <f t="shared" si="82"/>
        <v>24263.768769444861</v>
      </c>
      <c r="Y398" s="68">
        <f t="shared" si="85"/>
        <v>4379.6995700644329</v>
      </c>
      <c r="Z398" s="68">
        <f t="shared" si="83"/>
        <v>-4222.1985413765651</v>
      </c>
      <c r="AA398" s="68">
        <f t="shared" si="84"/>
        <v>4379.6995700644329</v>
      </c>
      <c r="AB398" s="70">
        <f t="shared" si="86"/>
        <v>157.5010286878678</v>
      </c>
    </row>
    <row r="399" spans="10:28" x14ac:dyDescent="0.25">
      <c r="J399" s="93">
        <f t="array" ref="J399:M399">TRANSPOSE(MMULT($E$21:$H$24, TRANSPOSE(Random!N398:Q398)))</f>
        <v>0.97784247913990574</v>
      </c>
      <c r="K399" s="93">
        <v>1.3141767546055867</v>
      </c>
      <c r="L399" s="93">
        <v>1.8859763057440293</v>
      </c>
      <c r="M399" s="93">
        <v>-0.10631494096566668</v>
      </c>
      <c r="N399" s="22">
        <f>E$8 + E$9 * _xlfn.T.INV(_xlfn.NORM.DIST(J399, 0, 1, TRUE),  E$10)</f>
        <v>3.4897046432337004E-3</v>
      </c>
      <c r="O399" s="22">
        <f>F$8 + F$9 * _xlfn.T.INV(_xlfn.NORM.DIST(K399, 0, 1, TRUE),  F$10)</f>
        <v>1.3719886686334833E-4</v>
      </c>
      <c r="P399" s="22">
        <f>G$8 + G$9 * _xlfn.T.INV(_xlfn.NORM.DIST(L399, 0, 1, TRUE),  G$10)</f>
        <v>2.9424188129272726E-4</v>
      </c>
      <c r="Q399" s="22">
        <f>H$8 + H$9 * _xlfn.T.INV(_xlfn.NORM.DIST(M399, 0, 1, TRUE),  H$10)</f>
        <v>-7.5478621070409292E-5</v>
      </c>
      <c r="R399" s="59">
        <f t="shared" si="76"/>
        <v>1.1312389614928404</v>
      </c>
      <c r="S399" s="94">
        <f t="shared" si="77"/>
        <v>-4.5302410618300011E-3</v>
      </c>
      <c r="T399" s="94">
        <f t="shared" si="78"/>
        <v>2.5426306570850619E-2</v>
      </c>
      <c r="U399" s="94">
        <f t="shared" si="79"/>
        <v>6.2980224508217594E-2</v>
      </c>
      <c r="V399" s="24">
        <f t="shared" si="80"/>
        <v>8.3426292071482624E-2</v>
      </c>
      <c r="W399" s="24">
        <f t="shared" si="81"/>
        <v>2.044606756326503E-2</v>
      </c>
      <c r="X399" s="68">
        <f t="shared" si="82"/>
        <v>30394.535634569729</v>
      </c>
      <c r="Y399" s="68">
        <f t="shared" si="85"/>
        <v>-2016.4531036436092</v>
      </c>
      <c r="Z399" s="68">
        <f t="shared" si="83"/>
        <v>1908.5683237483026</v>
      </c>
      <c r="AA399" s="68">
        <f t="shared" si="84"/>
        <v>-2016.4531036436092</v>
      </c>
      <c r="AB399" s="70">
        <f t="shared" si="86"/>
        <v>-107.88477989530656</v>
      </c>
    </row>
    <row r="400" spans="10:28" x14ac:dyDescent="0.25">
      <c r="J400" s="93">
        <f t="array" ref="J400:M400">TRANSPOSE(MMULT($E$21:$H$24, TRANSPOSE(Random!N399:Q399)))</f>
        <v>-0.27700820322080916</v>
      </c>
      <c r="K400" s="93">
        <v>-3.6473992262866829E-2</v>
      </c>
      <c r="L400" s="93">
        <v>-0.28848189836738258</v>
      </c>
      <c r="M400" s="93">
        <v>-1.0175955866875273</v>
      </c>
      <c r="N400" s="22">
        <f>E$8 + E$9 * _xlfn.T.INV(_xlfn.NORM.DIST(J400, 0, 1, TRUE),  E$10)</f>
        <v>-8.8652634565382533E-4</v>
      </c>
      <c r="O400" s="22">
        <f>F$8 + F$9 * _xlfn.T.INV(_xlfn.NORM.DIST(K400, 0, 1, TRUE),  F$10)</f>
        <v>-4.0741587077722291E-7</v>
      </c>
      <c r="P400" s="22">
        <f>G$8 + G$9 * _xlfn.T.INV(_xlfn.NORM.DIST(L400, 0, 1, TRUE),  G$10)</f>
        <v>-1.4937221223095502E-5</v>
      </c>
      <c r="Q400" s="22">
        <f>H$8 + H$9 * _xlfn.T.INV(_xlfn.NORM.DIST(M400, 0, 1, TRUE),  H$10)</f>
        <v>-8.9530023604101846E-4</v>
      </c>
      <c r="R400" s="59">
        <f t="shared" si="76"/>
        <v>1.1263056144179127</v>
      </c>
      <c r="S400" s="94">
        <f t="shared" si="77"/>
        <v>-4.6678473445641265E-3</v>
      </c>
      <c r="T400" s="94">
        <f t="shared" si="78"/>
        <v>2.4606484955880012E-2</v>
      </c>
      <c r="U400" s="94">
        <f t="shared" si="79"/>
        <v>6.216040289324698E-2</v>
      </c>
      <c r="V400" s="24">
        <f t="shared" si="80"/>
        <v>2.4154521886676447E-3</v>
      </c>
      <c r="W400" s="24">
        <f t="shared" si="81"/>
        <v>-5.9744950704579337E-2</v>
      </c>
      <c r="X400" s="68">
        <f t="shared" si="82"/>
        <v>27084.279566118919</v>
      </c>
      <c r="Y400" s="68">
        <f t="shared" si="85"/>
        <v>512.26077387994155</v>
      </c>
      <c r="Z400" s="68">
        <f t="shared" si="83"/>
        <v>-1401.6877447025072</v>
      </c>
      <c r="AA400" s="68">
        <f t="shared" si="84"/>
        <v>512.26077387994155</v>
      </c>
      <c r="AB400" s="70">
        <f t="shared" si="86"/>
        <v>-889.42697082256564</v>
      </c>
    </row>
    <row r="401" spans="10:28" x14ac:dyDescent="0.25">
      <c r="J401" s="93">
        <f t="array" ref="J401:M401">TRANSPOSE(MMULT($E$21:$H$24, TRANSPOSE(Random!N400:Q400)))</f>
        <v>0.77832048686745459</v>
      </c>
      <c r="K401" s="93">
        <v>0.77557004165763288</v>
      </c>
      <c r="L401" s="93">
        <v>0.13634743706563529</v>
      </c>
      <c r="M401" s="93">
        <v>-0.75817054090746883</v>
      </c>
      <c r="N401" s="22">
        <f>E$8 + E$9 * _xlfn.T.INV(_xlfn.NORM.DIST(J401, 0, 1, TRUE),  E$10)</f>
        <v>2.7576123346717942E-3</v>
      </c>
      <c r="O401" s="22">
        <f>F$8 + F$9 * _xlfn.T.INV(_xlfn.NORM.DIST(K401, 0, 1, TRUE),  F$10)</f>
        <v>7.5943736881794774E-5</v>
      </c>
      <c r="P401" s="22">
        <f>G$8 + G$9 * _xlfn.T.INV(_xlfn.NORM.DIST(L401, 0, 1, TRUE),  G$10)</f>
        <v>3.5692997484296804E-5</v>
      </c>
      <c r="Q401" s="22">
        <f>H$8 + H$9 * _xlfn.T.INV(_xlfn.NORM.DIST(M401, 0, 1, TRUE),  H$10)</f>
        <v>-6.5098962607290211E-4</v>
      </c>
      <c r="R401" s="59">
        <f t="shared" si="76"/>
        <v>1.130413670172937</v>
      </c>
      <c r="S401" s="94">
        <f t="shared" si="77"/>
        <v>-4.591496191811555E-3</v>
      </c>
      <c r="T401" s="94">
        <f t="shared" si="78"/>
        <v>2.4850795565848127E-2</v>
      </c>
      <c r="U401" s="94">
        <f t="shared" si="79"/>
        <v>6.2404713503215102E-2</v>
      </c>
      <c r="V401" s="24">
        <f t="shared" si="80"/>
        <v>6.368201446708896E-2</v>
      </c>
      <c r="W401" s="24">
        <f t="shared" si="81"/>
        <v>1.2773009638738578E-3</v>
      </c>
      <c r="X401" s="68">
        <f t="shared" si="82"/>
        <v>29403.554153932364</v>
      </c>
      <c r="Y401" s="68">
        <f t="shared" si="85"/>
        <v>-1593.4288197360002</v>
      </c>
      <c r="Z401" s="68">
        <f t="shared" si="83"/>
        <v>917.58684311093748</v>
      </c>
      <c r="AA401" s="68">
        <f t="shared" si="84"/>
        <v>-1593.4288197360002</v>
      </c>
      <c r="AB401" s="70">
        <f t="shared" si="86"/>
        <v>-675.84197662506267</v>
      </c>
    </row>
    <row r="402" spans="10:28" x14ac:dyDescent="0.25">
      <c r="J402" s="93">
        <f t="array" ref="J402:M402">TRANSPOSE(MMULT($E$21:$H$24, TRANSPOSE(Random!N401:Q401)))</f>
        <v>1.9250763844171639</v>
      </c>
      <c r="K402" s="93">
        <v>-2.4496428494884759E-2</v>
      </c>
      <c r="L402" s="93">
        <v>0.66522546002115734</v>
      </c>
      <c r="M402" s="93">
        <v>-0.68942090500646203</v>
      </c>
      <c r="N402" s="22">
        <f>E$8 + E$9 * _xlfn.T.INV(_xlfn.NORM.DIST(J402, 0, 1, TRUE),  E$10)</f>
        <v>7.4864869109615168E-3</v>
      </c>
      <c r="O402" s="22">
        <f>F$8 + F$9 * _xlfn.T.INV(_xlfn.NORM.DIST(K402, 0, 1, TRUE),  F$10)</f>
        <v>6.7453844480615659E-7</v>
      </c>
      <c r="P402" s="22">
        <f>G$8 + G$9 * _xlfn.T.INV(_xlfn.NORM.DIST(L402, 0, 1, TRUE),  G$10)</f>
        <v>1.0042699556449204E-4</v>
      </c>
      <c r="Q402" s="22">
        <f>H$8 + H$9 * _xlfn.T.INV(_xlfn.NORM.DIST(M402, 0, 1, TRUE),  H$10)</f>
        <v>-5.881914908687203E-4</v>
      </c>
      <c r="R402" s="59">
        <f t="shared" si="76"/>
        <v>1.1357445541271614</v>
      </c>
      <c r="S402" s="94">
        <f t="shared" si="77"/>
        <v>-4.6667653902485434E-3</v>
      </c>
      <c r="T402" s="94">
        <f t="shared" si="78"/>
        <v>2.4913593701052311E-2</v>
      </c>
      <c r="U402" s="94">
        <f t="shared" si="79"/>
        <v>6.2467511638419279E-2</v>
      </c>
      <c r="V402" s="24">
        <f t="shared" si="80"/>
        <v>0.14120670085789622</v>
      </c>
      <c r="W402" s="24">
        <f t="shared" si="81"/>
        <v>7.8739189219476938E-2</v>
      </c>
      <c r="X402" s="68">
        <f t="shared" si="82"/>
        <v>32411.319547027804</v>
      </c>
      <c r="Y402" s="68">
        <f t="shared" si="85"/>
        <v>-4325.9104452482425</v>
      </c>
      <c r="Z402" s="68">
        <f t="shared" si="83"/>
        <v>3925.3522362063777</v>
      </c>
      <c r="AA402" s="68">
        <f t="shared" si="84"/>
        <v>-4325.9104452482425</v>
      </c>
      <c r="AB402" s="70">
        <f t="shared" si="86"/>
        <v>-400.55820904186476</v>
      </c>
    </row>
    <row r="403" spans="10:28" x14ac:dyDescent="0.25">
      <c r="J403" s="93">
        <f t="array" ref="J403:M403">TRANSPOSE(MMULT($E$21:$H$24, TRANSPOSE(Random!N402:Q402)))</f>
        <v>-0.34026279701897166</v>
      </c>
      <c r="K403" s="93">
        <v>-0.82092562466773944</v>
      </c>
      <c r="L403" s="93">
        <v>-0.38628326097247545</v>
      </c>
      <c r="M403" s="93">
        <v>1.3832958020161139</v>
      </c>
      <c r="N403" s="22">
        <f>E$8 + E$9 * _xlfn.T.INV(_xlfn.NORM.DIST(J403, 0, 1, TRUE),  E$10)</f>
        <v>-1.1036317038938498E-3</v>
      </c>
      <c r="O403" s="22">
        <f>F$8 + F$9 * _xlfn.T.INV(_xlfn.NORM.DIST(K403, 0, 1, TRUE),  F$10)</f>
        <v>-7.4840477805486794E-5</v>
      </c>
      <c r="P403" s="22">
        <f>G$8 + G$9 * _xlfn.T.INV(_xlfn.NORM.DIST(L403, 0, 1, TRUE),  G$10)</f>
        <v>-2.6771967902000808E-5</v>
      </c>
      <c r="Q403" s="22">
        <f>H$8 + H$9 * _xlfn.T.INV(_xlfn.NORM.DIST(M403, 0, 1, TRUE),  H$10)</f>
        <v>1.2983504294309944E-3</v>
      </c>
      <c r="R403" s="59">
        <f t="shared" si="76"/>
        <v>1.1260608704620421</v>
      </c>
      <c r="S403" s="94">
        <f t="shared" si="77"/>
        <v>-4.7422804064988361E-3</v>
      </c>
      <c r="T403" s="94">
        <f t="shared" si="78"/>
        <v>2.6800135621352025E-2</v>
      </c>
      <c r="U403" s="94">
        <f t="shared" si="79"/>
        <v>6.4354053558718996E-2</v>
      </c>
      <c r="V403" s="24">
        <f t="shared" si="80"/>
        <v>3.6356246868137418E-2</v>
      </c>
      <c r="W403" s="24">
        <f t="shared" si="81"/>
        <v>-2.7997806690581578E-2</v>
      </c>
      <c r="X403" s="68">
        <f t="shared" si="82"/>
        <v>29190.871308451548</v>
      </c>
      <c r="Y403" s="68">
        <f t="shared" si="85"/>
        <v>637.71058072522283</v>
      </c>
      <c r="Z403" s="68">
        <f t="shared" si="83"/>
        <v>704.90399763012101</v>
      </c>
      <c r="AA403" s="68">
        <f t="shared" si="84"/>
        <v>637.71058072522283</v>
      </c>
      <c r="AB403" s="70">
        <f t="shared" si="86"/>
        <v>1342.6145783553438</v>
      </c>
    </row>
    <row r="404" spans="10:28" x14ac:dyDescent="0.25">
      <c r="J404" s="93">
        <f t="array" ref="J404:M404">TRANSPOSE(MMULT($E$21:$H$24, TRANSPOSE(Random!N403:Q403)))</f>
        <v>-0.25867034550757567</v>
      </c>
      <c r="K404" s="93">
        <v>-0.89378681554993611</v>
      </c>
      <c r="L404" s="93">
        <v>-0.6459676371112868</v>
      </c>
      <c r="M404" s="93">
        <v>0.38092168016801098</v>
      </c>
      <c r="N404" s="22">
        <f>E$8 + E$9 * _xlfn.T.INV(_xlfn.NORM.DIST(J404, 0, 1, TRUE),  E$10)</f>
        <v>-8.2373401625533552E-4</v>
      </c>
      <c r="O404" s="22">
        <f>F$8 + F$9 * _xlfn.T.INV(_xlfn.NORM.DIST(K404, 0, 1, TRUE),  F$10)</f>
        <v>-8.249580224298831E-5</v>
      </c>
      <c r="P404" s="22">
        <f>G$8 + G$9 * _xlfn.T.INV(_xlfn.NORM.DIST(L404, 0, 1, TRUE),  G$10)</f>
        <v>-5.901034129875602E-5</v>
      </c>
      <c r="Q404" s="22">
        <f>H$8 + H$9 * _xlfn.T.INV(_xlfn.NORM.DIST(M404, 0, 1, TRUE),  H$10)</f>
        <v>3.4576332297324696E-4</v>
      </c>
      <c r="R404" s="59">
        <f t="shared" si="76"/>
        <v>1.1263764005248054</v>
      </c>
      <c r="S404" s="94">
        <f t="shared" si="77"/>
        <v>-4.7499357309363378E-3</v>
      </c>
      <c r="T404" s="94">
        <f t="shared" si="78"/>
        <v>2.5847548514894278E-2</v>
      </c>
      <c r="U404" s="94">
        <f t="shared" si="79"/>
        <v>6.3401466452261246E-2</v>
      </c>
      <c r="V404" s="24">
        <f t="shared" si="80"/>
        <v>2.5457749136343074E-2</v>
      </c>
      <c r="W404" s="24">
        <f t="shared" si="81"/>
        <v>-3.7943717315918168E-2</v>
      </c>
      <c r="X404" s="68">
        <f t="shared" si="82"/>
        <v>28403.083673114725</v>
      </c>
      <c r="Y404" s="68">
        <f t="shared" si="85"/>
        <v>475.97753491124604</v>
      </c>
      <c r="Z404" s="68">
        <f t="shared" si="83"/>
        <v>-82.883637706701847</v>
      </c>
      <c r="AA404" s="68">
        <f t="shared" si="84"/>
        <v>475.97753491124604</v>
      </c>
      <c r="AB404" s="70">
        <f t="shared" si="86"/>
        <v>393.09389720454419</v>
      </c>
    </row>
    <row r="405" spans="10:28" x14ac:dyDescent="0.25">
      <c r="J405" s="93">
        <f t="array" ref="J405:M405">TRANSPOSE(MMULT($E$21:$H$24, TRANSPOSE(Random!N404:Q404)))</f>
        <v>-0.3433396846955481</v>
      </c>
      <c r="K405" s="93">
        <v>-0.49311543085939258</v>
      </c>
      <c r="L405" s="93">
        <v>-1.2875378413125862</v>
      </c>
      <c r="M405" s="93">
        <v>-0.92905705993026722</v>
      </c>
      <c r="N405" s="22">
        <f>E$8 + E$9 * _xlfn.T.INV(_xlfn.NORM.DIST(J405, 0, 1, TRUE),  E$10)</f>
        <v>-1.1142144720307874E-3</v>
      </c>
      <c r="O405" s="22">
        <f>F$8 + F$9 * _xlfn.T.INV(_xlfn.NORM.DIST(K405, 0, 1, TRUE),  F$10)</f>
        <v>-4.2407002353014263E-5</v>
      </c>
      <c r="P405" s="22">
        <f>G$8 + G$9 * _xlfn.T.INV(_xlfn.NORM.DIST(L405, 0, 1, TRUE),  G$10)</f>
        <v>-1.4824505814450953E-4</v>
      </c>
      <c r="Q405" s="22">
        <f>H$8 + H$9 * _xlfn.T.INV(_xlfn.NORM.DIST(M405, 0, 1, TRUE),  H$10)</f>
        <v>-8.104689059480405E-4</v>
      </c>
      <c r="R405" s="59">
        <f t="shared" si="76"/>
        <v>1.1260489404546075</v>
      </c>
      <c r="S405" s="94">
        <f t="shared" si="77"/>
        <v>-4.7098469310463634E-3</v>
      </c>
      <c r="T405" s="94">
        <f t="shared" si="78"/>
        <v>2.469131628597299E-2</v>
      </c>
      <c r="U405" s="94">
        <f t="shared" si="79"/>
        <v>6.2245234223339961E-2</v>
      </c>
      <c r="V405" s="24">
        <f t="shared" si="80"/>
        <v>8.7295065062496964E-4</v>
      </c>
      <c r="W405" s="24">
        <f t="shared" si="81"/>
        <v>-6.1372283572714993E-2</v>
      </c>
      <c r="X405" s="68">
        <f t="shared" si="82"/>
        <v>27063.012483184655</v>
      </c>
      <c r="Y405" s="68">
        <f t="shared" si="85"/>
        <v>643.82561275130138</v>
      </c>
      <c r="Z405" s="68">
        <f t="shared" si="83"/>
        <v>-1422.9548276367714</v>
      </c>
      <c r="AA405" s="68">
        <f t="shared" si="84"/>
        <v>643.82561275130138</v>
      </c>
      <c r="AB405" s="70">
        <f t="shared" si="86"/>
        <v>-779.12921488546999</v>
      </c>
    </row>
    <row r="406" spans="10:28" x14ac:dyDescent="0.25">
      <c r="J406" s="93">
        <f t="array" ref="J406:M406">TRANSPOSE(MMULT($E$21:$H$24, TRANSPOSE(Random!N405:Q405)))</f>
        <v>-0.60593041867040187</v>
      </c>
      <c r="K406" s="93">
        <v>-0.75307170678096913</v>
      </c>
      <c r="L406" s="93">
        <v>-1.1256698539546159</v>
      </c>
      <c r="M406" s="93">
        <v>0.83569660726045591</v>
      </c>
      <c r="N406" s="22">
        <f>E$8 + E$9 * _xlfn.T.INV(_xlfn.NORM.DIST(J406, 0, 1, TRUE),  E$10)</f>
        <v>-2.0276198568477725E-3</v>
      </c>
      <c r="O406" s="22">
        <f>F$8 + F$9 * _xlfn.T.INV(_xlfn.NORM.DIST(K406, 0, 1, TRUE),  F$10)</f>
        <v>-6.7877904110363345E-5</v>
      </c>
      <c r="P406" s="22">
        <f>G$8 + G$9 * _xlfn.T.INV(_xlfn.NORM.DIST(L406, 0, 1, TRUE),  G$10)</f>
        <v>-1.2393688870044096E-4</v>
      </c>
      <c r="Q406" s="22">
        <f>H$8 + H$9 * _xlfn.T.INV(_xlfn.NORM.DIST(M406, 0, 1, TRUE),  H$10)</f>
        <v>7.5484451133373714E-4</v>
      </c>
      <c r="R406" s="59">
        <f t="shared" si="76"/>
        <v>1.1250192539972763</v>
      </c>
      <c r="S406" s="94">
        <f t="shared" si="77"/>
        <v>-4.7353178328037124E-3</v>
      </c>
      <c r="T406" s="94">
        <f t="shared" si="78"/>
        <v>2.6256629703254767E-2</v>
      </c>
      <c r="U406" s="94">
        <f t="shared" si="79"/>
        <v>6.3810547640621745E-2</v>
      </c>
      <c r="V406" s="24">
        <f t="shared" si="80"/>
        <v>1.2990597640841504E-2</v>
      </c>
      <c r="W406" s="24">
        <f t="shared" si="81"/>
        <v>-5.0819949999780241E-2</v>
      </c>
      <c r="X406" s="68">
        <f t="shared" si="82"/>
        <v>28110.324653153217</v>
      </c>
      <c r="Y406" s="68">
        <f t="shared" si="85"/>
        <v>1171.617879260215</v>
      </c>
      <c r="Z406" s="68">
        <f t="shared" si="83"/>
        <v>-375.64265766820972</v>
      </c>
      <c r="AA406" s="68">
        <f t="shared" si="84"/>
        <v>1171.617879260215</v>
      </c>
      <c r="AB406" s="70">
        <f t="shared" si="86"/>
        <v>795.97522159200525</v>
      </c>
    </row>
    <row r="407" spans="10:28" x14ac:dyDescent="0.25">
      <c r="J407" s="93">
        <f t="array" ref="J407:M407">TRANSPOSE(MMULT($E$21:$H$24, TRANSPOSE(Random!N406:Q406)))</f>
        <v>-1.7422750610048141</v>
      </c>
      <c r="K407" s="93">
        <v>-1.6091837175443713</v>
      </c>
      <c r="L407" s="93">
        <v>0.33315704204665569</v>
      </c>
      <c r="M407" s="93">
        <v>0.28564513399473029</v>
      </c>
      <c r="N407" s="22">
        <f>E$8 + E$9 * _xlfn.T.INV(_xlfn.NORM.DIST(J407, 0, 1, TRUE),  E$10)</f>
        <v>-6.5088821493902846E-3</v>
      </c>
      <c r="O407" s="22">
        <f>F$8 + F$9 * _xlfn.T.INV(_xlfn.NORM.DIST(K407, 0, 1, TRUE),  F$10)</f>
        <v>-1.7260213651974256E-4</v>
      </c>
      <c r="P407" s="22">
        <f>G$8 + G$9 * _xlfn.T.INV(_xlfn.NORM.DIST(L407, 0, 1, TRUE),  G$10)</f>
        <v>5.929185635148757E-5</v>
      </c>
      <c r="Q407" s="22">
        <f>H$8 + H$9 * _xlfn.T.INV(_xlfn.NORM.DIST(M407, 0, 1, TRUE),  H$10)</f>
        <v>2.6270518614038112E-4</v>
      </c>
      <c r="R407" s="59">
        <f t="shared" si="76"/>
        <v>1.1199675046085815</v>
      </c>
      <c r="S407" s="94">
        <f t="shared" si="77"/>
        <v>-4.840042065213092E-3</v>
      </c>
      <c r="T407" s="94">
        <f t="shared" si="78"/>
        <v>2.576449037806141E-2</v>
      </c>
      <c r="U407" s="94">
        <f t="shared" si="79"/>
        <v>6.3318408315428384E-2</v>
      </c>
      <c r="V407" s="24">
        <f t="shared" si="80"/>
        <v>-6.4597952817790627E-2</v>
      </c>
      <c r="W407" s="24">
        <f t="shared" si="81"/>
        <v>-0.12791636113321903</v>
      </c>
      <c r="X407" s="68">
        <f t="shared" si="82"/>
        <v>25202.095628164778</v>
      </c>
      <c r="Y407" s="68">
        <f t="shared" si="85"/>
        <v>3761.0219067785656</v>
      </c>
      <c r="Z407" s="68">
        <f t="shared" si="83"/>
        <v>-3283.8716826566488</v>
      </c>
      <c r="AA407" s="68">
        <f t="shared" si="84"/>
        <v>3761.0219067785656</v>
      </c>
      <c r="AB407" s="70">
        <f t="shared" si="86"/>
        <v>477.15022412191684</v>
      </c>
    </row>
    <row r="408" spans="10:28" x14ac:dyDescent="0.25">
      <c r="J408" s="93">
        <f t="array" ref="J408:M408">TRANSPOSE(MMULT($E$21:$H$24, TRANSPOSE(Random!N407:Q407)))</f>
        <v>0.73484402486473321</v>
      </c>
      <c r="K408" s="93">
        <v>1.4484468929823191</v>
      </c>
      <c r="L408" s="93">
        <v>-0.67226068334154965</v>
      </c>
      <c r="M408" s="93">
        <v>0.85570152489414997</v>
      </c>
      <c r="N408" s="22">
        <f>E$8 + E$9 * _xlfn.T.INV(_xlfn.NORM.DIST(J408, 0, 1, TRUE),  E$10)</f>
        <v>2.6012202392857614E-3</v>
      </c>
      <c r="O408" s="22">
        <f>F$8 + F$9 * _xlfn.T.INV(_xlfn.NORM.DIST(K408, 0, 1, TRUE),  F$10)</f>
        <v>1.5507352209199546E-4</v>
      </c>
      <c r="P408" s="22">
        <f>G$8 + G$9 * _xlfn.T.INV(_xlfn.NORM.DIST(L408, 0, 1, TRUE),  G$10)</f>
        <v>-6.2361167416236129E-5</v>
      </c>
      <c r="Q408" s="22">
        <f>H$8 + H$9 * _xlfn.T.INV(_xlfn.NORM.DIST(M408, 0, 1, TRUE),  H$10)</f>
        <v>7.7351566157499694E-4</v>
      </c>
      <c r="R408" s="59">
        <f t="shared" si="76"/>
        <v>1.1302373685818481</v>
      </c>
      <c r="S408" s="94">
        <f t="shared" si="77"/>
        <v>-4.5123664066013536E-3</v>
      </c>
      <c r="T408" s="94">
        <f t="shared" si="78"/>
        <v>2.6275300853496029E-2</v>
      </c>
      <c r="U408" s="94">
        <f t="shared" si="79"/>
        <v>6.3829218790862993E-2</v>
      </c>
      <c r="V408" s="24">
        <f t="shared" si="80"/>
        <v>8.2303524093533587E-2</v>
      </c>
      <c r="W408" s="24">
        <f t="shared" si="81"/>
        <v>1.8474305302670593E-2</v>
      </c>
      <c r="X408" s="68">
        <f t="shared" si="82"/>
        <v>30718.893282372541</v>
      </c>
      <c r="Y408" s="68">
        <f t="shared" si="85"/>
        <v>-1503.0609065839089</v>
      </c>
      <c r="Z408" s="68">
        <f t="shared" si="83"/>
        <v>2232.9259715511143</v>
      </c>
      <c r="AA408" s="68">
        <f t="shared" si="84"/>
        <v>-1503.0609065839089</v>
      </c>
      <c r="AB408" s="70">
        <f t="shared" si="86"/>
        <v>729.8650649672054</v>
      </c>
    </row>
    <row r="409" spans="10:28" x14ac:dyDescent="0.25">
      <c r="J409" s="93">
        <f t="array" ref="J409:M409">TRANSPOSE(MMULT($E$21:$H$24, TRANSPOSE(Random!N408:Q408)))</f>
        <v>-0.92863714991722623</v>
      </c>
      <c r="K409" s="93">
        <v>0.36473710589885172</v>
      </c>
      <c r="L409" s="93">
        <v>0.95193924976018862</v>
      </c>
      <c r="M409" s="93">
        <v>0.73805903961691</v>
      </c>
      <c r="N409" s="22">
        <f>E$8 + E$9 * _xlfn.T.INV(_xlfn.NORM.DIST(J409, 0, 1, TRUE),  E$10)</f>
        <v>-3.1913854903628958E-3</v>
      </c>
      <c r="O409" s="22">
        <f>F$8 + F$9 * _xlfn.T.INV(_xlfn.NORM.DIST(K409, 0, 1, TRUE),  F$10)</f>
        <v>3.6133059666022619E-5</v>
      </c>
      <c r="P409" s="22">
        <f>G$8 + G$9 * _xlfn.T.INV(_xlfn.NORM.DIST(L409, 0, 1, TRUE),  G$10)</f>
        <v>1.3833121238078128E-4</v>
      </c>
      <c r="Q409" s="22">
        <f>H$8 + H$9 * _xlfn.T.INV(_xlfn.NORM.DIST(M409, 0, 1, TRUE),  H$10)</f>
        <v>6.6468970456502188E-4</v>
      </c>
      <c r="R409" s="59">
        <f t="shared" si="76"/>
        <v>1.1237073351797864</v>
      </c>
      <c r="S409" s="94">
        <f t="shared" si="77"/>
        <v>-4.6313068690273266E-3</v>
      </c>
      <c r="T409" s="94">
        <f t="shared" si="78"/>
        <v>2.6166474896486051E-2</v>
      </c>
      <c r="U409" s="94">
        <f t="shared" si="79"/>
        <v>6.3720392833853029E-2</v>
      </c>
      <c r="V409" s="24">
        <f t="shared" si="80"/>
        <v>-8.4398090071595572E-3</v>
      </c>
      <c r="W409" s="24">
        <f t="shared" si="81"/>
        <v>-7.2160201841012586E-2</v>
      </c>
      <c r="X409" s="68">
        <f t="shared" si="82"/>
        <v>27302.086400410542</v>
      </c>
      <c r="Y409" s="68">
        <f t="shared" si="85"/>
        <v>1844.0755980432732</v>
      </c>
      <c r="Z409" s="68">
        <f t="shared" si="83"/>
        <v>-1183.8809104108841</v>
      </c>
      <c r="AA409" s="68">
        <f t="shared" si="84"/>
        <v>1844.0755980432732</v>
      </c>
      <c r="AB409" s="70">
        <f t="shared" si="86"/>
        <v>660.1946876323891</v>
      </c>
    </row>
    <row r="410" spans="10:28" x14ac:dyDescent="0.25">
      <c r="J410" s="93">
        <f t="array" ref="J410:M410">TRANSPOSE(MMULT($E$21:$H$24, TRANSPOSE(Random!N409:Q409)))</f>
        <v>-5.1348584562632242E-2</v>
      </c>
      <c r="K410" s="93">
        <v>-1.2919119086637343</v>
      </c>
      <c r="L410" s="93">
        <v>-0.82989026258398757</v>
      </c>
      <c r="M410" s="93">
        <v>-0.17320643301721406</v>
      </c>
      <c r="N410" s="22">
        <f>E$8 + E$9 * _xlfn.T.INV(_xlfn.NORM.DIST(J410, 0, 1, TRUE),  E$10)</f>
        <v>-1.1690889305825173E-4</v>
      </c>
      <c r="O410" s="22">
        <f>F$8 + F$9 * _xlfn.T.INV(_xlfn.NORM.DIST(K410, 0, 1, TRUE),  F$10)</f>
        <v>-1.28583833995966E-4</v>
      </c>
      <c r="P410" s="22">
        <f>G$8 + G$9 * _xlfn.T.INV(_xlfn.NORM.DIST(L410, 0, 1, TRUE),  G$10)</f>
        <v>-8.2882291098904473E-5</v>
      </c>
      <c r="Q410" s="22">
        <f>H$8 + H$9 * _xlfn.T.INV(_xlfn.NORM.DIST(M410, 0, 1, TRUE),  H$10)</f>
        <v>-1.3318639968194792E-4</v>
      </c>
      <c r="R410" s="59">
        <f t="shared" si="76"/>
        <v>1.127173208020311</v>
      </c>
      <c r="S410" s="94">
        <f t="shared" si="77"/>
        <v>-4.7960237626893153E-3</v>
      </c>
      <c r="T410" s="94">
        <f t="shared" si="78"/>
        <v>2.5368598792239083E-2</v>
      </c>
      <c r="U410" s="94">
        <f t="shared" si="79"/>
        <v>6.2922516729606054E-2</v>
      </c>
      <c r="V410" s="24">
        <f t="shared" si="80"/>
        <v>2.9530021353991562E-2</v>
      </c>
      <c r="W410" s="24">
        <f t="shared" si="81"/>
        <v>-3.3392495375614492E-2</v>
      </c>
      <c r="X410" s="68">
        <f t="shared" si="82"/>
        <v>28359.111469544619</v>
      </c>
      <c r="Y410" s="68">
        <f t="shared" si="85"/>
        <v>67.553367505664937</v>
      </c>
      <c r="Z410" s="68">
        <f t="shared" si="83"/>
        <v>-126.85584127680704</v>
      </c>
      <c r="AA410" s="68">
        <f t="shared" si="84"/>
        <v>67.553367505664937</v>
      </c>
      <c r="AB410" s="70">
        <f t="shared" si="86"/>
        <v>-59.302473771142104</v>
      </c>
    </row>
    <row r="411" spans="10:28" x14ac:dyDescent="0.25">
      <c r="J411" s="93">
        <f t="array" ref="J411:M411">TRANSPOSE(MMULT($E$21:$H$24, TRANSPOSE(Random!N410:Q410)))</f>
        <v>-1.6988724687051902</v>
      </c>
      <c r="K411" s="93">
        <v>-0.64922228181564323</v>
      </c>
      <c r="L411" s="93">
        <v>-0.1568557812326567</v>
      </c>
      <c r="M411" s="93">
        <v>0.68947911924333982</v>
      </c>
      <c r="N411" s="22">
        <f>E$8 + E$9 * _xlfn.T.INV(_xlfn.NORM.DIST(J411, 0, 1, TRUE),  E$10)</f>
        <v>-6.3119899573412033E-3</v>
      </c>
      <c r="O411" s="22">
        <f>F$8 + F$9 * _xlfn.T.INV(_xlfn.NORM.DIST(K411, 0, 1, TRUE),  F$10)</f>
        <v>-5.749577991807487E-5</v>
      </c>
      <c r="P411" s="22">
        <f>G$8 + G$9 * _xlfn.T.INV(_xlfn.NORM.DIST(L411, 0, 1, TRUE),  G$10)</f>
        <v>8.2685279384068342E-7</v>
      </c>
      <c r="Q411" s="22">
        <f>H$8 + H$9 * _xlfn.T.INV(_xlfn.NORM.DIST(M411, 0, 1, TRUE),  H$10)</f>
        <v>6.2038853731623158E-4</v>
      </c>
      <c r="R411" s="59">
        <f t="shared" si="76"/>
        <v>1.1201894621611395</v>
      </c>
      <c r="S411" s="94">
        <f t="shared" si="77"/>
        <v>-4.7249357086114243E-3</v>
      </c>
      <c r="T411" s="94">
        <f t="shared" si="78"/>
        <v>2.6122173729237263E-2</v>
      </c>
      <c r="U411" s="94">
        <f t="shared" si="79"/>
        <v>6.3676091666604234E-2</v>
      </c>
      <c r="V411" s="24">
        <f t="shared" si="80"/>
        <v>-5.6956827177346507E-2</v>
      </c>
      <c r="W411" s="24">
        <f t="shared" si="81"/>
        <v>-0.12063291884395075</v>
      </c>
      <c r="X411" s="68">
        <f t="shared" si="82"/>
        <v>25589.307689885874</v>
      </c>
      <c r="Y411" s="68">
        <f t="shared" si="85"/>
        <v>3647.2518567801453</v>
      </c>
      <c r="Z411" s="68">
        <f t="shared" si="83"/>
        <v>-2896.6596209355521</v>
      </c>
      <c r="AA411" s="68">
        <f t="shared" si="84"/>
        <v>3647.2518567801453</v>
      </c>
      <c r="AB411" s="70">
        <f t="shared" si="86"/>
        <v>750.59223584459323</v>
      </c>
    </row>
    <row r="412" spans="10:28" x14ac:dyDescent="0.25">
      <c r="J412" s="93">
        <f t="array" ref="J412:M412">TRANSPOSE(MMULT($E$21:$H$24, TRANSPOSE(Random!N411:Q411)))</f>
        <v>-1.1147467110717386</v>
      </c>
      <c r="K412" s="93">
        <v>1.2088600212238658</v>
      </c>
      <c r="L412" s="93">
        <v>-0.1865479746389242</v>
      </c>
      <c r="M412" s="93">
        <v>5.3039168592123431E-2</v>
      </c>
      <c r="N412" s="22">
        <f>E$8 + E$9 * _xlfn.T.INV(_xlfn.NORM.DIST(J412, 0, 1, TRUE),  E$10)</f>
        <v>-3.8927231716116397E-3</v>
      </c>
      <c r="O412" s="22">
        <f>F$8 + F$9 * _xlfn.T.INV(_xlfn.NORM.DIST(K412, 0, 1, TRUE),  F$10)</f>
        <v>1.2403992107007245E-4</v>
      </c>
      <c r="P412" s="22">
        <f>G$8 + G$9 * _xlfn.T.INV(_xlfn.NORM.DIST(L412, 0, 1, TRUE),  G$10)</f>
        <v>-2.7168014170840277E-6</v>
      </c>
      <c r="Q412" s="22">
        <f>H$8 + H$9 * _xlfn.T.INV(_xlfn.NORM.DIST(M412, 0, 1, TRUE),  H$10)</f>
        <v>6.1730879289320276E-5</v>
      </c>
      <c r="R412" s="59">
        <f t="shared" si="76"/>
        <v>1.1229167137050264</v>
      </c>
      <c r="S412" s="94">
        <f t="shared" si="77"/>
        <v>-4.5434000076232774E-3</v>
      </c>
      <c r="T412" s="94">
        <f t="shared" si="78"/>
        <v>2.5563516071210352E-2</v>
      </c>
      <c r="U412" s="94">
        <f t="shared" si="79"/>
        <v>6.3117434008577319E-2</v>
      </c>
      <c r="V412" s="24">
        <f t="shared" si="80"/>
        <v>-3.1223122000922487E-2</v>
      </c>
      <c r="W412" s="24">
        <f t="shared" si="81"/>
        <v>-9.434055600949981E-2</v>
      </c>
      <c r="X412" s="68">
        <f t="shared" si="82"/>
        <v>26272.332209447246</v>
      </c>
      <c r="Y412" s="68">
        <f t="shared" si="85"/>
        <v>2249.3289614756359</v>
      </c>
      <c r="Z412" s="68">
        <f t="shared" si="83"/>
        <v>-2213.6351013741805</v>
      </c>
      <c r="AA412" s="68">
        <f t="shared" si="84"/>
        <v>2249.3289614756359</v>
      </c>
      <c r="AB412" s="70">
        <f t="shared" si="86"/>
        <v>35.693860101455357</v>
      </c>
    </row>
    <row r="413" spans="10:28" x14ac:dyDescent="0.25">
      <c r="J413" s="93">
        <f t="array" ref="J413:M413">TRANSPOSE(MMULT($E$21:$H$24, TRANSPOSE(Random!N412:Q412)))</f>
        <v>-0.25920872760966873</v>
      </c>
      <c r="K413" s="93">
        <v>-0.99178370641931834</v>
      </c>
      <c r="L413" s="93">
        <v>0.29746311108100165</v>
      </c>
      <c r="M413" s="93">
        <v>-1.4558021430167136</v>
      </c>
      <c r="N413" s="22">
        <f>E$8 + E$9 * _xlfn.T.INV(_xlfn.NORM.DIST(J413, 0, 1, TRUE),  E$10)</f>
        <v>-8.2557668214143357E-4</v>
      </c>
      <c r="O413" s="22">
        <f>F$8 + F$9 * _xlfn.T.INV(_xlfn.NORM.DIST(K413, 0, 1, TRUE),  F$10)</f>
        <v>-9.3120764949770535E-5</v>
      </c>
      <c r="P413" s="22">
        <f>G$8 + G$9 * _xlfn.T.INV(_xlfn.NORM.DIST(L413, 0, 1, TRUE),  G$10)</f>
        <v>5.4983198708650458E-5</v>
      </c>
      <c r="Q413" s="22">
        <f>H$8 + H$9 * _xlfn.T.INV(_xlfn.NORM.DIST(M413, 0, 1, TRUE),  H$10)</f>
        <v>-1.3444870584480347E-3</v>
      </c>
      <c r="R413" s="59">
        <f t="shared" si="76"/>
        <v>1.1263743232783385</v>
      </c>
      <c r="S413" s="94">
        <f t="shared" si="77"/>
        <v>-4.76056069364312E-3</v>
      </c>
      <c r="T413" s="94">
        <f t="shared" si="78"/>
        <v>2.4157298133472997E-2</v>
      </c>
      <c r="U413" s="94">
        <f t="shared" si="79"/>
        <v>6.1711216070839965E-2</v>
      </c>
      <c r="V413" s="24">
        <f t="shared" si="80"/>
        <v>-2.8057599299306409E-3</v>
      </c>
      <c r="W413" s="24">
        <f t="shared" si="81"/>
        <v>-6.4516976000770609E-2</v>
      </c>
      <c r="X413" s="68">
        <f t="shared" si="82"/>
        <v>26726.410066275406</v>
      </c>
      <c r="Y413" s="68">
        <f t="shared" si="85"/>
        <v>477.04228099295869</v>
      </c>
      <c r="Z413" s="68">
        <f t="shared" si="83"/>
        <v>-1759.5572445460202</v>
      </c>
      <c r="AA413" s="68">
        <f t="shared" si="84"/>
        <v>477.04228099295869</v>
      </c>
      <c r="AB413" s="70">
        <f t="shared" si="86"/>
        <v>-1282.5149635530615</v>
      </c>
    </row>
    <row r="414" spans="10:28" x14ac:dyDescent="0.25">
      <c r="J414" s="93">
        <f t="array" ref="J414:M414">TRANSPOSE(MMULT($E$21:$H$24, TRANSPOSE(Random!N413:Q413)))</f>
        <v>0.66344944943620077</v>
      </c>
      <c r="K414" s="93">
        <v>-0.50914130206851382</v>
      </c>
      <c r="L414" s="93">
        <v>-0.34417813862688584</v>
      </c>
      <c r="M414" s="93">
        <v>0.96206467450063349</v>
      </c>
      <c r="N414" s="22">
        <f>E$8 + E$9 * _xlfn.T.INV(_xlfn.NORM.DIST(J414, 0, 1, TRUE),  E$10)</f>
        <v>2.3464951869192185E-3</v>
      </c>
      <c r="O414" s="22">
        <f>F$8 + F$9 * _xlfn.T.INV(_xlfn.NORM.DIST(K414, 0, 1, TRUE),  F$10)</f>
        <v>-4.3931518254469907E-5</v>
      </c>
      <c r="P414" s="22">
        <f>G$8 + G$9 * _xlfn.T.INV(_xlfn.NORM.DIST(L414, 0, 1, TRUE),  G$10)</f>
        <v>-2.1661256612460063E-5</v>
      </c>
      <c r="Q414" s="22">
        <f>H$8 + H$9 * _xlfn.T.INV(_xlfn.NORM.DIST(M414, 0, 1, TRUE),  H$10)</f>
        <v>8.740472543753735E-4</v>
      </c>
      <c r="R414" s="59">
        <f t="shared" si="76"/>
        <v>1.1299502157566899</v>
      </c>
      <c r="S414" s="94">
        <f t="shared" si="77"/>
        <v>-4.7113714469478197E-3</v>
      </c>
      <c r="T414" s="94">
        <f t="shared" si="78"/>
        <v>2.6375832446296404E-2</v>
      </c>
      <c r="U414" s="94">
        <f t="shared" si="79"/>
        <v>6.3929750383663372E-2</v>
      </c>
      <c r="V414" s="24">
        <f t="shared" si="80"/>
        <v>8.2985334668210051E-2</v>
      </c>
      <c r="W414" s="24">
        <f t="shared" si="81"/>
        <v>1.9055584284546678E-2</v>
      </c>
      <c r="X414" s="68">
        <f t="shared" si="82"/>
        <v>30788.673210875084</v>
      </c>
      <c r="Y414" s="68">
        <f t="shared" si="85"/>
        <v>-1355.8733434712049</v>
      </c>
      <c r="Z414" s="68">
        <f t="shared" si="83"/>
        <v>2302.7059000536574</v>
      </c>
      <c r="AA414" s="68">
        <f t="shared" si="84"/>
        <v>-1355.8733434712049</v>
      </c>
      <c r="AB414" s="70">
        <f t="shared" si="86"/>
        <v>946.83255658245253</v>
      </c>
    </row>
    <row r="415" spans="10:28" x14ac:dyDescent="0.25">
      <c r="J415" s="93">
        <f t="array" ref="J415:M415">TRANSPOSE(MMULT($E$21:$H$24, TRANSPOSE(Random!N414:Q414)))</f>
        <v>0.85903283709923894</v>
      </c>
      <c r="K415" s="93">
        <v>-0.19224815039743021</v>
      </c>
      <c r="L415" s="93">
        <v>-1.5587292095287388</v>
      </c>
      <c r="M415" s="93">
        <v>-0.96486505312904514</v>
      </c>
      <c r="N415" s="22">
        <f>E$8 + E$9 * _xlfn.T.INV(_xlfn.NORM.DIST(J415, 0, 1, TRUE),  E$10)</f>
        <v>3.0507611076235289E-3</v>
      </c>
      <c r="O415" s="22">
        <f>F$8 + F$9 * _xlfn.T.INV(_xlfn.NORM.DIST(K415, 0, 1, TRUE),  F$10)</f>
        <v>-1.4520164880131575E-5</v>
      </c>
      <c r="P415" s="22">
        <f>G$8 + G$9 * _xlfn.T.INV(_xlfn.NORM.DIST(L415, 0, 1, TRUE),  G$10)</f>
        <v>-1.9285458505763296E-4</v>
      </c>
      <c r="Q415" s="22">
        <f>H$8 + H$9 * _xlfn.T.INV(_xlfn.NORM.DIST(M415, 0, 1, TRUE),  H$10)</f>
        <v>-8.4458022067170849E-4</v>
      </c>
      <c r="R415" s="59">
        <f t="shared" si="76"/>
        <v>1.1307441382504295</v>
      </c>
      <c r="S415" s="94">
        <f t="shared" si="77"/>
        <v>-4.6819600935734812E-3</v>
      </c>
      <c r="T415" s="94">
        <f t="shared" si="78"/>
        <v>2.4657204971249323E-2</v>
      </c>
      <c r="U415" s="94">
        <f t="shared" si="79"/>
        <v>6.2211122908616294E-2</v>
      </c>
      <c r="V415" s="24">
        <f t="shared" si="80"/>
        <v>6.6727116243470108E-2</v>
      </c>
      <c r="W415" s="24">
        <f t="shared" si="81"/>
        <v>4.5159933348538142E-3</v>
      </c>
      <c r="X415" s="68">
        <f t="shared" si="82"/>
        <v>29434.733521335409</v>
      </c>
      <c r="Y415" s="68">
        <f t="shared" si="85"/>
        <v>-1762.8187290494097</v>
      </c>
      <c r="Z415" s="68">
        <f t="shared" si="83"/>
        <v>948.76621051398251</v>
      </c>
      <c r="AA415" s="68">
        <f t="shared" si="84"/>
        <v>-1762.8187290494097</v>
      </c>
      <c r="AB415" s="70">
        <f t="shared" si="86"/>
        <v>-814.05251853542723</v>
      </c>
    </row>
    <row r="416" spans="10:28" x14ac:dyDescent="0.25">
      <c r="J416" s="93">
        <f t="array" ref="J416:M416">TRANSPOSE(MMULT($E$21:$H$24, TRANSPOSE(Random!N415:Q415)))</f>
        <v>-0.2578163629222967</v>
      </c>
      <c r="K416" s="93">
        <v>-1.307882614274321</v>
      </c>
      <c r="L416" s="93">
        <v>1.9874783946747001</v>
      </c>
      <c r="M416" s="93">
        <v>0.99779556657509916</v>
      </c>
      <c r="N416" s="22">
        <f>E$8 + E$9 * _xlfn.T.INV(_xlfn.NORM.DIST(J416, 0, 1, TRUE),  E$10)</f>
        <v>-8.208112803409454E-4</v>
      </c>
      <c r="O416" s="22">
        <f>F$8 + F$9 * _xlfn.T.INV(_xlfn.NORM.DIST(K416, 0, 1, TRUE),  F$10)</f>
        <v>-1.3061837214527574E-4</v>
      </c>
      <c r="P416" s="22">
        <f>G$8 + G$9 * _xlfn.T.INV(_xlfn.NORM.DIST(L416, 0, 1, TRUE),  G$10)</f>
        <v>3.1604303271331481E-4</v>
      </c>
      <c r="Q416" s="22">
        <f>H$8 + H$9 * _xlfn.T.INV(_xlfn.NORM.DIST(M416, 0, 1, TRUE),  H$10)</f>
        <v>9.0832924127721721E-4</v>
      </c>
      <c r="R416" s="59">
        <f t="shared" si="76"/>
        <v>1.1263796953396152</v>
      </c>
      <c r="S416" s="94">
        <f t="shared" si="77"/>
        <v>-4.7980583008386249E-3</v>
      </c>
      <c r="T416" s="94">
        <f t="shared" si="78"/>
        <v>2.6410114433198247E-2</v>
      </c>
      <c r="U416" s="94">
        <f t="shared" si="79"/>
        <v>6.3964032370565221E-2</v>
      </c>
      <c r="V416" s="24">
        <f t="shared" si="80"/>
        <v>3.5387043588679362E-2</v>
      </c>
      <c r="W416" s="24">
        <f t="shared" si="81"/>
        <v>-2.8576988781885859E-2</v>
      </c>
      <c r="X416" s="68">
        <f t="shared" si="82"/>
        <v>28996.489270513903</v>
      </c>
      <c r="Y416" s="68">
        <f t="shared" si="85"/>
        <v>474.28869287215639</v>
      </c>
      <c r="Z416" s="68">
        <f t="shared" si="83"/>
        <v>510.52195969247623</v>
      </c>
      <c r="AA416" s="68">
        <f t="shared" si="84"/>
        <v>474.28869287215639</v>
      </c>
      <c r="AB416" s="70">
        <f t="shared" si="86"/>
        <v>984.81065256463262</v>
      </c>
    </row>
    <row r="417" spans="10:28" x14ac:dyDescent="0.25">
      <c r="J417" s="93">
        <f t="array" ref="J417:M417">TRANSPOSE(MMULT($E$21:$H$24, TRANSPOSE(Random!N416:Q416)))</f>
        <v>-1.7879651472344915</v>
      </c>
      <c r="K417" s="93">
        <v>0.4248087083712806</v>
      </c>
      <c r="L417" s="93">
        <v>0.74594660661285905</v>
      </c>
      <c r="M417" s="93">
        <v>-0.16063992206752431</v>
      </c>
      <c r="N417" s="22">
        <f>E$8 + E$9 * _xlfn.T.INV(_xlfn.NORM.DIST(J417, 0, 1, TRUE),  E$10)</f>
        <v>-6.7192665814504388E-3</v>
      </c>
      <c r="O417" s="22">
        <f>F$8 + F$9 * _xlfn.T.INV(_xlfn.NORM.DIST(K417, 0, 1, TRUE),  F$10)</f>
        <v>4.1736615984767596E-5</v>
      </c>
      <c r="P417" s="22">
        <f>G$8 + G$9 * _xlfn.T.INV(_xlfn.NORM.DIST(L417, 0, 1, TRUE),  G$10)</f>
        <v>1.108210322253689E-4</v>
      </c>
      <c r="Q417" s="22">
        <f>H$8 + H$9 * _xlfn.T.INV(_xlfn.NORM.DIST(M417, 0, 1, TRUE),  H$10)</f>
        <v>-1.2233536309975244E-4</v>
      </c>
      <c r="R417" s="59">
        <f t="shared" si="76"/>
        <v>1.119730337186398</v>
      </c>
      <c r="S417" s="94">
        <f t="shared" si="77"/>
        <v>-4.6257033127085822E-3</v>
      </c>
      <c r="T417" s="94">
        <f t="shared" si="78"/>
        <v>2.5379449828821277E-2</v>
      </c>
      <c r="U417" s="94">
        <f t="shared" si="79"/>
        <v>6.2933367766188256E-2</v>
      </c>
      <c r="V417" s="24">
        <f t="shared" si="80"/>
        <v>-7.8268655435482698E-2</v>
      </c>
      <c r="W417" s="24">
        <f t="shared" si="81"/>
        <v>-0.14120202320167097</v>
      </c>
      <c r="X417" s="68">
        <f t="shared" si="82"/>
        <v>24608.928394775798</v>
      </c>
      <c r="Y417" s="68">
        <f t="shared" si="85"/>
        <v>3882.5881664929911</v>
      </c>
      <c r="Z417" s="68">
        <f t="shared" si="83"/>
        <v>-3877.0389160456289</v>
      </c>
      <c r="AA417" s="68">
        <f t="shared" si="84"/>
        <v>3882.5881664929911</v>
      </c>
      <c r="AB417" s="70">
        <f t="shared" si="86"/>
        <v>5.549250447362283</v>
      </c>
    </row>
    <row r="418" spans="10:28" x14ac:dyDescent="0.25">
      <c r="J418" s="93">
        <f t="array" ref="J418:M418">TRANSPOSE(MMULT($E$21:$H$24, TRANSPOSE(Random!N417:Q417)))</f>
        <v>0.65581956779574391</v>
      </c>
      <c r="K418" s="93">
        <v>-1.3881385401132</v>
      </c>
      <c r="L418" s="93">
        <v>-0.79722422064620724</v>
      </c>
      <c r="M418" s="93">
        <v>0.3454126122359506</v>
      </c>
      <c r="N418" s="22">
        <f>E$8 + E$9 * _xlfn.T.INV(_xlfn.NORM.DIST(J418, 0, 1, TRUE),  E$10)</f>
        <v>2.3194173951455346E-3</v>
      </c>
      <c r="O418" s="22">
        <f>F$8 + F$9 * _xlfn.T.INV(_xlfn.NORM.DIST(K418, 0, 1, TRUE),  F$10)</f>
        <v>-1.4110738695328529E-4</v>
      </c>
      <c r="P418" s="22">
        <f>G$8 + G$9 * _xlfn.T.INV(_xlfn.NORM.DIST(L418, 0, 1, TRUE),  G$10)</f>
        <v>-7.8563748292168978E-5</v>
      </c>
      <c r="Q418" s="22">
        <f>H$8 + H$9 * _xlfn.T.INV(_xlfn.NORM.DIST(M418, 0, 1, TRUE),  H$10)</f>
        <v>3.1473716008206858E-4</v>
      </c>
      <c r="R418" s="59">
        <f t="shared" si="76"/>
        <v>1.1299196908266345</v>
      </c>
      <c r="S418" s="94">
        <f t="shared" si="77"/>
        <v>-4.8085473156466345E-3</v>
      </c>
      <c r="T418" s="94">
        <f t="shared" si="78"/>
        <v>2.5816522352003098E-2</v>
      </c>
      <c r="U418" s="94">
        <f t="shared" si="79"/>
        <v>6.337044028937007E-2</v>
      </c>
      <c r="V418" s="24">
        <f t="shared" si="80"/>
        <v>7.5437105614095987E-2</v>
      </c>
      <c r="W418" s="24">
        <f t="shared" si="81"/>
        <v>1.2066665324725917E-2</v>
      </c>
      <c r="X418" s="68">
        <f t="shared" si="82"/>
        <v>30258.0063039255</v>
      </c>
      <c r="Y418" s="68">
        <f t="shared" si="85"/>
        <v>-1340.2270057882415</v>
      </c>
      <c r="Z418" s="68">
        <f t="shared" si="83"/>
        <v>1772.0389931040736</v>
      </c>
      <c r="AA418" s="68">
        <f t="shared" si="84"/>
        <v>-1340.2270057882415</v>
      </c>
      <c r="AB418" s="70">
        <f t="shared" si="86"/>
        <v>431.81198731583208</v>
      </c>
    </row>
    <row r="419" spans="10:28" x14ac:dyDescent="0.25">
      <c r="J419" s="93">
        <f t="array" ref="J419:M419">TRANSPOSE(MMULT($E$21:$H$24, TRANSPOSE(Random!N418:Q418)))</f>
        <v>1.2080374678086572</v>
      </c>
      <c r="K419" s="93">
        <v>4.9861073165878289E-2</v>
      </c>
      <c r="L419" s="93">
        <v>1.3441721143562846</v>
      </c>
      <c r="M419" s="93">
        <v>-0.92625635459745637</v>
      </c>
      <c r="N419" s="22">
        <f>E$8 + E$9 * _xlfn.T.INV(_xlfn.NORM.DIST(J419, 0, 1, TRUE),  E$10)</f>
        <v>4.3702042027126548E-3</v>
      </c>
      <c r="O419" s="22">
        <f>F$8 + F$9 * _xlfn.T.INV(_xlfn.NORM.DIST(K419, 0, 1, TRUE),  F$10)</f>
        <v>7.3909366127609999E-6</v>
      </c>
      <c r="P419" s="22">
        <f>G$8 + G$9 * _xlfn.T.INV(_xlfn.NORM.DIST(L419, 0, 1, TRUE),  G$10)</f>
        <v>1.9609026340407736E-4</v>
      </c>
      <c r="Q419" s="22">
        <f>H$8 + H$9 * _xlfn.T.INV(_xlfn.NORM.DIST(M419, 0, 1, TRUE),  H$10)</f>
        <v>-8.0781178775659712E-4</v>
      </c>
      <c r="R419" s="59">
        <f t="shared" si="76"/>
        <v>1.132231553048739</v>
      </c>
      <c r="S419" s="94">
        <f t="shared" si="77"/>
        <v>-4.6600489920805887E-3</v>
      </c>
      <c r="T419" s="94">
        <f t="shared" si="78"/>
        <v>2.4693973404164432E-2</v>
      </c>
      <c r="U419" s="94">
        <f t="shared" si="79"/>
        <v>6.2247891341531407E-2</v>
      </c>
      <c r="V419" s="24">
        <f t="shared" si="80"/>
        <v>8.8081374916825217E-2</v>
      </c>
      <c r="W419" s="24">
        <f t="shared" si="81"/>
        <v>2.583348357529381E-2</v>
      </c>
      <c r="X419" s="68">
        <f t="shared" si="82"/>
        <v>30252.518064760479</v>
      </c>
      <c r="Y419" s="68">
        <f t="shared" si="85"/>
        <v>-2525.2314247291069</v>
      </c>
      <c r="Z419" s="68">
        <f t="shared" si="83"/>
        <v>1766.5507539390528</v>
      </c>
      <c r="AA419" s="68">
        <f t="shared" si="84"/>
        <v>-2525.2314247291069</v>
      </c>
      <c r="AB419" s="70">
        <f t="shared" si="86"/>
        <v>-758.68067079005414</v>
      </c>
    </row>
    <row r="420" spans="10:28" x14ac:dyDescent="0.25">
      <c r="J420" s="93">
        <f t="array" ref="J420:M420">TRANSPOSE(MMULT($E$21:$H$24, TRANSPOSE(Random!N419:Q419)))</f>
        <v>1.6064449333242568</v>
      </c>
      <c r="K420" s="93">
        <v>-0.95792271011272223</v>
      </c>
      <c r="L420" s="93">
        <v>0.55385846704171282</v>
      </c>
      <c r="M420" s="93">
        <v>-0.37173586515267659</v>
      </c>
      <c r="N420" s="22">
        <f>E$8 + E$9 * _xlfn.T.INV(_xlfn.NORM.DIST(J420, 0, 1, TRUE),  E$10)</f>
        <v>6.017195862345108E-3</v>
      </c>
      <c r="O420" s="22">
        <f>F$8 + F$9 * _xlfn.T.INV(_xlfn.NORM.DIST(K420, 0, 1, TRUE),  F$10)</f>
        <v>-8.9404045009909509E-5</v>
      </c>
      <c r="P420" s="22">
        <f>G$8 + G$9 * _xlfn.T.INV(_xlfn.NORM.DIST(L420, 0, 1, TRUE),  G$10)</f>
        <v>8.6375288627583475E-5</v>
      </c>
      <c r="Q420" s="22">
        <f>H$8 + H$9 * _xlfn.T.INV(_xlfn.NORM.DIST(M420, 0, 1, TRUE),  H$10)</f>
        <v>-3.0558424824509643E-4</v>
      </c>
      <c r="R420" s="59">
        <f t="shared" si="76"/>
        <v>1.134088214981601</v>
      </c>
      <c r="S420" s="94">
        <f t="shared" si="77"/>
        <v>-4.7568439737032588E-3</v>
      </c>
      <c r="T420" s="94">
        <f t="shared" si="78"/>
        <v>2.5196200943675934E-2</v>
      </c>
      <c r="U420" s="94">
        <f t="shared" si="79"/>
        <v>6.2750118881042899E-2</v>
      </c>
      <c r="V420" s="24">
        <f t="shared" si="80"/>
        <v>0.12353400246525498</v>
      </c>
      <c r="W420" s="24">
        <f t="shared" si="81"/>
        <v>6.0783883584212078E-2</v>
      </c>
      <c r="X420" s="68">
        <f t="shared" si="82"/>
        <v>31844.83542509098</v>
      </c>
      <c r="Y420" s="68">
        <f t="shared" si="85"/>
        <v>-3476.9112324115122</v>
      </c>
      <c r="Z420" s="68">
        <f t="shared" si="83"/>
        <v>3358.8681142695532</v>
      </c>
      <c r="AA420" s="68">
        <f t="shared" si="84"/>
        <v>-3476.9112324115122</v>
      </c>
      <c r="AB420" s="70">
        <f t="shared" si="86"/>
        <v>-118.04311814195898</v>
      </c>
    </row>
    <row r="421" spans="10:28" x14ac:dyDescent="0.25">
      <c r="J421" s="93">
        <f t="array" ref="J421:M421">TRANSPOSE(MMULT($E$21:$H$24, TRANSPOSE(Random!N420:Q420)))</f>
        <v>-0.49997724726156029</v>
      </c>
      <c r="K421" s="93">
        <v>0.7667554444683744</v>
      </c>
      <c r="L421" s="93">
        <v>2.1358348733424104</v>
      </c>
      <c r="M421" s="93">
        <v>-1.3841037649534931</v>
      </c>
      <c r="N421" s="22">
        <f>E$8 + E$9 * _xlfn.T.INV(_xlfn.NORM.DIST(J421, 0, 1, TRUE),  E$10)</f>
        <v>-1.6563193271971115E-3</v>
      </c>
      <c r="O421" s="22">
        <f>F$8 + F$9 * _xlfn.T.INV(_xlfn.NORM.DIST(K421, 0, 1, TRUE),  F$10)</f>
        <v>7.5043900263640172E-5</v>
      </c>
      <c r="P421" s="22">
        <f>G$8 + G$9 * _xlfn.T.INV(_xlfn.NORM.DIST(L421, 0, 1, TRUE),  G$10)</f>
        <v>3.5044370936140727E-4</v>
      </c>
      <c r="Q421" s="22">
        <f>H$8 + H$9 * _xlfn.T.INV(_xlfn.NORM.DIST(M421, 0, 1, TRUE),  H$10)</f>
        <v>-1.2670688144116578E-3</v>
      </c>
      <c r="R421" s="59">
        <f t="shared" si="76"/>
        <v>1.1254378229408541</v>
      </c>
      <c r="S421" s="94">
        <f t="shared" si="77"/>
        <v>-4.5923960284297094E-3</v>
      </c>
      <c r="T421" s="94">
        <f t="shared" si="78"/>
        <v>2.4234716377509371E-2</v>
      </c>
      <c r="U421" s="94">
        <f t="shared" si="79"/>
        <v>6.1788634314876342E-2</v>
      </c>
      <c r="V421" s="24">
        <f t="shared" si="80"/>
        <v>-1.7655149723018109E-2</v>
      </c>
      <c r="W421" s="24">
        <f t="shared" si="81"/>
        <v>-7.9443784037894455E-2</v>
      </c>
      <c r="X421" s="68">
        <f t="shared" si="82"/>
        <v>26241.783914718984</v>
      </c>
      <c r="Y421" s="68">
        <f t="shared" si="85"/>
        <v>957.0696059986949</v>
      </c>
      <c r="Z421" s="68">
        <f t="shared" si="83"/>
        <v>-2244.1833961024422</v>
      </c>
      <c r="AA421" s="68">
        <f t="shared" si="84"/>
        <v>957.0696059986949</v>
      </c>
      <c r="AB421" s="70">
        <f t="shared" si="86"/>
        <v>-1287.1137901037473</v>
      </c>
    </row>
    <row r="422" spans="10:28" x14ac:dyDescent="0.25">
      <c r="J422" s="93">
        <f t="array" ref="J422:M422">TRANSPOSE(MMULT($E$21:$H$24, TRANSPOSE(Random!N421:Q421)))</f>
        <v>-0.59937003894893792</v>
      </c>
      <c r="K422" s="93">
        <v>0.18076794779680128</v>
      </c>
      <c r="L422" s="93">
        <v>1.2741945317704033</v>
      </c>
      <c r="M422" s="93">
        <v>-0.29371262383710212</v>
      </c>
      <c r="N422" s="22">
        <f>E$8 + E$9 * _xlfn.T.INV(_xlfn.NORM.DIST(J422, 0, 1, TRUE),  E$10)</f>
        <v>-2.0045017357043018E-3</v>
      </c>
      <c r="O422" s="22">
        <f>F$8 + F$9 * _xlfn.T.INV(_xlfn.NORM.DIST(K422, 0, 1, TRUE),  F$10)</f>
        <v>1.924984267717115E-5</v>
      </c>
      <c r="P422" s="22">
        <f>G$8 + G$9 * _xlfn.T.INV(_xlfn.NORM.DIST(L422, 0, 1, TRUE),  G$10)</f>
        <v>1.8514691804705279E-4</v>
      </c>
      <c r="Q422" s="22">
        <f>H$8 + H$9 * _xlfn.T.INV(_xlfn.NORM.DIST(M422, 0, 1, TRUE),  H$10)</f>
        <v>-2.3757166721994166E-4</v>
      </c>
      <c r="R422" s="59">
        <f t="shared" si="76"/>
        <v>1.1250453151708319</v>
      </c>
      <c r="S422" s="94">
        <f t="shared" si="77"/>
        <v>-4.6481900860161785E-3</v>
      </c>
      <c r="T422" s="94">
        <f t="shared" si="78"/>
        <v>2.5264213524701089E-2</v>
      </c>
      <c r="U422" s="94">
        <f t="shared" si="79"/>
        <v>6.2818131462068064E-2</v>
      </c>
      <c r="V422" s="24">
        <f t="shared" si="80"/>
        <v>-4.6208971997978958E-3</v>
      </c>
      <c r="W422" s="24">
        <f t="shared" si="81"/>
        <v>-6.7439028661865963E-2</v>
      </c>
      <c r="X422" s="68">
        <f t="shared" si="82"/>
        <v>27091.171771422061</v>
      </c>
      <c r="Y422" s="68">
        <f t="shared" si="85"/>
        <v>1158.2595547324745</v>
      </c>
      <c r="Z422" s="68">
        <f t="shared" si="83"/>
        <v>-1394.7955393993652</v>
      </c>
      <c r="AA422" s="68">
        <f t="shared" si="84"/>
        <v>1158.2595547324745</v>
      </c>
      <c r="AB422" s="70">
        <f t="shared" si="86"/>
        <v>-236.53598466689073</v>
      </c>
    </row>
    <row r="423" spans="10:28" x14ac:dyDescent="0.25">
      <c r="J423" s="93">
        <f t="array" ref="J423:M423">TRANSPOSE(MMULT($E$21:$H$24, TRANSPOSE(Random!N422:Q422)))</f>
        <v>-0.40865332302138085</v>
      </c>
      <c r="K423" s="93">
        <v>0.13157288835633024</v>
      </c>
      <c r="L423" s="93">
        <v>0.60773197300898751</v>
      </c>
      <c r="M423" s="93">
        <v>0.24697164703319441</v>
      </c>
      <c r="N423" s="22">
        <f>E$8 + E$9 * _xlfn.T.INV(_xlfn.NORM.DIST(J423, 0, 1, TRUE),  E$10)</f>
        <v>-1.3394089934582914E-3</v>
      </c>
      <c r="O423" s="22">
        <f>F$8 + F$9 * _xlfn.T.INV(_xlfn.NORM.DIST(K423, 0, 1, TRUE),  F$10)</f>
        <v>1.478412558043437E-5</v>
      </c>
      <c r="P423" s="22">
        <f>G$8 + G$9 * _xlfn.T.INV(_xlfn.NORM.DIST(L423, 0, 1, TRUE),  G$10)</f>
        <v>9.3134287463575004E-5</v>
      </c>
      <c r="Q423" s="22">
        <f>H$8 + H$9 * _xlfn.T.INV(_xlfn.NORM.DIST(M423, 0, 1, TRUE),  H$10)</f>
        <v>2.2914700398063493E-4</v>
      </c>
      <c r="R423" s="59">
        <f t="shared" si="76"/>
        <v>1.1257950775446295</v>
      </c>
      <c r="S423" s="94">
        <f t="shared" si="77"/>
        <v>-4.652655803112915E-3</v>
      </c>
      <c r="T423" s="94">
        <f t="shared" si="78"/>
        <v>2.5730932195901664E-2</v>
      </c>
      <c r="U423" s="94">
        <f t="shared" si="79"/>
        <v>6.3284850133268636E-2</v>
      </c>
      <c r="V423" s="24">
        <f t="shared" si="80"/>
        <v>1.385074312865906E-2</v>
      </c>
      <c r="W423" s="24">
        <f t="shared" si="81"/>
        <v>-4.9434107004609575E-2</v>
      </c>
      <c r="X423" s="68">
        <f t="shared" si="82"/>
        <v>27934.233592233904</v>
      </c>
      <c r="Y423" s="68">
        <f t="shared" si="85"/>
        <v>773.94957396865357</v>
      </c>
      <c r="Z423" s="68">
        <f t="shared" si="83"/>
        <v>-551.73371858752216</v>
      </c>
      <c r="AA423" s="68">
        <f t="shared" si="84"/>
        <v>773.94957396865357</v>
      </c>
      <c r="AB423" s="70">
        <f t="shared" si="86"/>
        <v>222.21585538113141</v>
      </c>
    </row>
    <row r="424" spans="10:28" x14ac:dyDescent="0.25">
      <c r="J424" s="93">
        <f t="array" ref="J424:M424">TRANSPOSE(MMULT($E$21:$H$24, TRANSPOSE(Random!N423:Q423)))</f>
        <v>1.3103972850521963</v>
      </c>
      <c r="K424" s="93">
        <v>0.92783891176005828</v>
      </c>
      <c r="L424" s="93">
        <v>1.6804464400247112</v>
      </c>
      <c r="M424" s="93">
        <v>-1.1863348691664797</v>
      </c>
      <c r="N424" s="22">
        <f>E$8 + E$9 * _xlfn.T.INV(_xlfn.NORM.DIST(J424, 0, 1, TRUE),  E$10)</f>
        <v>4.7767778167605197E-3</v>
      </c>
      <c r="O424" s="22">
        <f>F$8 + F$9 * _xlfn.T.INV(_xlfn.NORM.DIST(K424, 0, 1, TRUE),  F$10)</f>
        <v>9.1916840372545361E-5</v>
      </c>
      <c r="P424" s="22">
        <f>G$8 + G$9 * _xlfn.T.INV(_xlfn.NORM.DIST(L424, 0, 1, TRUE),  G$10)</f>
        <v>2.5378071592056919E-4</v>
      </c>
      <c r="Q424" s="22">
        <f>H$8 + H$9 * _xlfn.T.INV(_xlfn.NORM.DIST(M424, 0, 1, TRUE),  H$10)</f>
        <v>-1.0619358223567361E-3</v>
      </c>
      <c r="R424" s="59">
        <f t="shared" si="76"/>
        <v>1.1326898855167231</v>
      </c>
      <c r="S424" s="94">
        <f t="shared" si="77"/>
        <v>-4.5755230883208044E-3</v>
      </c>
      <c r="T424" s="94">
        <f t="shared" si="78"/>
        <v>2.4439849369564295E-2</v>
      </c>
      <c r="U424" s="94">
        <f t="shared" si="79"/>
        <v>6.1993767306931263E-2</v>
      </c>
      <c r="V424" s="24">
        <f t="shared" si="80"/>
        <v>8.925358766815672E-2</v>
      </c>
      <c r="W424" s="24">
        <f t="shared" si="81"/>
        <v>2.7259820361225456E-2</v>
      </c>
      <c r="X424" s="68">
        <f t="shared" si="82"/>
        <v>30185.549824411795</v>
      </c>
      <c r="Y424" s="68">
        <f t="shared" si="85"/>
        <v>-2760.1615147285629</v>
      </c>
      <c r="Z424" s="68">
        <f t="shared" si="83"/>
        <v>1699.5825135903688</v>
      </c>
      <c r="AA424" s="68">
        <f t="shared" si="84"/>
        <v>-2760.1615147285629</v>
      </c>
      <c r="AB424" s="70">
        <f t="shared" si="86"/>
        <v>-1060.5790011381941</v>
      </c>
    </row>
    <row r="425" spans="10:28" x14ac:dyDescent="0.25">
      <c r="J425" s="93">
        <f t="array" ref="J425:M425">TRANSPOSE(MMULT($E$21:$H$24, TRANSPOSE(Random!N424:Q424)))</f>
        <v>-0.82162699084209556</v>
      </c>
      <c r="K425" s="93">
        <v>0.31715116776714308</v>
      </c>
      <c r="L425" s="93">
        <v>0.28998936447418588</v>
      </c>
      <c r="M425" s="93">
        <v>-0.14961867228130599</v>
      </c>
      <c r="N425" s="22">
        <f>E$8 + E$9 * _xlfn.T.INV(_xlfn.NORM.DIST(J425, 0, 1, TRUE),  E$10)</f>
        <v>-2.7990428457223978E-3</v>
      </c>
      <c r="O425" s="22">
        <f>F$8 + F$9 * _xlfn.T.INV(_xlfn.NORM.DIST(K425, 0, 1, TRUE),  F$10)</f>
        <v>3.1730486088854439E-5</v>
      </c>
      <c r="P425" s="22">
        <f>G$8 + G$9 * _xlfn.T.INV(_xlfn.NORM.DIST(L425, 0, 1, TRUE),  G$10)</f>
        <v>5.4082973280231049E-5</v>
      </c>
      <c r="Q425" s="22">
        <f>H$8 + H$9 * _xlfn.T.INV(_xlfn.NORM.DIST(M425, 0, 1, TRUE),  H$10)</f>
        <v>-1.1282274893728553E-4</v>
      </c>
      <c r="R425" s="59">
        <f t="shared" si="76"/>
        <v>1.1241496250048029</v>
      </c>
      <c r="S425" s="94">
        <f t="shared" si="77"/>
        <v>-4.6357094426044947E-3</v>
      </c>
      <c r="T425" s="94">
        <f t="shared" si="78"/>
        <v>2.5388962442983744E-2</v>
      </c>
      <c r="U425" s="94">
        <f t="shared" si="79"/>
        <v>6.2942880380350716E-2</v>
      </c>
      <c r="V425" s="24">
        <f t="shared" si="80"/>
        <v>-1.5357060643837739E-2</v>
      </c>
      <c r="W425" s="24">
        <f t="shared" si="81"/>
        <v>-7.8299941024188455E-2</v>
      </c>
      <c r="X425" s="68">
        <f t="shared" si="82"/>
        <v>26760.613223477005</v>
      </c>
      <c r="Y425" s="68">
        <f t="shared" si="85"/>
        <v>1617.3685771465534</v>
      </c>
      <c r="Z425" s="68">
        <f t="shared" si="83"/>
        <v>-1725.3540873444217</v>
      </c>
      <c r="AA425" s="68">
        <f t="shared" si="84"/>
        <v>1617.3685771465534</v>
      </c>
      <c r="AB425" s="70">
        <f t="shared" si="86"/>
        <v>-107.98551019786828</v>
      </c>
    </row>
    <row r="426" spans="10:28" x14ac:dyDescent="0.25">
      <c r="J426" s="93">
        <f t="array" ref="J426:M426">TRANSPOSE(MMULT($E$21:$H$24, TRANSPOSE(Random!N425:Q425)))</f>
        <v>-0.61764938351006338</v>
      </c>
      <c r="K426" s="93">
        <v>-1.3995747581582745</v>
      </c>
      <c r="L426" s="93">
        <v>-1.3656003889819581</v>
      </c>
      <c r="M426" s="93">
        <v>-0.8521524989812147</v>
      </c>
      <c r="N426" s="22">
        <f>E$8 + E$9 * _xlfn.T.INV(_xlfn.NORM.DIST(J426, 0, 1, TRUE),  E$10)</f>
        <v>-2.068961459560812E-3</v>
      </c>
      <c r="O426" s="22">
        <f>F$8 + F$9 * _xlfn.T.INV(_xlfn.NORM.DIST(K426, 0, 1, TRUE),  F$10)</f>
        <v>-1.42639641503539E-4</v>
      </c>
      <c r="P426" s="22">
        <f>G$8 + G$9 * _xlfn.T.INV(_xlfn.NORM.DIST(L426, 0, 1, TRUE),  G$10)</f>
        <v>-1.6054186783737571E-4</v>
      </c>
      <c r="Q426" s="22">
        <f>H$8 + H$9 * _xlfn.T.INV(_xlfn.NORM.DIST(M426, 0, 1, TRUE),  H$10)</f>
        <v>-7.3805387868851216E-4</v>
      </c>
      <c r="R426" s="59">
        <f t="shared" si="76"/>
        <v>1.1249726494018297</v>
      </c>
      <c r="S426" s="94">
        <f t="shared" si="77"/>
        <v>-4.8100795701968881E-3</v>
      </c>
      <c r="T426" s="94">
        <f t="shared" si="78"/>
        <v>2.4763731313232517E-2</v>
      </c>
      <c r="U426" s="94">
        <f t="shared" si="79"/>
        <v>6.2317649250599488E-2</v>
      </c>
      <c r="V426" s="24">
        <f t="shared" si="80"/>
        <v>-1.163032076600511E-2</v>
      </c>
      <c r="W426" s="24">
        <f t="shared" si="81"/>
        <v>-7.3947970016604594E-2</v>
      </c>
      <c r="X426" s="68">
        <f t="shared" si="82"/>
        <v>26652.548275830301</v>
      </c>
      <c r="Y426" s="68">
        <f t="shared" si="85"/>
        <v>1195.5062628408195</v>
      </c>
      <c r="Z426" s="68">
        <f t="shared" si="83"/>
        <v>-1833.419034991126</v>
      </c>
      <c r="AA426" s="68">
        <f t="shared" si="84"/>
        <v>1195.5062628408195</v>
      </c>
      <c r="AB426" s="70">
        <f t="shared" si="86"/>
        <v>-637.91277215030641</v>
      </c>
    </row>
    <row r="427" spans="10:28" x14ac:dyDescent="0.25">
      <c r="J427" s="93">
        <f t="array" ref="J427:M427">TRANSPOSE(MMULT($E$21:$H$24, TRANSPOSE(Random!N426:Q426)))</f>
        <v>-5.0810678545190951E-3</v>
      </c>
      <c r="K427" s="93">
        <v>0.38718872193948795</v>
      </c>
      <c r="L427" s="93">
        <v>1.8409426218466334</v>
      </c>
      <c r="M427" s="93">
        <v>-0.81794021743466505</v>
      </c>
      <c r="N427" s="22">
        <f>E$8 + E$9 * _xlfn.T.INV(_xlfn.NORM.DIST(J427, 0, 1, TRUE),  E$10)</f>
        <v>4.041736982580792E-5</v>
      </c>
      <c r="O427" s="22">
        <f>F$8 + F$9 * _xlfn.T.INV(_xlfn.NORM.DIST(K427, 0, 1, TRUE),  F$10)</f>
        <v>3.8220991315045815E-5</v>
      </c>
      <c r="P427" s="22">
        <f>G$8 + G$9 * _xlfn.T.INV(_xlfn.NORM.DIST(L427, 0, 1, TRUE),  G$10)</f>
        <v>2.8497613745013818E-4</v>
      </c>
      <c r="Q427" s="22">
        <f>H$8 + H$9 * _xlfn.T.INV(_xlfn.NORM.DIST(M427, 0, 1, TRUE),  H$10)</f>
        <v>-7.0618673230336739E-4</v>
      </c>
      <c r="R427" s="59">
        <f t="shared" si="76"/>
        <v>1.1273505627030915</v>
      </c>
      <c r="S427" s="94">
        <f t="shared" si="77"/>
        <v>-4.6292189373783035E-3</v>
      </c>
      <c r="T427" s="94">
        <f t="shared" si="78"/>
        <v>2.4795598459617662E-2</v>
      </c>
      <c r="U427" s="94">
        <f t="shared" si="79"/>
        <v>6.2349516396984633E-2</v>
      </c>
      <c r="V427" s="24">
        <f t="shared" si="80"/>
        <v>1.988371359647554E-2</v>
      </c>
      <c r="W427" s="24">
        <f t="shared" si="81"/>
        <v>-4.2465802800509093E-2</v>
      </c>
      <c r="X427" s="68">
        <f t="shared" si="82"/>
        <v>27780.016701840825</v>
      </c>
      <c r="Y427" s="68">
        <f t="shared" si="85"/>
        <v>-23.354334867442958</v>
      </c>
      <c r="Z427" s="68">
        <f t="shared" si="83"/>
        <v>-705.95060898060183</v>
      </c>
      <c r="AA427" s="68">
        <f t="shared" si="84"/>
        <v>-23.354334867442958</v>
      </c>
      <c r="AB427" s="70">
        <f t="shared" si="86"/>
        <v>-729.30494384804479</v>
      </c>
    </row>
    <row r="428" spans="10:28" x14ac:dyDescent="0.25">
      <c r="J428" s="93">
        <f t="array" ref="J428:M428">TRANSPOSE(MMULT($E$21:$H$24, TRANSPOSE(Random!N427:Q427)))</f>
        <v>1.50773935028679</v>
      </c>
      <c r="K428" s="93">
        <v>-0.42906574116083529</v>
      </c>
      <c r="L428" s="93">
        <v>-0.36289710361693622</v>
      </c>
      <c r="M428" s="93">
        <v>0.90364654412537482</v>
      </c>
      <c r="N428" s="22">
        <f>E$8 + E$9 * _xlfn.T.INV(_xlfn.NORM.DIST(J428, 0, 1, TRUE),  E$10)</f>
        <v>5.5919195258825431E-3</v>
      </c>
      <c r="O428" s="22">
        <f>F$8 + F$9 * _xlfn.T.INV(_xlfn.NORM.DIST(K428, 0, 1, TRUE),  F$10)</f>
        <v>-3.6361858171065249E-5</v>
      </c>
      <c r="P428" s="22">
        <f>G$8 + G$9 * _xlfn.T.INV(_xlfn.NORM.DIST(L428, 0, 1, TRUE),  G$10)</f>
        <v>-2.3930217501305448E-5</v>
      </c>
      <c r="Q428" s="22">
        <f>H$8 + H$9 * _xlfn.T.INV(_xlfn.NORM.DIST(M428, 0, 1, TRUE),  H$10)</f>
        <v>8.1856165194884971E-4</v>
      </c>
      <c r="R428" s="59">
        <f t="shared" si="76"/>
        <v>1.133608798841125</v>
      </c>
      <c r="S428" s="94">
        <f t="shared" si="77"/>
        <v>-4.7038017868644144E-3</v>
      </c>
      <c r="T428" s="94">
        <f t="shared" si="78"/>
        <v>2.6320346843869878E-2</v>
      </c>
      <c r="U428" s="94">
        <f t="shared" si="79"/>
        <v>6.3874264781236853E-2</v>
      </c>
      <c r="V428" s="24">
        <f t="shared" si="80"/>
        <v>0.13262347795259638</v>
      </c>
      <c r="W428" s="24">
        <f t="shared" si="81"/>
        <v>6.8749213171359527E-2</v>
      </c>
      <c r="X428" s="68">
        <f t="shared" si="82"/>
        <v>32722.184570005975</v>
      </c>
      <c r="Y428" s="68">
        <f t="shared" si="85"/>
        <v>-3231.1741640240652</v>
      </c>
      <c r="Z428" s="68">
        <f t="shared" si="83"/>
        <v>4236.2172591845483</v>
      </c>
      <c r="AA428" s="68">
        <f t="shared" si="84"/>
        <v>-3231.1741640240652</v>
      </c>
      <c r="AB428" s="70">
        <f t="shared" si="86"/>
        <v>1005.0430951604831</v>
      </c>
    </row>
    <row r="429" spans="10:28" x14ac:dyDescent="0.25">
      <c r="J429" s="93">
        <f t="array" ref="J429:M429">TRANSPOSE(MMULT($E$21:$H$24, TRANSPOSE(Random!N428:Q428)))</f>
        <v>-0.59821108826932146</v>
      </c>
      <c r="K429" s="93">
        <v>-0.71679694316881037</v>
      </c>
      <c r="L429" s="93">
        <v>0.47341643124749266</v>
      </c>
      <c r="M429" s="93">
        <v>-1.4909728221835492</v>
      </c>
      <c r="N429" s="22">
        <f>E$8 + E$9 * _xlfn.T.INV(_xlfn.NORM.DIST(J429, 0, 1, TRUE),  E$10)</f>
        <v>-2.0004195735283336E-3</v>
      </c>
      <c r="O429" s="22">
        <f>F$8 + F$9 * _xlfn.T.INV(_xlfn.NORM.DIST(K429, 0, 1, TRUE),  F$10)</f>
        <v>-6.4215855550259077E-5</v>
      </c>
      <c r="P429" s="22">
        <f>G$8 + G$9 * _xlfn.T.INV(_xlfn.NORM.DIST(L429, 0, 1, TRUE),  G$10)</f>
        <v>7.6401852031617558E-5</v>
      </c>
      <c r="Q429" s="22">
        <f>H$8 + H$9 * _xlfn.T.INV(_xlfn.NORM.DIST(M429, 0, 1, TRUE),  H$10)</f>
        <v>-1.3831196897470686E-3</v>
      </c>
      <c r="R429" s="59">
        <f t="shared" si="76"/>
        <v>1.1250499170126635</v>
      </c>
      <c r="S429" s="94">
        <f t="shared" si="77"/>
        <v>-4.7316557842436088E-3</v>
      </c>
      <c r="T429" s="94">
        <f t="shared" si="78"/>
        <v>2.4118665502173963E-2</v>
      </c>
      <c r="U429" s="94">
        <f t="shared" si="79"/>
        <v>6.1672583439540934E-2</v>
      </c>
      <c r="V429" s="24">
        <f t="shared" si="80"/>
        <v>-2.3017896544800413E-2</v>
      </c>
      <c r="W429" s="24">
        <f t="shared" si="81"/>
        <v>-8.4690479984341344E-2</v>
      </c>
      <c r="X429" s="68">
        <f t="shared" si="82"/>
        <v>26013.695455851972</v>
      </c>
      <c r="Y429" s="68">
        <f t="shared" si="85"/>
        <v>1155.9007623903453</v>
      </c>
      <c r="Z429" s="68">
        <f t="shared" si="83"/>
        <v>-2472.2718549694546</v>
      </c>
      <c r="AA429" s="68">
        <f t="shared" si="84"/>
        <v>1155.9007623903453</v>
      </c>
      <c r="AB429" s="70">
        <f t="shared" si="86"/>
        <v>-1316.3710925791092</v>
      </c>
    </row>
    <row r="430" spans="10:28" x14ac:dyDescent="0.25">
      <c r="J430" s="93">
        <f t="array" ref="J430:M430">TRANSPOSE(MMULT($E$21:$H$24, TRANSPOSE(Random!N429:Q429)))</f>
        <v>-0.82497488878721947</v>
      </c>
      <c r="K430" s="93">
        <v>0.49118416669575005</v>
      </c>
      <c r="L430" s="93">
        <v>1.1661924850443546</v>
      </c>
      <c r="M430" s="93">
        <v>0.22917164187548195</v>
      </c>
      <c r="N430" s="22">
        <f>E$8 + E$9 * _xlfn.T.INV(_xlfn.NORM.DIST(J430, 0, 1, TRUE),  E$10)</f>
        <v>-2.8112108097967667E-3</v>
      </c>
      <c r="O430" s="22">
        <f>F$8 + F$9 * _xlfn.T.INV(_xlfn.NORM.DIST(K430, 0, 1, TRUE),  F$10)</f>
        <v>4.7997629978554228E-5</v>
      </c>
      <c r="P430" s="22">
        <f>G$8 + G$9 * _xlfn.T.INV(_xlfn.NORM.DIST(L430, 0, 1, TRUE),  G$10)</f>
        <v>1.6884717891346316E-4</v>
      </c>
      <c r="Q430" s="22">
        <f>H$8 + H$9 * _xlfn.T.INV(_xlfn.NORM.DIST(M430, 0, 1, TRUE),  H$10)</f>
        <v>2.1372651374878596E-4</v>
      </c>
      <c r="R430" s="59">
        <f t="shared" si="76"/>
        <v>1.1241359079980622</v>
      </c>
      <c r="S430" s="94">
        <f t="shared" si="77"/>
        <v>-4.6194422987147956E-3</v>
      </c>
      <c r="T430" s="94">
        <f t="shared" si="78"/>
        <v>2.5715511705669818E-2</v>
      </c>
      <c r="U430" s="94">
        <f t="shared" si="79"/>
        <v>6.3269429643036793E-2</v>
      </c>
      <c r="V430" s="24">
        <f t="shared" si="80"/>
        <v>-1.0240813617899811E-2</v>
      </c>
      <c r="W430" s="24">
        <f t="shared" si="81"/>
        <v>-7.3510243260936609E-2</v>
      </c>
      <c r="X430" s="68">
        <f t="shared" si="82"/>
        <v>27065.539815632754</v>
      </c>
      <c r="Y430" s="68">
        <f t="shared" si="85"/>
        <v>1624.3995816098759</v>
      </c>
      <c r="Z430" s="68">
        <f t="shared" si="83"/>
        <v>-1420.4274951886728</v>
      </c>
      <c r="AA430" s="68">
        <f t="shared" si="84"/>
        <v>1624.3995816098759</v>
      </c>
      <c r="AB430" s="70">
        <f t="shared" si="86"/>
        <v>203.97208642120313</v>
      </c>
    </row>
    <row r="431" spans="10:28" x14ac:dyDescent="0.25">
      <c r="J431" s="93">
        <f t="array" ref="J431:M431">TRANSPOSE(MMULT($E$21:$H$24, TRANSPOSE(Random!N430:Q430)))</f>
        <v>2.2161979059137602</v>
      </c>
      <c r="K431" s="93">
        <v>-0.86509690497572966</v>
      </c>
      <c r="L431" s="93">
        <v>-6.316278483521981E-2</v>
      </c>
      <c r="M431" s="93">
        <v>-8.3136276728517783E-2</v>
      </c>
      <c r="N431" s="22">
        <f>E$8 + E$9 * _xlfn.T.INV(_xlfn.NORM.DIST(J431, 0, 1, TRUE),  E$10)</f>
        <v>8.9874264977623537E-3</v>
      </c>
      <c r="O431" s="22">
        <f>F$8 + F$9 * _xlfn.T.INV(_xlfn.NORM.DIST(K431, 0, 1, TRUE),  F$10)</f>
        <v>-7.9458051567881595E-5</v>
      </c>
      <c r="P431" s="22">
        <f>G$8 + G$9 * _xlfn.T.INV(_xlfn.NORM.DIST(L431, 0, 1, TRUE),  G$10)</f>
        <v>1.1978405660337322E-5</v>
      </c>
      <c r="Q431" s="22">
        <f>H$8 + H$9 * _xlfn.T.INV(_xlfn.NORM.DIST(M431, 0, 1, TRUE),  H$10)</f>
        <v>-5.5506934278229061E-5</v>
      </c>
      <c r="R431" s="59">
        <f t="shared" si="76"/>
        <v>1.1374365708280598</v>
      </c>
      <c r="S431" s="94">
        <f t="shared" si="77"/>
        <v>-4.7468979802612306E-3</v>
      </c>
      <c r="T431" s="94">
        <f t="shared" si="78"/>
        <v>2.5446278257642802E-2</v>
      </c>
      <c r="U431" s="94">
        <f t="shared" si="79"/>
        <v>6.3000196195009767E-2</v>
      </c>
      <c r="V431" s="24">
        <f t="shared" si="80"/>
        <v>0.17390014766658496</v>
      </c>
      <c r="W431" s="24">
        <f t="shared" si="81"/>
        <v>0.11089995147157519</v>
      </c>
      <c r="X431" s="68">
        <f t="shared" si="82"/>
        <v>33983.470515777437</v>
      </c>
      <c r="Y431" s="68">
        <f t="shared" si="85"/>
        <v>-5193.1971063284436</v>
      </c>
      <c r="Z431" s="68">
        <f t="shared" si="83"/>
        <v>5497.5032049560104</v>
      </c>
      <c r="AA431" s="68">
        <f t="shared" si="84"/>
        <v>-5193.1971063284436</v>
      </c>
      <c r="AB431" s="70">
        <f t="shared" si="86"/>
        <v>304.30609862756683</v>
      </c>
    </row>
    <row r="432" spans="10:28" x14ac:dyDescent="0.25">
      <c r="J432" s="93">
        <f t="array" ref="J432:M432">TRANSPOSE(MMULT($E$21:$H$24, TRANSPOSE(Random!N431:Q431)))</f>
        <v>-0.76293736280930868</v>
      </c>
      <c r="K432" s="93">
        <v>-0.40551003030159877</v>
      </c>
      <c r="L432" s="93">
        <v>-0.5167230958899407</v>
      </c>
      <c r="M432" s="93">
        <v>0.22825333588707908</v>
      </c>
      <c r="N432" s="22">
        <f>E$8 + E$9 * _xlfn.T.INV(_xlfn.NORM.DIST(J432, 0, 1, TRUE),  E$10)</f>
        <v>-2.586774456992427E-3</v>
      </c>
      <c r="O432" s="22">
        <f>F$8 + F$9 * _xlfn.T.INV(_xlfn.NORM.DIST(K432, 0, 1, TRUE),  F$10)</f>
        <v>-3.4156357849514042E-5</v>
      </c>
      <c r="P432" s="22">
        <f>G$8 + G$9 * _xlfn.T.INV(_xlfn.NORM.DIST(L432, 0, 1, TRUE),  G$10)</f>
        <v>-4.2790259428264714E-5</v>
      </c>
      <c r="Q432" s="22">
        <f>H$8 + H$9 * _xlfn.T.INV(_xlfn.NORM.DIST(M432, 0, 1, TRUE),  H$10)</f>
        <v>2.1293136430537468E-4</v>
      </c>
      <c r="R432" s="59">
        <f t="shared" si="76"/>
        <v>1.1243889162207601</v>
      </c>
      <c r="S432" s="94">
        <f t="shared" si="77"/>
        <v>-4.7015962865428638E-3</v>
      </c>
      <c r="T432" s="94">
        <f t="shared" si="78"/>
        <v>2.5714716556226404E-2</v>
      </c>
      <c r="U432" s="94">
        <f t="shared" si="79"/>
        <v>6.3268634493593379E-2</v>
      </c>
      <c r="V432" s="24">
        <f t="shared" si="80"/>
        <v>-5.3988546490425149E-3</v>
      </c>
      <c r="W432" s="24">
        <f t="shared" si="81"/>
        <v>-6.8667489142635887E-2</v>
      </c>
      <c r="X432" s="68">
        <f t="shared" si="82"/>
        <v>27237.166516661637</v>
      </c>
      <c r="Y432" s="68">
        <f t="shared" si="85"/>
        <v>1494.7137123316061</v>
      </c>
      <c r="Z432" s="68">
        <f t="shared" si="83"/>
        <v>-1248.8007941597898</v>
      </c>
      <c r="AA432" s="68">
        <f t="shared" si="84"/>
        <v>1494.7137123316061</v>
      </c>
      <c r="AB432" s="70">
        <f t="shared" si="86"/>
        <v>245.91291817181627</v>
      </c>
    </row>
    <row r="433" spans="10:28" x14ac:dyDescent="0.25">
      <c r="J433" s="93">
        <f t="array" ref="J433:M433">TRANSPOSE(MMULT($E$21:$H$24, TRANSPOSE(Random!N432:Q432)))</f>
        <v>2.155391978931835</v>
      </c>
      <c r="K433" s="93">
        <v>0.65445659133317124</v>
      </c>
      <c r="L433" s="93">
        <v>3.7579496478706065E-2</v>
      </c>
      <c r="M433" s="93">
        <v>-0.70215738659800397</v>
      </c>
      <c r="N433" s="22">
        <f>E$8 + E$9 * _xlfn.T.INV(_xlfn.NORM.DIST(J433, 0, 1, TRUE),  E$10)</f>
        <v>8.6593833745879766E-3</v>
      </c>
      <c r="O433" s="22">
        <f>F$8 + F$9 * _xlfn.T.INV(_xlfn.NORM.DIST(K433, 0, 1, TRUE),  F$10)</f>
        <v>6.3785846844873034E-5</v>
      </c>
      <c r="P433" s="22">
        <f>G$8 + G$9 * _xlfn.T.INV(_xlfn.NORM.DIST(L433, 0, 1, TRUE),  G$10)</f>
        <v>2.394593565847976E-5</v>
      </c>
      <c r="Q433" s="22">
        <f>H$8 + H$9 * _xlfn.T.INV(_xlfn.NORM.DIST(M433, 0, 1, TRUE),  H$10)</f>
        <v>-5.9977270630318417E-4</v>
      </c>
      <c r="R433" s="59">
        <f t="shared" si="76"/>
        <v>1.1370667661750899</v>
      </c>
      <c r="S433" s="94">
        <f t="shared" si="77"/>
        <v>-4.6036540818484763E-3</v>
      </c>
      <c r="T433" s="94">
        <f t="shared" si="78"/>
        <v>2.4902012485617846E-2</v>
      </c>
      <c r="U433" s="94">
        <f t="shared" si="79"/>
        <v>6.2455930422984821E-2</v>
      </c>
      <c r="V433" s="24">
        <f t="shared" si="80"/>
        <v>0.15865457389969259</v>
      </c>
      <c r="W433" s="24">
        <f t="shared" si="81"/>
        <v>9.6198643476707771E-2</v>
      </c>
      <c r="X433" s="68">
        <f t="shared" si="82"/>
        <v>33102.098001907332</v>
      </c>
      <c r="Y433" s="68">
        <f t="shared" si="85"/>
        <v>-5003.6442239272874</v>
      </c>
      <c r="Z433" s="68">
        <f t="shared" si="83"/>
        <v>4616.1306910859057</v>
      </c>
      <c r="AA433" s="68">
        <f t="shared" si="84"/>
        <v>-5003.6442239272874</v>
      </c>
      <c r="AB433" s="70">
        <f t="shared" si="86"/>
        <v>-387.51353284138168</v>
      </c>
    </row>
    <row r="434" spans="10:28" x14ac:dyDescent="0.25">
      <c r="J434" s="93">
        <f t="array" ref="J434:M434">TRANSPOSE(MMULT($E$21:$H$24, TRANSPOSE(Random!N433:Q433)))</f>
        <v>1.4951554242471925</v>
      </c>
      <c r="K434" s="93">
        <v>0.89122154998753866</v>
      </c>
      <c r="L434" s="93">
        <v>0.19122380832943334</v>
      </c>
      <c r="M434" s="93">
        <v>-0.21280595360676777</v>
      </c>
      <c r="N434" s="22">
        <f>E$8 + E$9 * _xlfn.T.INV(_xlfn.NORM.DIST(J434, 0, 1, TRUE),  E$10)</f>
        <v>5.5385916887781524E-3</v>
      </c>
      <c r="O434" s="22">
        <f>F$8 + F$9 * _xlfn.T.INV(_xlfn.NORM.DIST(K434, 0, 1, TRUE),  F$10)</f>
        <v>8.7996914106531221E-5</v>
      </c>
      <c r="P434" s="22">
        <f>G$8 + G$9 * _xlfn.T.INV(_xlfn.NORM.DIST(L434, 0, 1, TRUE),  G$10)</f>
        <v>4.2239653486196525E-5</v>
      </c>
      <c r="Q434" s="22">
        <f>H$8 + H$9 * _xlfn.T.INV(_xlfn.NORM.DIST(M434, 0, 1, TRUE),  H$10)</f>
        <v>-1.6741705869889562E-4</v>
      </c>
      <c r="R434" s="59">
        <f t="shared" si="76"/>
        <v>1.1335486821037182</v>
      </c>
      <c r="S434" s="94">
        <f t="shared" si="77"/>
        <v>-4.5794430145868186E-3</v>
      </c>
      <c r="T434" s="94">
        <f t="shared" si="78"/>
        <v>2.5334368133222134E-2</v>
      </c>
      <c r="U434" s="94">
        <f t="shared" si="79"/>
        <v>6.2888286070589106E-2</v>
      </c>
      <c r="V434" s="24">
        <f t="shared" si="80"/>
        <v>0.11521007856799335</v>
      </c>
      <c r="W434" s="24">
        <f t="shared" si="81"/>
        <v>5.2321792497404249E-2</v>
      </c>
      <c r="X434" s="68">
        <f t="shared" si="82"/>
        <v>31581.54677622893</v>
      </c>
      <c r="Y434" s="68">
        <f t="shared" si="85"/>
        <v>-3200.359784690314</v>
      </c>
      <c r="Z434" s="68">
        <f t="shared" si="83"/>
        <v>3095.5794654075034</v>
      </c>
      <c r="AA434" s="68">
        <f t="shared" si="84"/>
        <v>-3200.359784690314</v>
      </c>
      <c r="AB434" s="70">
        <f t="shared" si="86"/>
        <v>-104.78031928281052</v>
      </c>
    </row>
    <row r="435" spans="10:28" x14ac:dyDescent="0.25">
      <c r="J435" s="93">
        <f t="array" ref="J435:M435">TRANSPOSE(MMULT($E$21:$H$24, TRANSPOSE(Random!N434:Q434)))</f>
        <v>0.51690309879569696</v>
      </c>
      <c r="K435" s="93">
        <v>0.38038527318799287</v>
      </c>
      <c r="L435" s="93">
        <v>-0.58490790478574739</v>
      </c>
      <c r="M435" s="93">
        <v>0.54888773974150917</v>
      </c>
      <c r="N435" s="22">
        <f>E$8 + E$9 * _xlfn.T.INV(_xlfn.NORM.DIST(J435, 0, 1, TRUE),  E$10)</f>
        <v>1.8307395722741099E-3</v>
      </c>
      <c r="O435" s="22">
        <f>F$8 + F$9 * _xlfn.T.INV(_xlfn.NORM.DIST(K435, 0, 1, TRUE),  F$10)</f>
        <v>3.7587518776258535E-5</v>
      </c>
      <c r="P435" s="22">
        <f>G$8 + G$9 * _xlfn.T.INV(_xlfn.NORM.DIST(L435, 0, 1, TRUE),  G$10)</f>
        <v>-5.1298138622335754E-5</v>
      </c>
      <c r="Q435" s="22">
        <f>H$8 + H$9 * _xlfn.T.INV(_xlfn.NORM.DIST(M435, 0, 1, TRUE),  H$10)</f>
        <v>4.9397225476609968E-4</v>
      </c>
      <c r="R435" s="59">
        <f t="shared" si="76"/>
        <v>1.1293688018735224</v>
      </c>
      <c r="S435" s="94">
        <f t="shared" si="77"/>
        <v>-4.629852409917091E-3</v>
      </c>
      <c r="T435" s="94">
        <f t="shared" si="78"/>
        <v>2.599575744668713E-2</v>
      </c>
      <c r="U435" s="94">
        <f t="shared" si="79"/>
        <v>6.3549675384054108E-2</v>
      </c>
      <c r="V435" s="24">
        <f t="shared" si="80"/>
        <v>6.7738051245263109E-2</v>
      </c>
      <c r="W435" s="24">
        <f t="shared" si="81"/>
        <v>4.1883758612090011E-3</v>
      </c>
      <c r="X435" s="68">
        <f t="shared" si="82"/>
        <v>30041.334705724454</v>
      </c>
      <c r="Y435" s="68">
        <f t="shared" si="85"/>
        <v>-1057.8547097484116</v>
      </c>
      <c r="Z435" s="68">
        <f t="shared" si="83"/>
        <v>1555.3673949030272</v>
      </c>
      <c r="AA435" s="68">
        <f t="shared" si="84"/>
        <v>-1057.8547097484116</v>
      </c>
      <c r="AB435" s="70">
        <f t="shared" si="86"/>
        <v>497.51268515461561</v>
      </c>
    </row>
    <row r="436" spans="10:28" x14ac:dyDescent="0.25">
      <c r="J436" s="93">
        <f t="array" ref="J436:M436">TRANSPOSE(MMULT($E$21:$H$24, TRANSPOSE(Random!N435:Q435)))</f>
        <v>-0.5620447536531552</v>
      </c>
      <c r="K436" s="93">
        <v>0.90608491594172469</v>
      </c>
      <c r="L436" s="93">
        <v>1.013532880613746</v>
      </c>
      <c r="M436" s="93">
        <v>-1.551580168888264</v>
      </c>
      <c r="N436" s="22">
        <f>E$8 + E$9 * _xlfn.T.INV(_xlfn.NORM.DIST(J436, 0, 1, TRUE),  E$10)</f>
        <v>-1.8733051880318612E-3</v>
      </c>
      <c r="O436" s="22">
        <f>F$8 + F$9 * _xlfn.T.INV(_xlfn.NORM.DIST(K436, 0, 1, TRUE),  F$10)</f>
        <v>8.9581652775118568E-5</v>
      </c>
      <c r="P436" s="22">
        <f>G$8 + G$9 * _xlfn.T.INV(_xlfn.NORM.DIST(L436, 0, 1, TRUE),  G$10)</f>
        <v>1.4688160985695597E-4</v>
      </c>
      <c r="Q436" s="22">
        <f>H$8 + H$9 * _xlfn.T.INV(_xlfn.NORM.DIST(M436, 0, 1, TRUE),  H$10)</f>
        <v>-1.4507628369613437E-3</v>
      </c>
      <c r="R436" s="59">
        <f t="shared" si="76"/>
        <v>1.1251932136950058</v>
      </c>
      <c r="S436" s="94">
        <f t="shared" si="77"/>
        <v>-4.5778582759182307E-3</v>
      </c>
      <c r="T436" s="94">
        <f t="shared" si="78"/>
        <v>2.4051022354959685E-2</v>
      </c>
      <c r="U436" s="94">
        <f t="shared" si="79"/>
        <v>6.160494029232666E-2</v>
      </c>
      <c r="V436" s="24">
        <f t="shared" si="80"/>
        <v>-2.463799440296973E-2</v>
      </c>
      <c r="W436" s="24">
        <f t="shared" si="81"/>
        <v>-8.6242934695296397E-2</v>
      </c>
      <c r="X436" s="68">
        <f t="shared" si="82"/>
        <v>25932.795551555475</v>
      </c>
      <c r="Y436" s="68">
        <f t="shared" si="85"/>
        <v>1082.4503637586022</v>
      </c>
      <c r="Z436" s="68">
        <f t="shared" si="83"/>
        <v>-2553.1717592659516</v>
      </c>
      <c r="AA436" s="68">
        <f t="shared" si="84"/>
        <v>1082.4503637586022</v>
      </c>
      <c r="AB436" s="70">
        <f t="shared" si="86"/>
        <v>-1470.7213955073494</v>
      </c>
    </row>
    <row r="437" spans="10:28" x14ac:dyDescent="0.25">
      <c r="J437" s="93">
        <f t="array" ref="J437:M437">TRANSPOSE(MMULT($E$21:$H$24, TRANSPOSE(Random!N436:Q436)))</f>
        <v>-0.45012531886248874</v>
      </c>
      <c r="K437" s="93">
        <v>-0.5511335005995327</v>
      </c>
      <c r="L437" s="93">
        <v>-1.6435666504076141</v>
      </c>
      <c r="M437" s="93">
        <v>0.80860776682247071</v>
      </c>
      <c r="N437" s="22">
        <f>E$8 + E$9 * _xlfn.T.INV(_xlfn.NORM.DIST(J437, 0, 1, TRUE),  E$10)</f>
        <v>-1.4830041818858126E-3</v>
      </c>
      <c r="O437" s="22">
        <f>F$8 + F$9 * _xlfn.T.INV(_xlfn.NORM.DIST(K437, 0, 1, TRUE),  F$10)</f>
        <v>-4.7950995982582886E-5</v>
      </c>
      <c r="P437" s="22">
        <f>G$8 + G$9 * _xlfn.T.INV(_xlfn.NORM.DIST(L437, 0, 1, TRUE),  G$10)</f>
        <v>-2.0801828958849516E-4</v>
      </c>
      <c r="Q437" s="22">
        <f>H$8 + H$9 * _xlfn.T.INV(_xlfn.NORM.DIST(M437, 0, 1, TRUE),  H$10)</f>
        <v>7.2967336919278975E-4</v>
      </c>
      <c r="R437" s="59">
        <f t="shared" si="76"/>
        <v>1.1256332019707391</v>
      </c>
      <c r="S437" s="94">
        <f t="shared" si="77"/>
        <v>-4.715390924675932E-3</v>
      </c>
      <c r="T437" s="94">
        <f t="shared" si="78"/>
        <v>2.6231458561113821E-2</v>
      </c>
      <c r="U437" s="94">
        <f t="shared" si="79"/>
        <v>6.3785376498480789E-2</v>
      </c>
      <c r="V437" s="24">
        <f t="shared" si="80"/>
        <v>2.081678661478149E-2</v>
      </c>
      <c r="W437" s="24">
        <f t="shared" si="81"/>
        <v>-4.2968589883699296E-2</v>
      </c>
      <c r="X437" s="68">
        <f t="shared" si="82"/>
        <v>28386.432002638685</v>
      </c>
      <c r="Y437" s="68">
        <f t="shared" si="85"/>
        <v>856.92306111881044</v>
      </c>
      <c r="Z437" s="68">
        <f t="shared" si="83"/>
        <v>-99.535308182741574</v>
      </c>
      <c r="AA437" s="68">
        <f t="shared" si="84"/>
        <v>856.92306111881044</v>
      </c>
      <c r="AB437" s="70">
        <f t="shared" si="86"/>
        <v>757.38775293606886</v>
      </c>
    </row>
    <row r="438" spans="10:28" x14ac:dyDescent="0.25">
      <c r="J438" s="93">
        <f t="array" ref="J438:M438">TRANSPOSE(MMULT($E$21:$H$24, TRANSPOSE(Random!N437:Q437)))</f>
        <v>0.70984979391447367</v>
      </c>
      <c r="K438" s="93">
        <v>-1.0404104780142958</v>
      </c>
      <c r="L438" s="93">
        <v>-0.45527284258421463</v>
      </c>
      <c r="M438" s="93">
        <v>-1.6902719142335991</v>
      </c>
      <c r="N438" s="22">
        <f>E$8 + E$9 * _xlfn.T.INV(_xlfn.NORM.DIST(J438, 0, 1, TRUE),  E$10)</f>
        <v>2.5117587763791326E-3</v>
      </c>
      <c r="O438" s="22">
        <f>F$8 + F$9 * _xlfn.T.INV(_xlfn.NORM.DIST(K438, 0, 1, TRUE),  F$10)</f>
        <v>-9.8548062430747657E-5</v>
      </c>
      <c r="P438" s="22">
        <f>G$8 + G$9 * _xlfn.T.INV(_xlfn.NORM.DIST(L438, 0, 1, TRUE),  G$10)</f>
        <v>-3.5205808619520226E-5</v>
      </c>
      <c r="Q438" s="22">
        <f>H$8 + H$9 * _xlfn.T.INV(_xlfn.NORM.DIST(M438, 0, 1, TRUE),  H$10)</f>
        <v>-1.6110494542452114E-3</v>
      </c>
      <c r="R438" s="59">
        <f t="shared" si="76"/>
        <v>1.1301365182274061</v>
      </c>
      <c r="S438" s="94">
        <f t="shared" si="77"/>
        <v>-4.765987991124097E-3</v>
      </c>
      <c r="T438" s="94">
        <f t="shared" si="78"/>
        <v>2.3890735737675819E-2</v>
      </c>
      <c r="U438" s="94">
        <f t="shared" si="79"/>
        <v>6.1444653675042787E-2</v>
      </c>
      <c r="V438" s="24">
        <f t="shared" si="80"/>
        <v>4.6933797342318853E-2</v>
      </c>
      <c r="W438" s="24">
        <f t="shared" si="81"/>
        <v>-1.4510856332723934E-2</v>
      </c>
      <c r="X438" s="68">
        <f t="shared" si="82"/>
        <v>28385.934748897835</v>
      </c>
      <c r="Y438" s="68">
        <f t="shared" si="85"/>
        <v>-1451.3674645946594</v>
      </c>
      <c r="Z438" s="68">
        <f t="shared" si="83"/>
        <v>-100.03256192359186</v>
      </c>
      <c r="AA438" s="68">
        <f t="shared" si="84"/>
        <v>-1451.3674645946594</v>
      </c>
      <c r="AB438" s="70">
        <f t="shared" si="86"/>
        <v>-1551.4000265182513</v>
      </c>
    </row>
    <row r="439" spans="10:28" x14ac:dyDescent="0.25">
      <c r="J439" s="93">
        <f t="array" ref="J439:M439">TRANSPOSE(MMULT($E$21:$H$24, TRANSPOSE(Random!N438:Q438)))</f>
        <v>-0.17139104170089112</v>
      </c>
      <c r="K439" s="93">
        <v>-1.6350937627542901</v>
      </c>
      <c r="L439" s="93">
        <v>0.34552725683930297</v>
      </c>
      <c r="M439" s="93">
        <v>-0.11290140849052618</v>
      </c>
      <c r="N439" s="22">
        <f>E$8 + E$9 * _xlfn.T.INV(_xlfn.NORM.DIST(J439, 0, 1, TRUE),  E$10)</f>
        <v>-5.2560571786753154E-4</v>
      </c>
      <c r="O439" s="22">
        <f>F$8 + F$9 * _xlfn.T.INV(_xlfn.NORM.DIST(K439, 0, 1, TRUE),  F$10)</f>
        <v>-1.765788521640753E-4</v>
      </c>
      <c r="P439" s="22">
        <f>G$8 + G$9 * _xlfn.T.INV(_xlfn.NORM.DIST(L439, 0, 1, TRUE),  G$10)</f>
        <v>6.0788876558299464E-5</v>
      </c>
      <c r="Q439" s="22">
        <f>H$8 + H$9 * _xlfn.T.INV(_xlfn.NORM.DIST(M439, 0, 1, TRUE),  H$10)</f>
        <v>-8.1155725295528651E-5</v>
      </c>
      <c r="R439" s="59">
        <f t="shared" si="76"/>
        <v>1.1267124820462193</v>
      </c>
      <c r="S439" s="94">
        <f t="shared" si="77"/>
        <v>-4.844018780857425E-3</v>
      </c>
      <c r="T439" s="94">
        <f t="shared" si="78"/>
        <v>2.5420629466625502E-2</v>
      </c>
      <c r="U439" s="94">
        <f t="shared" si="79"/>
        <v>6.297454740399247E-2</v>
      </c>
      <c r="V439" s="24">
        <f t="shared" si="80"/>
        <v>2.4654024590343649E-2</v>
      </c>
      <c r="W439" s="24">
        <f t="shared" si="81"/>
        <v>-3.8320522813648825E-2</v>
      </c>
      <c r="X439" s="68">
        <f t="shared" si="82"/>
        <v>28202.515613291791</v>
      </c>
      <c r="Y439" s="68">
        <f t="shared" si="85"/>
        <v>303.71031059650704</v>
      </c>
      <c r="Z439" s="68">
        <f t="shared" si="83"/>
        <v>-283.45169752963557</v>
      </c>
      <c r="AA439" s="68">
        <f t="shared" si="84"/>
        <v>303.71031059650704</v>
      </c>
      <c r="AB439" s="70">
        <f t="shared" si="86"/>
        <v>20.258613066871476</v>
      </c>
    </row>
    <row r="440" spans="10:28" x14ac:dyDescent="0.25">
      <c r="J440" s="93">
        <f t="array" ref="J440:M440">TRANSPOSE(MMULT($E$21:$H$24, TRANSPOSE(Random!N439:Q439)))</f>
        <v>-1.5323986064906892</v>
      </c>
      <c r="K440" s="93">
        <v>-1.1559410281244411</v>
      </c>
      <c r="L440" s="93">
        <v>0.72758497084539375</v>
      </c>
      <c r="M440" s="93">
        <v>-0.45960253751521302</v>
      </c>
      <c r="N440" s="22">
        <f>E$8 + E$9 * _xlfn.T.INV(_xlfn.NORM.DIST(J440, 0, 1, TRUE),  E$10)</f>
        <v>-5.5816041766251793E-3</v>
      </c>
      <c r="O440" s="22">
        <f>F$8 + F$9 * _xlfn.T.INV(_xlfn.NORM.DIST(K440, 0, 1, TRUE),  F$10)</f>
        <v>-1.1190694169543889E-4</v>
      </c>
      <c r="P440" s="22">
        <f>G$8 + G$9 * _xlfn.T.INV(_xlfn.NORM.DIST(L440, 0, 1, TRUE),  G$10)</f>
        <v>1.0843971294665936E-4</v>
      </c>
      <c r="Q440" s="22">
        <f>H$8 + H$9 * _xlfn.T.INV(_xlfn.NORM.DIST(M440, 0, 1, TRUE),  H$10)</f>
        <v>-3.8271978008575316E-4</v>
      </c>
      <c r="R440" s="59">
        <f t="shared" si="76"/>
        <v>1.1210128297036694</v>
      </c>
      <c r="S440" s="94">
        <f t="shared" si="77"/>
        <v>-4.7793468703887882E-3</v>
      </c>
      <c r="T440" s="94">
        <f t="shared" si="78"/>
        <v>2.5119065411835277E-2</v>
      </c>
      <c r="U440" s="94">
        <f t="shared" si="79"/>
        <v>6.2672983349202252E-2</v>
      </c>
      <c r="V440" s="24">
        <f t="shared" si="80"/>
        <v>-6.22932042713411E-2</v>
      </c>
      <c r="W440" s="24">
        <f t="shared" si="81"/>
        <v>-0.12496618762054335</v>
      </c>
      <c r="X440" s="68">
        <f t="shared" si="82"/>
        <v>25050.208279499773</v>
      </c>
      <c r="Y440" s="68">
        <f t="shared" si="85"/>
        <v>3225.2136544246459</v>
      </c>
      <c r="Z440" s="68">
        <f t="shared" si="83"/>
        <v>-3435.7590313216533</v>
      </c>
      <c r="AA440" s="68">
        <f t="shared" si="84"/>
        <v>3225.2136544246459</v>
      </c>
      <c r="AB440" s="70">
        <f t="shared" si="86"/>
        <v>-210.54537689700737</v>
      </c>
    </row>
    <row r="441" spans="10:28" x14ac:dyDescent="0.25">
      <c r="J441" s="93">
        <f t="array" ref="J441:M441">TRANSPOSE(MMULT($E$21:$H$24, TRANSPOSE(Random!N440:Q440)))</f>
        <v>-0.37582400226105767</v>
      </c>
      <c r="K441" s="93">
        <v>1.5792588215456906</v>
      </c>
      <c r="L441" s="93">
        <v>-0.48554047408429324</v>
      </c>
      <c r="M441" s="93">
        <v>-0.64405347701582749</v>
      </c>
      <c r="N441" s="22">
        <f>E$8 + E$9 * _xlfn.T.INV(_xlfn.NORM.DIST(J441, 0, 1, TRUE),  E$10)</f>
        <v>-1.2260807253265163E-3</v>
      </c>
      <c r="O441" s="22">
        <f>F$8 + F$9 * _xlfn.T.INV(_xlfn.NORM.DIST(K441, 0, 1, TRUE),  F$10)</f>
        <v>1.7386334610137657E-4</v>
      </c>
      <c r="P441" s="22">
        <f>G$8 + G$9 * _xlfn.T.INV(_xlfn.NORM.DIST(L441, 0, 1, TRUE),  G$10)</f>
        <v>-3.8932396217597163E-5</v>
      </c>
      <c r="Q441" s="22">
        <f>H$8 + H$9 * _xlfn.T.INV(_xlfn.NORM.DIST(M441, 0, 1, TRUE),  H$10)</f>
        <v>-5.4712250352040011E-4</v>
      </c>
      <c r="R441" s="59">
        <f t="shared" si="76"/>
        <v>1.1259228330679358</v>
      </c>
      <c r="S441" s="94">
        <f t="shared" si="77"/>
        <v>-4.4935765825919729E-3</v>
      </c>
      <c r="T441" s="94">
        <f t="shared" si="78"/>
        <v>2.4954662688400631E-2</v>
      </c>
      <c r="U441" s="94">
        <f t="shared" si="79"/>
        <v>6.2508580625767599E-2</v>
      </c>
      <c r="V441" s="24">
        <f t="shared" si="80"/>
        <v>9.346715284079188E-5</v>
      </c>
      <c r="W441" s="24">
        <f t="shared" si="81"/>
        <v>-6.241511347292681E-2</v>
      </c>
      <c r="X441" s="68">
        <f t="shared" si="82"/>
        <v>27137.984432723526</v>
      </c>
      <c r="Y441" s="68">
        <f t="shared" si="85"/>
        <v>708.46519595745485</v>
      </c>
      <c r="Z441" s="68">
        <f t="shared" si="83"/>
        <v>-1347.9828780979005</v>
      </c>
      <c r="AA441" s="68">
        <f t="shared" si="84"/>
        <v>708.46519595745485</v>
      </c>
      <c r="AB441" s="70">
        <f t="shared" si="86"/>
        <v>-639.51768214044569</v>
      </c>
    </row>
    <row r="442" spans="10:28" x14ac:dyDescent="0.25">
      <c r="J442" s="93">
        <f t="array" ref="J442:M442">TRANSPOSE(MMULT($E$21:$H$24, TRANSPOSE(Random!N441:Q441)))</f>
        <v>0.40468670678815089</v>
      </c>
      <c r="K442" s="93">
        <v>-1.2136413511018005</v>
      </c>
      <c r="L442" s="93">
        <v>1.4478665940857796</v>
      </c>
      <c r="M442" s="93">
        <v>-2.6775185795163576</v>
      </c>
      <c r="N442" s="22">
        <f>E$8 + E$9 * _xlfn.T.INV(_xlfn.NORM.DIST(J442, 0, 1, TRUE),  E$10)</f>
        <v>1.4410869926230433E-3</v>
      </c>
      <c r="O442" s="22">
        <f>F$8 + F$9 * _xlfn.T.INV(_xlfn.NORM.DIST(K442, 0, 1, TRUE),  F$10)</f>
        <v>-1.1884844705030937E-4</v>
      </c>
      <c r="P442" s="22">
        <f>G$8 + G$9 * _xlfn.T.INV(_xlfn.NORM.DIST(L442, 0, 1, TRUE),  G$10)</f>
        <v>2.1292138922050872E-4</v>
      </c>
      <c r="Q442" s="22">
        <f>H$8 + H$9 * _xlfn.T.INV(_xlfn.NORM.DIST(M442, 0, 1, TRUE),  H$10)</f>
        <v>-3.0772999624822757E-3</v>
      </c>
      <c r="R442" s="59">
        <f t="shared" si="76"/>
        <v>1.1289295445722189</v>
      </c>
      <c r="S442" s="94">
        <f t="shared" si="77"/>
        <v>-4.7862883757436589E-3</v>
      </c>
      <c r="T442" s="94">
        <f t="shared" si="78"/>
        <v>2.2424485229438754E-2</v>
      </c>
      <c r="U442" s="94">
        <f t="shared" si="79"/>
        <v>5.9978403166805729E-2</v>
      </c>
      <c r="V442" s="24">
        <f t="shared" si="80"/>
        <v>4.6733910250661946E-3</v>
      </c>
      <c r="W442" s="24">
        <f t="shared" si="81"/>
        <v>-5.5305012141739537E-2</v>
      </c>
      <c r="X442" s="68">
        <f t="shared" si="82"/>
        <v>26305.939103903776</v>
      </c>
      <c r="Y442" s="68">
        <f t="shared" si="85"/>
        <v>-832.70208684564568</v>
      </c>
      <c r="Z442" s="68">
        <f t="shared" si="83"/>
        <v>-2180.0282069176501</v>
      </c>
      <c r="AA442" s="68">
        <f t="shared" si="84"/>
        <v>-832.70208684564568</v>
      </c>
      <c r="AB442" s="70">
        <f t="shared" si="86"/>
        <v>-3012.7302937632958</v>
      </c>
    </row>
    <row r="443" spans="10:28" x14ac:dyDescent="0.25">
      <c r="J443" s="93">
        <f t="array" ref="J443:M443">TRANSPOSE(MMULT($E$21:$H$24, TRANSPOSE(Random!N442:Q442)))</f>
        <v>9.0690704071576783E-2</v>
      </c>
      <c r="K443" s="93">
        <v>0.1899735559646496</v>
      </c>
      <c r="L443" s="93">
        <v>-0.5426271120350048</v>
      </c>
      <c r="M443" s="93">
        <v>0.41379233584542757</v>
      </c>
      <c r="N443" s="22">
        <f>E$8 + E$9 * _xlfn.T.INV(_xlfn.NORM.DIST(J443, 0, 1, TRUE),  E$10)</f>
        <v>3.6612811679521918E-4</v>
      </c>
      <c r="O443" s="22">
        <f>F$8 + F$9 * _xlfn.T.INV(_xlfn.NORM.DIST(K443, 0, 1, TRUE),  F$10)</f>
        <v>2.008718310468364E-5</v>
      </c>
      <c r="P443" s="22">
        <f>G$8 + G$9 * _xlfn.T.INV(_xlfn.NORM.DIST(L443, 0, 1, TRUE),  G$10)</f>
        <v>-4.6010358397999099E-5</v>
      </c>
      <c r="Q443" s="22">
        <f>H$8 + H$9 * _xlfn.T.INV(_xlfn.NORM.DIST(M443, 0, 1, TRUE),  H$10)</f>
        <v>3.7456894322585694E-4</v>
      </c>
      <c r="R443" s="59">
        <f t="shared" si="76"/>
        <v>1.1277177380567038</v>
      </c>
      <c r="S443" s="94">
        <f t="shared" si="77"/>
        <v>-4.6473527455886659E-3</v>
      </c>
      <c r="T443" s="94">
        <f t="shared" si="78"/>
        <v>2.5876354135146887E-2</v>
      </c>
      <c r="U443" s="94">
        <f t="shared" si="79"/>
        <v>6.3430272072513852E-2</v>
      </c>
      <c r="V443" s="24">
        <f t="shared" si="80"/>
        <v>4.3074741549992322E-2</v>
      </c>
      <c r="W443" s="24">
        <f t="shared" si="81"/>
        <v>-2.035553052252153E-2</v>
      </c>
      <c r="X443" s="68">
        <f t="shared" si="82"/>
        <v>29064.595905229362</v>
      </c>
      <c r="Y443" s="68">
        <f t="shared" si="85"/>
        <v>-211.55950228474103</v>
      </c>
      <c r="Z443" s="68">
        <f t="shared" si="83"/>
        <v>578.62859440793545</v>
      </c>
      <c r="AA443" s="68">
        <f t="shared" si="84"/>
        <v>-211.55950228474103</v>
      </c>
      <c r="AB443" s="70">
        <f t="shared" si="86"/>
        <v>367.06909212319442</v>
      </c>
    </row>
    <row r="444" spans="10:28" x14ac:dyDescent="0.25">
      <c r="J444" s="93">
        <f t="array" ref="J444:M444">TRANSPOSE(MMULT($E$21:$H$24, TRANSPOSE(Random!N443:Q443)))</f>
        <v>-0.45879254827650773</v>
      </c>
      <c r="K444" s="93">
        <v>0.6977554842821676</v>
      </c>
      <c r="L444" s="93">
        <v>1.0843365036732102</v>
      </c>
      <c r="M444" s="93">
        <v>0.14110797011919021</v>
      </c>
      <c r="N444" s="22">
        <f>E$8 + E$9 * _xlfn.T.INV(_xlfn.NORM.DIST(J444, 0, 1, TRUE),  E$10)</f>
        <v>-1.5130792872848431E-3</v>
      </c>
      <c r="O444" s="22">
        <f>F$8 + F$9 * _xlfn.T.INV(_xlfn.NORM.DIST(K444, 0, 1, TRUE),  F$10)</f>
        <v>6.808326107844206E-5</v>
      </c>
      <c r="P444" s="22">
        <f>G$8 + G$9 * _xlfn.T.INV(_xlfn.NORM.DIST(L444, 0, 1, TRUE),  G$10)</f>
        <v>1.5692454038910157E-4</v>
      </c>
      <c r="Q444" s="22">
        <f>H$8 + H$9 * _xlfn.T.INV(_xlfn.NORM.DIST(M444, 0, 1, TRUE),  H$10)</f>
        <v>1.3762364421605262E-4</v>
      </c>
      <c r="R444" s="59">
        <f t="shared" si="76"/>
        <v>1.1255992981540475</v>
      </c>
      <c r="S444" s="94">
        <f t="shared" si="77"/>
        <v>-4.5993566676149076E-3</v>
      </c>
      <c r="T444" s="94">
        <f t="shared" si="78"/>
        <v>2.5639408836137082E-2</v>
      </c>
      <c r="U444" s="94">
        <f t="shared" si="79"/>
        <v>6.319332677350406E-2</v>
      </c>
      <c r="V444" s="24">
        <f t="shared" si="80"/>
        <v>8.7353133301586658E-3</v>
      </c>
      <c r="W444" s="24">
        <f t="shared" si="81"/>
        <v>-5.4458013443345395E-2</v>
      </c>
      <c r="X444" s="68">
        <f t="shared" si="82"/>
        <v>27713.631326629849</v>
      </c>
      <c r="Y444" s="68">
        <f t="shared" si="85"/>
        <v>874.30133401683997</v>
      </c>
      <c r="Z444" s="68">
        <f t="shared" si="83"/>
        <v>-772.33598419157715</v>
      </c>
      <c r="AA444" s="68">
        <f t="shared" si="84"/>
        <v>874.30133401683997</v>
      </c>
      <c r="AB444" s="70">
        <f t="shared" si="86"/>
        <v>101.96534982526282</v>
      </c>
    </row>
    <row r="445" spans="10:28" x14ac:dyDescent="0.25">
      <c r="J445" s="93">
        <f t="array" ref="J445:M445">TRANSPOSE(MMULT($E$21:$H$24, TRANSPOSE(Random!N444:Q444)))</f>
        <v>0.3781203234558756</v>
      </c>
      <c r="K445" s="93">
        <v>-0.65202500199049518</v>
      </c>
      <c r="L445" s="93">
        <v>1.8957304913661788</v>
      </c>
      <c r="M445" s="93">
        <v>-1.9304695982759337</v>
      </c>
      <c r="N445" s="22">
        <f>E$8 + E$9 * _xlfn.T.INV(_xlfn.NORM.DIST(J445, 0, 1, TRUE),  E$10)</f>
        <v>1.3493848641646978E-3</v>
      </c>
      <c r="O445" s="22">
        <f>F$8 + F$9 * _xlfn.T.INV(_xlfn.NORM.DIST(K445, 0, 1, TRUE),  F$10)</f>
        <v>-5.7772014972275781E-5</v>
      </c>
      <c r="P445" s="22">
        <f>G$8 + G$9 * _xlfn.T.INV(_xlfn.NORM.DIST(L445, 0, 1, TRUE),  G$10)</f>
        <v>2.9628070906371047E-4</v>
      </c>
      <c r="Q445" s="22">
        <f>H$8 + H$9 * _xlfn.T.INV(_xlfn.NORM.DIST(M445, 0, 1, TRUE),  H$10)</f>
        <v>-1.9094290184370228E-3</v>
      </c>
      <c r="R445" s="59">
        <f t="shared" si="76"/>
        <v>1.1288261683042973</v>
      </c>
      <c r="S445" s="94">
        <f t="shared" si="77"/>
        <v>-4.7252119436656248E-3</v>
      </c>
      <c r="T445" s="94">
        <f t="shared" si="78"/>
        <v>2.3592356173484007E-2</v>
      </c>
      <c r="U445" s="94">
        <f t="shared" si="79"/>
        <v>6.1146274110850982E-2</v>
      </c>
      <c r="V445" s="24">
        <f t="shared" si="80"/>
        <v>2.2343989029705053E-2</v>
      </c>
      <c r="W445" s="24">
        <f t="shared" si="81"/>
        <v>-3.8802285081145929E-2</v>
      </c>
      <c r="X445" s="68">
        <f t="shared" si="82"/>
        <v>27384.990565958778</v>
      </c>
      <c r="Y445" s="68">
        <f t="shared" si="85"/>
        <v>-779.7139229621971</v>
      </c>
      <c r="Z445" s="68">
        <f t="shared" si="83"/>
        <v>-1100.976744862648</v>
      </c>
      <c r="AA445" s="68">
        <f t="shared" si="84"/>
        <v>-779.7139229621971</v>
      </c>
      <c r="AB445" s="70">
        <f t="shared" si="86"/>
        <v>-1880.6906678248451</v>
      </c>
    </row>
    <row r="446" spans="10:28" x14ac:dyDescent="0.25">
      <c r="J446" s="93">
        <f t="array" ref="J446:M446">TRANSPOSE(MMULT($E$21:$H$24, TRANSPOSE(Random!N445:Q445)))</f>
        <v>0.75029745643967782</v>
      </c>
      <c r="K446" s="93">
        <v>0.92338704078160994</v>
      </c>
      <c r="L446" s="93">
        <v>-3.0637852269438506E-2</v>
      </c>
      <c r="M446" s="93">
        <v>0.74431791122817292</v>
      </c>
      <c r="N446" s="22">
        <f>E$8 + E$9 * _xlfn.T.INV(_xlfn.NORM.DIST(J446, 0, 1, TRUE),  E$10)</f>
        <v>2.6566934516003386E-3</v>
      </c>
      <c r="O446" s="22">
        <f>F$8 + F$9 * _xlfn.T.INV(_xlfn.NORM.DIST(K446, 0, 1, TRUE),  F$10)</f>
        <v>9.1437405185375458E-5</v>
      </c>
      <c r="P446" s="22">
        <f>G$8 + G$9 * _xlfn.T.INV(_xlfn.NORM.DIST(L446, 0, 1, TRUE),  G$10)</f>
        <v>1.5842960420621774E-5</v>
      </c>
      <c r="Q446" s="22">
        <f>H$8 + H$9 * _xlfn.T.INV(_xlfn.NORM.DIST(M446, 0, 1, TRUE),  H$10)</f>
        <v>6.7042295758880269E-4</v>
      </c>
      <c r="R446" s="59">
        <f t="shared" si="76"/>
        <v>1.1302999038114563</v>
      </c>
      <c r="S446" s="94">
        <f t="shared" si="77"/>
        <v>-4.576002523507974E-3</v>
      </c>
      <c r="T446" s="94">
        <f t="shared" si="78"/>
        <v>2.6172208149509834E-2</v>
      </c>
      <c r="U446" s="94">
        <f t="shared" si="79"/>
        <v>6.3726126086876805E-2</v>
      </c>
      <c r="V446" s="24">
        <f t="shared" si="80"/>
        <v>8.2582547034254924E-2</v>
      </c>
      <c r="W446" s="24">
        <f t="shared" si="81"/>
        <v>1.8856420947378119E-2</v>
      </c>
      <c r="X446" s="68">
        <f t="shared" si="82"/>
        <v>30685.121625354528</v>
      </c>
      <c r="Y446" s="68">
        <f t="shared" si="85"/>
        <v>-1535.114946273854</v>
      </c>
      <c r="Z446" s="68">
        <f t="shared" si="83"/>
        <v>2199.1543145331016</v>
      </c>
      <c r="AA446" s="68">
        <f t="shared" si="84"/>
        <v>-1535.114946273854</v>
      </c>
      <c r="AB446" s="70">
        <f t="shared" si="86"/>
        <v>664.03936825924757</v>
      </c>
    </row>
    <row r="447" spans="10:28" x14ac:dyDescent="0.25">
      <c r="J447" s="93">
        <f t="array" ref="J447:M447">TRANSPOSE(MMULT($E$21:$H$24, TRANSPOSE(Random!N446:Q446)))</f>
        <v>-0.55877920958878513</v>
      </c>
      <c r="K447" s="93">
        <v>0.13843089425156208</v>
      </c>
      <c r="L447" s="93">
        <v>1.1760196699761909</v>
      </c>
      <c r="M447" s="93">
        <v>-0.76663132216437568</v>
      </c>
      <c r="N447" s="22">
        <f>E$8 + E$9 * _xlfn.T.INV(_xlfn.NORM.DIST(J447, 0, 1, TRUE),  E$10)</f>
        <v>-1.8618532255961088E-3</v>
      </c>
      <c r="O447" s="22">
        <f>F$8 + F$9 * _xlfn.T.INV(_xlfn.NORM.DIST(K447, 0, 1, TRUE),  F$10)</f>
        <v>1.540584554122947E-5</v>
      </c>
      <c r="P447" s="22">
        <f>G$8 + G$9 * _xlfn.T.INV(_xlfn.NORM.DIST(L447, 0, 1, TRUE),  G$10)</f>
        <v>1.7030256929022691E-4</v>
      </c>
      <c r="Q447" s="22">
        <f>H$8 + H$9 * _xlfn.T.INV(_xlfn.NORM.DIST(M447, 0, 1, TRUE),  H$10)</f>
        <v>-6.5876783906934655E-4</v>
      </c>
      <c r="R447" s="59">
        <f t="shared" si="76"/>
        <v>1.1252061235495194</v>
      </c>
      <c r="S447" s="94">
        <f t="shared" si="77"/>
        <v>-4.6520340831521199E-3</v>
      </c>
      <c r="T447" s="94">
        <f t="shared" si="78"/>
        <v>2.4843017352851684E-2</v>
      </c>
      <c r="U447" s="94">
        <f t="shared" si="79"/>
        <v>6.2396935290218655E-2</v>
      </c>
      <c r="V447" s="24">
        <f t="shared" si="80"/>
        <v>-9.4727977223076059E-3</v>
      </c>
      <c r="W447" s="24">
        <f t="shared" si="81"/>
        <v>-7.1869733012526263E-2</v>
      </c>
      <c r="X447" s="68">
        <f t="shared" si="82"/>
        <v>26758.347079479881</v>
      </c>
      <c r="Y447" s="68">
        <f t="shared" si="85"/>
        <v>1075.8330859207781</v>
      </c>
      <c r="Z447" s="68">
        <f t="shared" si="83"/>
        <v>-1727.6202313415451</v>
      </c>
      <c r="AA447" s="68">
        <f t="shared" si="84"/>
        <v>1075.8330859207781</v>
      </c>
      <c r="AB447" s="70">
        <f t="shared" si="86"/>
        <v>-651.78714542076705</v>
      </c>
    </row>
    <row r="448" spans="10:28" x14ac:dyDescent="0.25">
      <c r="J448" s="93">
        <f t="array" ref="J448:M448">TRANSPOSE(MMULT($E$21:$H$24, TRANSPOSE(Random!N447:Q447)))</f>
        <v>-1.635952174953915</v>
      </c>
      <c r="K448" s="93">
        <v>-1.1054491310682935</v>
      </c>
      <c r="L448" s="93">
        <v>-0.61180170718397786</v>
      </c>
      <c r="M448" s="93">
        <v>-0.14643204812803512</v>
      </c>
      <c r="N448" s="22">
        <f>E$8 + E$9 * _xlfn.T.INV(_xlfn.NORM.DIST(J448, 0, 1, TRUE),  E$10)</f>
        <v>-6.0314534624993374E-3</v>
      </c>
      <c r="O448" s="22">
        <f>F$8 + F$9 * _xlfn.T.INV(_xlfn.NORM.DIST(K448, 0, 1, TRUE),  F$10)</f>
        <v>-1.059840460390214E-4</v>
      </c>
      <c r="P448" s="22">
        <f>G$8 + G$9 * _xlfn.T.INV(_xlfn.NORM.DIST(L448, 0, 1, TRUE),  G$10)</f>
        <v>-5.468346056159026E-5</v>
      </c>
      <c r="Q448" s="22">
        <f>H$8 + H$9 * _xlfn.T.INV(_xlfn.NORM.DIST(M448, 0, 1, TRUE),  H$10)</f>
        <v>-1.1007299898112326E-4</v>
      </c>
      <c r="R448" s="59">
        <f t="shared" si="76"/>
        <v>1.1205057123544573</v>
      </c>
      <c r="S448" s="94">
        <f t="shared" si="77"/>
        <v>-4.7734239747323709E-3</v>
      </c>
      <c r="T448" s="94">
        <f t="shared" si="78"/>
        <v>2.5391712192939907E-2</v>
      </c>
      <c r="U448" s="94">
        <f t="shared" si="79"/>
        <v>6.2945630130306879E-2</v>
      </c>
      <c r="V448" s="24">
        <f t="shared" si="80"/>
        <v>-6.4702329882435475E-2</v>
      </c>
      <c r="W448" s="24">
        <f t="shared" si="81"/>
        <v>-0.12764796001274237</v>
      </c>
      <c r="X448" s="68">
        <f t="shared" si="82"/>
        <v>25066.323635939745</v>
      </c>
      <c r="Y448" s="68">
        <f t="shared" si="85"/>
        <v>3485.1496895361925</v>
      </c>
      <c r="Z448" s="68">
        <f t="shared" si="83"/>
        <v>-3419.6436748816814</v>
      </c>
      <c r="AA448" s="68">
        <f t="shared" si="84"/>
        <v>3485.1496895361925</v>
      </c>
      <c r="AB448" s="70">
        <f t="shared" si="86"/>
        <v>65.506014654511091</v>
      </c>
    </row>
    <row r="449" spans="10:28" x14ac:dyDescent="0.25">
      <c r="J449" s="93">
        <f t="array" ref="J449:M449">TRANSPOSE(MMULT($E$21:$H$24, TRANSPOSE(Random!N448:Q448)))</f>
        <v>0.30048094385138341</v>
      </c>
      <c r="K449" s="93">
        <v>-1.5298313521388598</v>
      </c>
      <c r="L449" s="93">
        <v>-1.7869484139943137</v>
      </c>
      <c r="M449" s="93">
        <v>0.94013555887334954</v>
      </c>
      <c r="N449" s="22">
        <f>E$8 + E$9 * _xlfn.T.INV(_xlfn.NORM.DIST(J449, 0, 1, TRUE),  E$10)</f>
        <v>1.0823802950191165E-3</v>
      </c>
      <c r="O449" s="22">
        <f>F$8 + F$9 * _xlfn.T.INV(_xlfn.NORM.DIST(K449, 0, 1, TRUE),  F$10)</f>
        <v>-1.6081590525842608E-4</v>
      </c>
      <c r="P449" s="22">
        <f>G$8 + G$9 * _xlfn.T.INV(_xlfn.NORM.DIST(L449, 0, 1, TRUE),  G$10)</f>
        <v>-2.352096715213898E-4</v>
      </c>
      <c r="Q449" s="22">
        <f>H$8 + H$9 * _xlfn.T.INV(_xlfn.NORM.DIST(M449, 0, 1, TRUE),  H$10)</f>
        <v>8.531389093897905E-4</v>
      </c>
      <c r="R449" s="59">
        <f t="shared" si="76"/>
        <v>1.1285251727184764</v>
      </c>
      <c r="S449" s="94">
        <f t="shared" si="77"/>
        <v>-4.8282558339517757E-3</v>
      </c>
      <c r="T449" s="94">
        <f t="shared" si="78"/>
        <v>2.6354924101310819E-2</v>
      </c>
      <c r="U449" s="94">
        <f t="shared" si="79"/>
        <v>6.3908842038677791E-2</v>
      </c>
      <c r="V449" s="24">
        <f t="shared" si="80"/>
        <v>6.4747219192570704E-2</v>
      </c>
      <c r="W449" s="24">
        <f t="shared" si="81"/>
        <v>8.3837715389291356E-4</v>
      </c>
      <c r="X449" s="68">
        <f t="shared" si="82"/>
        <v>30079.440998971197</v>
      </c>
      <c r="Y449" s="68">
        <f t="shared" si="85"/>
        <v>-625.43089698033873</v>
      </c>
      <c r="Z449" s="68">
        <f t="shared" si="83"/>
        <v>1593.4736881497702</v>
      </c>
      <c r="AA449" s="68">
        <f t="shared" si="84"/>
        <v>-625.43089698033873</v>
      </c>
      <c r="AB449" s="70">
        <f t="shared" si="86"/>
        <v>968.04279116943144</v>
      </c>
    </row>
    <row r="450" spans="10:28" x14ac:dyDescent="0.25">
      <c r="J450" s="93">
        <f t="array" ref="J450:M450">TRANSPOSE(MMULT($E$21:$H$24, TRANSPOSE(Random!N449:Q449)))</f>
        <v>0.80486839193323501</v>
      </c>
      <c r="K450" s="93">
        <v>5.2607209600016192E-2</v>
      </c>
      <c r="L450" s="93">
        <v>9.5700670381250227E-2</v>
      </c>
      <c r="M450" s="93">
        <v>-7.8337353305644578E-2</v>
      </c>
      <c r="N450" s="22">
        <f>E$8 + E$9 * _xlfn.T.INV(_xlfn.NORM.DIST(J450, 0, 1, TRUE),  E$10)</f>
        <v>2.8536180254289966E-3</v>
      </c>
      <c r="O450" s="22">
        <f>F$8 + F$9 * _xlfn.T.INV(_xlfn.NORM.DIST(K450, 0, 1, TRUE),  F$10)</f>
        <v>7.6390865724656668E-6</v>
      </c>
      <c r="P450" s="22">
        <f>G$8 + G$9 * _xlfn.T.INV(_xlfn.NORM.DIST(L450, 0, 1, TRUE),  G$10)</f>
        <v>3.0854526267904478E-5</v>
      </c>
      <c r="Q450" s="22">
        <f>H$8 + H$9 * _xlfn.T.INV(_xlfn.NORM.DIST(M450, 0, 1, TRUE),  H$10)</f>
        <v>-5.1373158015291049E-5</v>
      </c>
      <c r="R450" s="59">
        <f t="shared" si="76"/>
        <v>1.1305218978681564</v>
      </c>
      <c r="S450" s="94">
        <f t="shared" si="77"/>
        <v>-4.6598008421208838E-3</v>
      </c>
      <c r="T450" s="94">
        <f t="shared" si="78"/>
        <v>2.5450412033905738E-2</v>
      </c>
      <c r="U450" s="94">
        <f t="shared" si="79"/>
        <v>6.3004329971272713E-2</v>
      </c>
      <c r="V450" s="24">
        <f t="shared" si="80"/>
        <v>7.5793437402244562E-2</v>
      </c>
      <c r="W450" s="24">
        <f t="shared" si="81"/>
        <v>1.2789107430971849E-2</v>
      </c>
      <c r="X450" s="68">
        <f t="shared" si="82"/>
        <v>30114.487034743066</v>
      </c>
      <c r="Y450" s="68">
        <f t="shared" si="85"/>
        <v>-1648.9037074089283</v>
      </c>
      <c r="Z450" s="68">
        <f t="shared" si="83"/>
        <v>1628.5197239216395</v>
      </c>
      <c r="AA450" s="68">
        <f t="shared" si="84"/>
        <v>-1648.9037074089283</v>
      </c>
      <c r="AB450" s="70">
        <f t="shared" si="86"/>
        <v>-20.383983487288788</v>
      </c>
    </row>
    <row r="451" spans="10:28" x14ac:dyDescent="0.25">
      <c r="J451" s="93">
        <f t="array" ref="J451:M451">TRANSPOSE(MMULT($E$21:$H$24, TRANSPOSE(Random!N450:Q450)))</f>
        <v>1.6219956942681284</v>
      </c>
      <c r="K451" s="93">
        <v>0.2298616886939388</v>
      </c>
      <c r="L451" s="93">
        <v>-0.32660829276196945</v>
      </c>
      <c r="M451" s="93">
        <v>-0.71240271312160397</v>
      </c>
      <c r="N451" s="22">
        <f>E$8 + E$9 * _xlfn.T.INV(_xlfn.NORM.DIST(J451, 0, 1, TRUE),  E$10)</f>
        <v>6.0853711206789174E-3</v>
      </c>
      <c r="O451" s="22">
        <f>F$8 + F$9 * _xlfn.T.INV(_xlfn.NORM.DIST(K451, 0, 1, TRUE),  F$10)</f>
        <v>2.3722797378167767E-5</v>
      </c>
      <c r="P451" s="22">
        <f>G$8 + G$9 * _xlfn.T.INV(_xlfn.NORM.DIST(L451, 0, 1, TRUE),  G$10)</f>
        <v>-1.9535901925622521E-5</v>
      </c>
      <c r="Q451" s="22">
        <f>H$8 + H$9 * _xlfn.T.INV(_xlfn.NORM.DIST(M451, 0, 1, TRUE),  H$10)</f>
        <v>-6.0910571103044815E-4</v>
      </c>
      <c r="R451" s="59">
        <f t="shared" ref="R451:R514" si="87">$B$3 * (1 + N451)</f>
        <v>1.1341650692911971</v>
      </c>
      <c r="S451" s="94">
        <f t="shared" ref="S451:S514" si="88">$B$5+O451</f>
        <v>-4.6437171313151813E-3</v>
      </c>
      <c r="T451" s="94">
        <f t="shared" ref="T451:T514" si="89">$B$6+Q451</f>
        <v>2.4892679480890582E-2</v>
      </c>
      <c r="U451" s="94">
        <f t="shared" ref="U451:U514" si="90">$B$7 + Q451</f>
        <v>6.2446597418257553E-2</v>
      </c>
      <c r="V451" s="24">
        <f t="shared" ref="V451:V514" si="91">(LN(R451/$B$4) + (T451-S451+0.5*U451^2)*$B$8) / (U451*SQRT($B$8))</f>
        <v>0.11824327645356153</v>
      </c>
      <c r="W451" s="24">
        <f t="shared" ref="W451:W514" si="92">V451 - U451*SQRT($B$8)</f>
        <v>5.5796679035303977E-2</v>
      </c>
      <c r="X451" s="68">
        <f t="shared" ref="X451:X514" si="93">(R451*EXP(-S451*$B$8)*_xlfn.NORM.DIST(V451, 0, 1, TRUE) - $B$4*EXP(-T451*$B$8)*_xlfn.NORM.DIST(W451, 0, 1, TRUE)) * $B$2</f>
        <v>31499.580309398702</v>
      </c>
      <c r="Y451" s="68">
        <f t="shared" si="85"/>
        <v>-3516.3048846868332</v>
      </c>
      <c r="Z451" s="68">
        <f t="shared" ref="Z451:Z514" si="94">X451-$B$13</f>
        <v>3013.612998577275</v>
      </c>
      <c r="AA451" s="68">
        <f t="shared" ref="AA451:AA514" si="95">Y451-$B$19</f>
        <v>-3516.3048846868332</v>
      </c>
      <c r="AB451" s="70">
        <f t="shared" si="86"/>
        <v>-502.69188610955825</v>
      </c>
    </row>
    <row r="452" spans="10:28" x14ac:dyDescent="0.25">
      <c r="J452" s="93">
        <f t="array" ref="J452:M452">TRANSPOSE(MMULT($E$21:$H$24, TRANSPOSE(Random!N451:Q451)))</f>
        <v>0.78420802786115684</v>
      </c>
      <c r="K452" s="93">
        <v>-0.38567641576208578</v>
      </c>
      <c r="L452" s="93">
        <v>-0.67410904444663322</v>
      </c>
      <c r="M452" s="93">
        <v>-0.93836541411002239</v>
      </c>
      <c r="N452" s="22">
        <f>E$8 + E$9 * _xlfn.T.INV(_xlfn.NORM.DIST(J452, 0, 1, TRUE),  E$10)</f>
        <v>2.7788695070074063E-3</v>
      </c>
      <c r="O452" s="22">
        <f>F$8 + F$9 * _xlfn.T.INV(_xlfn.NORM.DIST(K452, 0, 1, TRUE),  F$10)</f>
        <v>-3.2306113236093705E-5</v>
      </c>
      <c r="P452" s="22">
        <f>G$8 + G$9 * _xlfn.T.INV(_xlfn.NORM.DIST(L452, 0, 1, TRUE),  G$10)</f>
        <v>-6.2597437221839988E-5</v>
      </c>
      <c r="Q452" s="22">
        <f>H$8 + H$9 * _xlfn.T.INV(_xlfn.NORM.DIST(M452, 0, 1, TRUE),  H$10)</f>
        <v>-8.1931125525378087E-4</v>
      </c>
      <c r="R452" s="59">
        <f t="shared" si="87"/>
        <v>1.1304376334895971</v>
      </c>
      <c r="S452" s="94">
        <f t="shared" si="88"/>
        <v>-4.6997460419294429E-3</v>
      </c>
      <c r="T452" s="94">
        <f t="shared" si="89"/>
        <v>2.4682473936667251E-2</v>
      </c>
      <c r="U452" s="94">
        <f t="shared" si="90"/>
        <v>6.2236391874034222E-2</v>
      </c>
      <c r="V452" s="24">
        <f t="shared" si="91"/>
        <v>6.3061089560855862E-2</v>
      </c>
      <c r="W452" s="24">
        <f t="shared" si="92"/>
        <v>8.2469768682164046E-4</v>
      </c>
      <c r="X452" s="68">
        <f t="shared" si="93"/>
        <v>29309.196827549287</v>
      </c>
      <c r="Y452" s="68">
        <f t="shared" ref="Y452:Y515" si="96">$B$17*R452+$B$18</f>
        <v>-1605.7118337767897</v>
      </c>
      <c r="Z452" s="68">
        <f t="shared" si="94"/>
        <v>823.22951672786076</v>
      </c>
      <c r="AA452" s="68">
        <f t="shared" si="95"/>
        <v>-1605.7118337767897</v>
      </c>
      <c r="AB452" s="70">
        <f t="shared" ref="AB452:AB515" si="97">Z452+AA452</f>
        <v>-782.48231704892896</v>
      </c>
    </row>
    <row r="453" spans="10:28" x14ac:dyDescent="0.25">
      <c r="J453" s="93">
        <f t="array" ref="J453:M453">TRANSPOSE(MMULT($E$21:$H$24, TRANSPOSE(Random!N452:Q452)))</f>
        <v>1.3559787669066514</v>
      </c>
      <c r="K453" s="93">
        <v>0.80838212287168787</v>
      </c>
      <c r="L453" s="93">
        <v>0.73740621106734483</v>
      </c>
      <c r="M453" s="93">
        <v>-1.4732024008470745</v>
      </c>
      <c r="N453" s="22">
        <f>E$8 + E$9 * _xlfn.T.INV(_xlfn.NORM.DIST(J453, 0, 1, TRUE),  E$10)</f>
        <v>4.9612186114622809E-3</v>
      </c>
      <c r="O453" s="22">
        <f>F$8 + F$9 * _xlfn.T.INV(_xlfn.NORM.DIST(K453, 0, 1, TRUE),  F$10)</f>
        <v>7.9315792775248764E-5</v>
      </c>
      <c r="P453" s="22">
        <f>G$8 + G$9 * _xlfn.T.INV(_xlfn.NORM.DIST(L453, 0, 1, TRUE),  G$10)</f>
        <v>1.0971213610347125E-4</v>
      </c>
      <c r="Q453" s="22">
        <f>H$8 + H$9 * _xlfn.T.INV(_xlfn.NORM.DIST(M453, 0, 1, TRUE),  H$10)</f>
        <v>-1.3635445109135484E-3</v>
      </c>
      <c r="R453" s="59">
        <f t="shared" si="87"/>
        <v>1.1328978065467945</v>
      </c>
      <c r="S453" s="94">
        <f t="shared" si="88"/>
        <v>-4.5881241359181004E-3</v>
      </c>
      <c r="T453" s="94">
        <f t="shared" si="89"/>
        <v>2.4138240681007481E-2</v>
      </c>
      <c r="U453" s="94">
        <f t="shared" si="90"/>
        <v>6.1692158618374453E-2</v>
      </c>
      <c r="V453" s="24">
        <f t="shared" si="91"/>
        <v>8.76781321180264E-2</v>
      </c>
      <c r="W453" s="24">
        <f t="shared" si="92"/>
        <v>2.5985973499651947E-2</v>
      </c>
      <c r="X453" s="68">
        <f t="shared" si="93"/>
        <v>29993.994220538832</v>
      </c>
      <c r="Y453" s="68">
        <f t="shared" si="96"/>
        <v>-2866.7367842535023</v>
      </c>
      <c r="Z453" s="68">
        <f t="shared" si="94"/>
        <v>1508.0269097174059</v>
      </c>
      <c r="AA453" s="68">
        <f t="shared" si="95"/>
        <v>-2866.7367842535023</v>
      </c>
      <c r="AB453" s="70">
        <f t="shared" si="97"/>
        <v>-1358.7098745360963</v>
      </c>
    </row>
    <row r="454" spans="10:28" x14ac:dyDescent="0.25">
      <c r="J454" s="93">
        <f t="array" ref="J454:M454">TRANSPOSE(MMULT($E$21:$H$24, TRANSPOSE(Random!N453:Q453)))</f>
        <v>-1.5333336646530324</v>
      </c>
      <c r="K454" s="93">
        <v>5.5148853746924575E-2</v>
      </c>
      <c r="L454" s="93">
        <v>-0.56468323512363516</v>
      </c>
      <c r="M454" s="93">
        <v>0.66654711435583569</v>
      </c>
      <c r="N454" s="22">
        <f>E$8 + E$9 * _xlfn.T.INV(_xlfn.NORM.DIST(J454, 0, 1, TRUE),  E$10)</f>
        <v>-5.5856034282209142E-3</v>
      </c>
      <c r="O454" s="22">
        <f>F$8 + F$9 * _xlfn.T.INV(_xlfn.NORM.DIST(K454, 0, 1, TRUE),  F$10)</f>
        <v>7.8687711636949792E-6</v>
      </c>
      <c r="P454" s="22">
        <f>G$8 + G$9 * _xlfn.T.INV(_xlfn.NORM.DIST(L454, 0, 1, TRUE),  G$10)</f>
        <v>-4.8763679181601355E-5</v>
      </c>
      <c r="Q454" s="22">
        <f>H$8 + H$9 * _xlfn.T.INV(_xlfn.NORM.DIST(M454, 0, 1, TRUE),  H$10)</f>
        <v>5.9959398712047134E-4</v>
      </c>
      <c r="R454" s="59">
        <f t="shared" si="87"/>
        <v>1.1210083213273494</v>
      </c>
      <c r="S454" s="94">
        <f t="shared" si="88"/>
        <v>-4.6595711575296546E-3</v>
      </c>
      <c r="T454" s="94">
        <f t="shared" si="89"/>
        <v>2.6101379179041501E-2</v>
      </c>
      <c r="U454" s="94">
        <f t="shared" si="90"/>
        <v>6.365529711640848E-2</v>
      </c>
      <c r="V454" s="24">
        <f t="shared" si="91"/>
        <v>-4.6870217209636293E-2</v>
      </c>
      <c r="W454" s="24">
        <f t="shared" si="92"/>
        <v>-0.11052551432604477</v>
      </c>
      <c r="X454" s="68">
        <f t="shared" si="93"/>
        <v>25928.346296545169</v>
      </c>
      <c r="Y454" s="68">
        <f t="shared" si="96"/>
        <v>3227.5245386159513</v>
      </c>
      <c r="Z454" s="68">
        <f t="shared" si="94"/>
        <v>-2557.6210142762575</v>
      </c>
      <c r="AA454" s="68">
        <f t="shared" si="95"/>
        <v>3227.5245386159513</v>
      </c>
      <c r="AB454" s="70">
        <f t="shared" si="97"/>
        <v>669.90352433969383</v>
      </c>
    </row>
    <row r="455" spans="10:28" x14ac:dyDescent="0.25">
      <c r="J455" s="93">
        <f t="array" ref="J455:M455">TRANSPOSE(MMULT($E$21:$H$24, TRANSPOSE(Random!N454:Q454)))</f>
        <v>1.964037514904122</v>
      </c>
      <c r="K455" s="93">
        <v>0.72786389930479078</v>
      </c>
      <c r="L455" s="93">
        <v>-0.81967812752279356</v>
      </c>
      <c r="M455" s="93">
        <v>0.73120175530051612</v>
      </c>
      <c r="N455" s="22">
        <f>E$8 + E$9 * _xlfn.T.INV(_xlfn.NORM.DIST(J455, 0, 1, TRUE),  E$10)</f>
        <v>7.6776873349033237E-3</v>
      </c>
      <c r="O455" s="22">
        <f>F$8 + F$9 * _xlfn.T.INV(_xlfn.NORM.DIST(K455, 0, 1, TRUE),  F$10)</f>
        <v>7.110288105955772E-5</v>
      </c>
      <c r="P455" s="22">
        <f>G$8 + G$9 * _xlfn.T.INV(_xlfn.NORM.DIST(L455, 0, 1, TRUE),  G$10)</f>
        <v>-8.1528236921258907E-5</v>
      </c>
      <c r="Q455" s="22">
        <f>H$8 + H$9 * _xlfn.T.INV(_xlfn.NORM.DIST(M455, 0, 1, TRUE),  H$10)</f>
        <v>6.584151556319473E-4</v>
      </c>
      <c r="R455" s="59">
        <f t="shared" si="87"/>
        <v>1.1359600953210733</v>
      </c>
      <c r="S455" s="94">
        <f t="shared" si="88"/>
        <v>-4.5963370476337917E-3</v>
      </c>
      <c r="T455" s="94">
        <f t="shared" si="89"/>
        <v>2.6160200347552977E-2</v>
      </c>
      <c r="U455" s="94">
        <f t="shared" si="90"/>
        <v>6.3714118284919949E-2</v>
      </c>
      <c r="V455" s="24">
        <f t="shared" si="91"/>
        <v>0.16111689016511069</v>
      </c>
      <c r="W455" s="24">
        <f t="shared" si="92"/>
        <v>9.7402771880190739E-2</v>
      </c>
      <c r="X455" s="68">
        <f t="shared" si="93"/>
        <v>33804.128792626623</v>
      </c>
      <c r="Y455" s="68">
        <f t="shared" si="96"/>
        <v>-4436.3916256609373</v>
      </c>
      <c r="Z455" s="68">
        <f t="shared" si="94"/>
        <v>5318.1614818051967</v>
      </c>
      <c r="AA455" s="68">
        <f t="shared" si="95"/>
        <v>-4436.3916256609373</v>
      </c>
      <c r="AB455" s="70">
        <f t="shared" si="97"/>
        <v>881.76985614425939</v>
      </c>
    </row>
    <row r="456" spans="10:28" x14ac:dyDescent="0.25">
      <c r="J456" s="93">
        <f t="array" ref="J456:M456">TRANSPOSE(MMULT($E$21:$H$24, TRANSPOSE(Random!N455:Q455)))</f>
        <v>-0.14676937145825258</v>
      </c>
      <c r="K456" s="93">
        <v>-0.76382678936271364</v>
      </c>
      <c r="L456" s="93">
        <v>0.30845802900089392</v>
      </c>
      <c r="M456" s="93">
        <v>-0.87069930072642798</v>
      </c>
      <c r="N456" s="22">
        <f>E$8 + E$9 * _xlfn.T.INV(_xlfn.NORM.DIST(J456, 0, 1, TRUE),  E$10)</f>
        <v>-4.4168148069127289E-4</v>
      </c>
      <c r="O456" s="22">
        <f>F$8 + F$9 * _xlfn.T.INV(_xlfn.NORM.DIST(K456, 0, 1, TRUE),  F$10)</f>
        <v>-6.8971473706754284E-5</v>
      </c>
      <c r="P456" s="22">
        <f>G$8 + G$9 * _xlfn.T.INV(_xlfn.NORM.DIST(L456, 0, 1, TRUE),  G$10)</f>
        <v>5.6308742304758253E-5</v>
      </c>
      <c r="Q456" s="22">
        <f>H$8 + H$9 * _xlfn.T.INV(_xlfn.NORM.DIST(M456, 0, 1, TRUE),  H$10)</f>
        <v>-7.5541658659636888E-4</v>
      </c>
      <c r="R456" s="59">
        <f t="shared" si="87"/>
        <v>1.1268070902584093</v>
      </c>
      <c r="S456" s="94">
        <f t="shared" si="88"/>
        <v>-4.736411402400104E-3</v>
      </c>
      <c r="T456" s="94">
        <f t="shared" si="89"/>
        <v>2.474636860532466E-2</v>
      </c>
      <c r="U456" s="94">
        <f t="shared" si="90"/>
        <v>6.2300286542691631E-2</v>
      </c>
      <c r="V456" s="24">
        <f t="shared" si="91"/>
        <v>1.3040689427917451E-2</v>
      </c>
      <c r="W456" s="24">
        <f t="shared" si="92"/>
        <v>-4.9259597114774178E-2</v>
      </c>
      <c r="X456" s="68">
        <f t="shared" si="93"/>
        <v>27515.792112435265</v>
      </c>
      <c r="Y456" s="68">
        <f t="shared" si="96"/>
        <v>255.21643910137936</v>
      </c>
      <c r="Z456" s="68">
        <f t="shared" si="94"/>
        <v>-970.17519838616136</v>
      </c>
      <c r="AA456" s="68">
        <f t="shared" si="95"/>
        <v>255.21643910137936</v>
      </c>
      <c r="AB456" s="70">
        <f t="shared" si="97"/>
        <v>-714.95875928478199</v>
      </c>
    </row>
    <row r="457" spans="10:28" x14ac:dyDescent="0.25">
      <c r="J457" s="93">
        <f t="array" ref="J457:M457">TRANSPOSE(MMULT($E$21:$H$24, TRANSPOSE(Random!N456:Q456)))</f>
        <v>-0.65520515862232065</v>
      </c>
      <c r="K457" s="93">
        <v>-0.15180556117284391</v>
      </c>
      <c r="L457" s="93">
        <v>-0.74854396151558378</v>
      </c>
      <c r="M457" s="93">
        <v>-0.78841073228473846</v>
      </c>
      <c r="N457" s="22">
        <f>E$8 + E$9 * _xlfn.T.INV(_xlfn.NORM.DIST(J457, 0, 1, TRUE),  E$10)</f>
        <v>-2.2018516959438224E-3</v>
      </c>
      <c r="O457" s="22">
        <f>F$8 + F$9 * _xlfn.T.INV(_xlfn.NORM.DIST(K457, 0, 1, TRUE),  F$10)</f>
        <v>-1.0845048335217246E-5</v>
      </c>
      <c r="P457" s="22">
        <f>G$8 + G$9 * _xlfn.T.INV(_xlfn.NORM.DIST(L457, 0, 1, TRUE),  G$10)</f>
        <v>-7.2194474410585422E-5</v>
      </c>
      <c r="Q457" s="22">
        <f>H$8 + H$9 * _xlfn.T.INV(_xlfn.NORM.DIST(M457, 0, 1, TRUE),  H$10)</f>
        <v>-6.7884299158178936E-4</v>
      </c>
      <c r="R457" s="59">
        <f t="shared" si="87"/>
        <v>1.1248228415739041</v>
      </c>
      <c r="S457" s="94">
        <f t="shared" si="88"/>
        <v>-4.678284977028567E-3</v>
      </c>
      <c r="T457" s="94">
        <f t="shared" si="89"/>
        <v>2.4822942200339242E-2</v>
      </c>
      <c r="U457" s="94">
        <f t="shared" si="90"/>
        <v>6.2376860137706214E-2</v>
      </c>
      <c r="V457" s="24">
        <f t="shared" si="91"/>
        <v>-1.4858730248042342E-2</v>
      </c>
      <c r="W457" s="24">
        <f t="shared" si="92"/>
        <v>-7.7235590385748551E-2</v>
      </c>
      <c r="X457" s="68">
        <f t="shared" si="93"/>
        <v>26562.618768465996</v>
      </c>
      <c r="Y457" s="68">
        <f t="shared" si="96"/>
        <v>1272.2941165401135</v>
      </c>
      <c r="Z457" s="68">
        <f t="shared" si="94"/>
        <v>-1923.3485423554303</v>
      </c>
      <c r="AA457" s="68">
        <f t="shared" si="95"/>
        <v>1272.2941165401135</v>
      </c>
      <c r="AB457" s="70">
        <f t="shared" si="97"/>
        <v>-651.05442581531679</v>
      </c>
    </row>
    <row r="458" spans="10:28" x14ac:dyDescent="0.25">
      <c r="J458" s="93">
        <f t="array" ref="J458:M458">TRANSPOSE(MMULT($E$21:$H$24, TRANSPOSE(Random!N457:Q457)))</f>
        <v>-0.56433203028336787</v>
      </c>
      <c r="K458" s="93">
        <v>-0.7375968242053591</v>
      </c>
      <c r="L458" s="93">
        <v>-1.7368058226378986</v>
      </c>
      <c r="M458" s="93">
        <v>-0.90807896723831938</v>
      </c>
      <c r="N458" s="22">
        <f>E$8 + E$9 * _xlfn.T.INV(_xlfn.NORM.DIST(J458, 0, 1, TRUE),  E$10)</f>
        <v>-1.8813289190398074E-3</v>
      </c>
      <c r="O458" s="22">
        <f>F$8 + F$9 * _xlfn.T.INV(_xlfn.NORM.DIST(K458, 0, 1, TRUE),  F$10)</f>
        <v>-6.6310766789183981E-5</v>
      </c>
      <c r="P458" s="22">
        <f>G$8 + G$9 * _xlfn.T.INV(_xlfn.NORM.DIST(L458, 0, 1, TRUE),  G$10)</f>
        <v>-2.2546268267915233E-4</v>
      </c>
      <c r="Q458" s="22">
        <f>H$8 + H$9 * _xlfn.T.INV(_xlfn.NORM.DIST(M458, 0, 1, TRUE),  H$10)</f>
        <v>-7.9060379034847543E-4</v>
      </c>
      <c r="R458" s="59">
        <f t="shared" si="87"/>
        <v>1.1251841685029218</v>
      </c>
      <c r="S458" s="94">
        <f t="shared" si="88"/>
        <v>-4.7337506954825337E-3</v>
      </c>
      <c r="T458" s="94">
        <f t="shared" si="89"/>
        <v>2.4711181401572555E-2</v>
      </c>
      <c r="U458" s="94">
        <f t="shared" si="90"/>
        <v>6.2265099338939527E-2</v>
      </c>
      <c r="V458" s="24">
        <f t="shared" si="91"/>
        <v>-1.0743138191947483E-2</v>
      </c>
      <c r="W458" s="24">
        <f t="shared" si="92"/>
        <v>-7.3008237530887005E-2</v>
      </c>
      <c r="X458" s="68">
        <f t="shared" si="93"/>
        <v>26663.372224547176</v>
      </c>
      <c r="Y458" s="68">
        <f t="shared" si="96"/>
        <v>1087.0867095093708</v>
      </c>
      <c r="Z458" s="68">
        <f t="shared" si="94"/>
        <v>-1822.5950862742502</v>
      </c>
      <c r="AA458" s="68">
        <f t="shared" si="95"/>
        <v>1087.0867095093708</v>
      </c>
      <c r="AB458" s="70">
        <f t="shared" si="97"/>
        <v>-735.50837676487936</v>
      </c>
    </row>
    <row r="459" spans="10:28" x14ac:dyDescent="0.25">
      <c r="J459" s="93">
        <f t="array" ref="J459:M459">TRANSPOSE(MMULT($E$21:$H$24, TRANSPOSE(Random!N458:Q458)))</f>
        <v>2.8461893379936196</v>
      </c>
      <c r="K459" s="93">
        <v>-0.37800067428980605</v>
      </c>
      <c r="L459" s="93">
        <v>-1.2282121882203527</v>
      </c>
      <c r="M459" s="93">
        <v>-0.21346576653339647</v>
      </c>
      <c r="N459" s="22">
        <f>E$8 + E$9 * _xlfn.T.INV(_xlfn.NORM.DIST(J459, 0, 1, TRUE),  E$10)</f>
        <v>1.2973516969637857E-2</v>
      </c>
      <c r="O459" s="22">
        <f>F$8 + F$9 * _xlfn.T.INV(_xlfn.NORM.DIST(K459, 0, 1, TRUE),  F$10)</f>
        <v>-3.1591641247574222E-5</v>
      </c>
      <c r="P459" s="22">
        <f>G$8 + G$9 * _xlfn.T.INV(_xlfn.NORM.DIST(L459, 0, 1, TRUE),  G$10)</f>
        <v>-1.3915931685687247E-4</v>
      </c>
      <c r="Q459" s="22">
        <f>H$8 + H$9 * _xlfn.T.INV(_xlfn.NORM.DIST(M459, 0, 1, TRUE),  H$10)</f>
        <v>-1.6798793603714133E-4</v>
      </c>
      <c r="R459" s="59">
        <f t="shared" si="87"/>
        <v>1.1419301105474577</v>
      </c>
      <c r="S459" s="94">
        <f t="shared" si="88"/>
        <v>-4.6990315699409237E-3</v>
      </c>
      <c r="T459" s="94">
        <f t="shared" si="89"/>
        <v>2.5333797255883889E-2</v>
      </c>
      <c r="U459" s="94">
        <f t="shared" si="90"/>
        <v>6.2887715193250857E-2</v>
      </c>
      <c r="V459" s="24">
        <f t="shared" si="91"/>
        <v>0.23424476110637574</v>
      </c>
      <c r="W459" s="24">
        <f t="shared" si="92"/>
        <v>0.17135704591312489</v>
      </c>
      <c r="X459" s="68">
        <f t="shared" si="93"/>
        <v>36452.849552187748</v>
      </c>
      <c r="Y459" s="68">
        <f t="shared" si="96"/>
        <v>-7496.4764165139059</v>
      </c>
      <c r="Z459" s="68">
        <f t="shared" si="94"/>
        <v>7966.882241366322</v>
      </c>
      <c r="AA459" s="68">
        <f t="shared" si="95"/>
        <v>-7496.4764165139059</v>
      </c>
      <c r="AB459" s="70">
        <f t="shared" si="97"/>
        <v>470.40582485241612</v>
      </c>
    </row>
    <row r="460" spans="10:28" x14ac:dyDescent="0.25">
      <c r="J460" s="93">
        <f t="array" ref="J460:M460">TRANSPOSE(MMULT($E$21:$H$24, TRANSPOSE(Random!N459:Q459)))</f>
        <v>-0.52864357850892374</v>
      </c>
      <c r="K460" s="93">
        <v>-1.0372527409839414</v>
      </c>
      <c r="L460" s="93">
        <v>-0.62366093117624066</v>
      </c>
      <c r="M460" s="93">
        <v>1.2510917074585399</v>
      </c>
      <c r="N460" s="22">
        <f>E$8 + E$9 * _xlfn.T.INV(_xlfn.NORM.DIST(J460, 0, 1, TRUE),  E$10)</f>
        <v>-1.7563611362689381E-3</v>
      </c>
      <c r="O460" s="22">
        <f>F$8 + F$9 * _xlfn.T.INV(_xlfn.NORM.DIST(K460, 0, 1, TRUE),  F$10)</f>
        <v>-9.8192290870937617E-5</v>
      </c>
      <c r="P460" s="22">
        <f>G$8 + G$9 * _xlfn.T.INV(_xlfn.NORM.DIST(L460, 0, 1, TRUE),  G$10)</f>
        <v>-5.6181954874499948E-5</v>
      </c>
      <c r="Q460" s="22">
        <f>H$8 + H$9 * _xlfn.T.INV(_xlfn.NORM.DIST(M460, 0, 1, TRUE),  H$10)</f>
        <v>1.1599811677053241E-3</v>
      </c>
      <c r="R460" s="59">
        <f t="shared" si="87"/>
        <v>1.1253250453092782</v>
      </c>
      <c r="S460" s="94">
        <f t="shared" si="88"/>
        <v>-4.7656322195642874E-3</v>
      </c>
      <c r="T460" s="94">
        <f t="shared" si="89"/>
        <v>2.6661766359626353E-2</v>
      </c>
      <c r="U460" s="94">
        <f t="shared" si="90"/>
        <v>6.4215684296993328E-2</v>
      </c>
      <c r="V460" s="24">
        <f t="shared" si="91"/>
        <v>2.4325757541334862E-2</v>
      </c>
      <c r="W460" s="24">
        <f t="shared" si="92"/>
        <v>-3.9889926755658466E-2</v>
      </c>
      <c r="X460" s="68">
        <f t="shared" si="93"/>
        <v>28687.23354411995</v>
      </c>
      <c r="Y460" s="68">
        <f t="shared" si="96"/>
        <v>1014.876680528163</v>
      </c>
      <c r="Z460" s="68">
        <f t="shared" si="94"/>
        <v>201.26623329852373</v>
      </c>
      <c r="AA460" s="68">
        <f t="shared" si="95"/>
        <v>1014.876680528163</v>
      </c>
      <c r="AB460" s="70">
        <f t="shared" si="97"/>
        <v>1216.1429138266867</v>
      </c>
    </row>
    <row r="461" spans="10:28" x14ac:dyDescent="0.25">
      <c r="J461" s="93">
        <f t="array" ref="J461:M461">TRANSPOSE(MMULT($E$21:$H$24, TRANSPOSE(Random!N460:Q460)))</f>
        <v>-4.8024174006545628E-2</v>
      </c>
      <c r="K461" s="93">
        <v>-1.7697270434043544</v>
      </c>
      <c r="L461" s="93">
        <v>1.4908522058495395</v>
      </c>
      <c r="M461" s="93">
        <v>-0.24559932660903674</v>
      </c>
      <c r="N461" s="22">
        <f>E$8 + E$9 * _xlfn.T.INV(_xlfn.NORM.DIST(J461, 0, 1, TRUE),  E$10)</f>
        <v>-1.0560302881206403E-4</v>
      </c>
      <c r="O461" s="22">
        <f>F$8 + F$9 * _xlfn.T.INV(_xlfn.NORM.DIST(K461, 0, 1, TRUE),  F$10)</f>
        <v>-1.9836074804262187E-4</v>
      </c>
      <c r="P461" s="22">
        <f>G$8 + G$9 * _xlfn.T.INV(_xlfn.NORM.DIST(L461, 0, 1, TRUE),  G$10)</f>
        <v>2.2013189087328645E-4</v>
      </c>
      <c r="Q461" s="22">
        <f>H$8 + H$9 * _xlfn.T.INV(_xlfn.NORM.DIST(M461, 0, 1, TRUE),  H$10)</f>
        <v>-1.9581343751449363E-4</v>
      </c>
      <c r="R461" s="59">
        <f t="shared" si="87"/>
        <v>1.1271859531776052</v>
      </c>
      <c r="S461" s="94">
        <f t="shared" si="88"/>
        <v>-4.8658006767359711E-3</v>
      </c>
      <c r="T461" s="94">
        <f t="shared" si="89"/>
        <v>2.5305971754406537E-2</v>
      </c>
      <c r="U461" s="94">
        <f t="shared" si="90"/>
        <v>6.2859889691773502E-2</v>
      </c>
      <c r="V461" s="24">
        <f t="shared" si="91"/>
        <v>2.9790404986976642E-2</v>
      </c>
      <c r="W461" s="24">
        <f t="shared" si="92"/>
        <v>-3.3069484704796856E-2</v>
      </c>
      <c r="X461" s="68">
        <f t="shared" si="93"/>
        <v>28343.300864606903</v>
      </c>
      <c r="Y461" s="68">
        <f t="shared" si="96"/>
        <v>61.020509461988695</v>
      </c>
      <c r="Z461" s="68">
        <f t="shared" si="94"/>
        <v>-142.6664462145236</v>
      </c>
      <c r="AA461" s="68">
        <f t="shared" si="95"/>
        <v>61.020509461988695</v>
      </c>
      <c r="AB461" s="70">
        <f t="shared" si="97"/>
        <v>-81.645936752534908</v>
      </c>
    </row>
    <row r="462" spans="10:28" x14ac:dyDescent="0.25">
      <c r="J462" s="93">
        <f t="array" ref="J462:M462">TRANSPOSE(MMULT($E$21:$H$24, TRANSPOSE(Random!N461:Q461)))</f>
        <v>0.10755524916694444</v>
      </c>
      <c r="K462" s="93">
        <v>0.65778580644113127</v>
      </c>
      <c r="L462" s="93">
        <v>-0.34489264536371245</v>
      </c>
      <c r="M462" s="93">
        <v>-0.86603184684452184</v>
      </c>
      <c r="N462" s="22">
        <f>E$8 + E$9 * _xlfn.T.INV(_xlfn.NORM.DIST(J462, 0, 1, TRUE),  E$10)</f>
        <v>4.2352390049807187E-4</v>
      </c>
      <c r="O462" s="22">
        <f>F$8 + F$9 * _xlfn.T.INV(_xlfn.NORM.DIST(K462, 0, 1, TRUE),  F$10)</f>
        <v>6.4114457632673621E-5</v>
      </c>
      <c r="P462" s="22">
        <f>G$8 + G$9 * _xlfn.T.INV(_xlfn.NORM.DIST(L462, 0, 1, TRUE),  G$10)</f>
        <v>-2.1747774571735826E-5</v>
      </c>
      <c r="Q462" s="22">
        <f>H$8 + H$9 * _xlfn.T.INV(_xlfn.NORM.DIST(M462, 0, 1, TRUE),  H$10)</f>
        <v>-7.5104121926388605E-4</v>
      </c>
      <c r="R462" s="59">
        <f t="shared" si="87"/>
        <v>1.1277824406106511</v>
      </c>
      <c r="S462" s="94">
        <f t="shared" si="88"/>
        <v>-4.6033254710606758E-3</v>
      </c>
      <c r="T462" s="94">
        <f t="shared" si="89"/>
        <v>2.4750743972657144E-2</v>
      </c>
      <c r="U462" s="94">
        <f t="shared" si="90"/>
        <v>6.2304661910024116E-2</v>
      </c>
      <c r="V462" s="24">
        <f t="shared" si="91"/>
        <v>2.4865137905213209E-2</v>
      </c>
      <c r="W462" s="24">
        <f t="shared" si="92"/>
        <v>-3.7439524004810903E-2</v>
      </c>
      <c r="X462" s="68">
        <f t="shared" si="93"/>
        <v>27941.025197698145</v>
      </c>
      <c r="Y462" s="68">
        <f t="shared" si="96"/>
        <v>-244.72445978573523</v>
      </c>
      <c r="Z462" s="68">
        <f t="shared" si="94"/>
        <v>-544.94211312328116</v>
      </c>
      <c r="AA462" s="68">
        <f t="shared" si="95"/>
        <v>-244.72445978573523</v>
      </c>
      <c r="AB462" s="70">
        <f t="shared" si="97"/>
        <v>-789.66657290901639</v>
      </c>
    </row>
    <row r="463" spans="10:28" x14ac:dyDescent="0.25">
      <c r="J463" s="93">
        <f t="array" ref="J463:M463">TRANSPOSE(MMULT($E$21:$H$24, TRANSPOSE(Random!N462:Q462)))</f>
        <v>-0.73438747219792011</v>
      </c>
      <c r="K463" s="93">
        <v>0.72601867895625627</v>
      </c>
      <c r="L463" s="93">
        <v>0.65404693542517345</v>
      </c>
      <c r="M463" s="93">
        <v>-0.45655905153108578</v>
      </c>
      <c r="N463" s="22">
        <f>E$8 + E$9 * _xlfn.T.INV(_xlfn.NORM.DIST(J463, 0, 1, TRUE),  E$10)</f>
        <v>-2.4841968681447494E-3</v>
      </c>
      <c r="O463" s="22">
        <f>F$8 + F$9 * _xlfn.T.INV(_xlfn.NORM.DIST(K463, 0, 1, TRUE),  F$10)</f>
        <v>7.0917050930850871E-5</v>
      </c>
      <c r="P463" s="22">
        <f>G$8 + G$9 * _xlfn.T.INV(_xlfn.NORM.DIST(L463, 0, 1, TRUE),  G$10)</f>
        <v>9.9002241051727893E-5</v>
      </c>
      <c r="Q463" s="22">
        <f>H$8 + H$9 * _xlfn.T.INV(_xlfn.NORM.DIST(M463, 0, 1, TRUE),  H$10)</f>
        <v>-3.8003694923345084E-4</v>
      </c>
      <c r="R463" s="59">
        <f t="shared" si="87"/>
        <v>1.124504552449556</v>
      </c>
      <c r="S463" s="94">
        <f t="shared" si="88"/>
        <v>-4.5965228777624986E-3</v>
      </c>
      <c r="T463" s="94">
        <f t="shared" si="89"/>
        <v>2.5121748242687578E-2</v>
      </c>
      <c r="U463" s="94">
        <f t="shared" si="90"/>
        <v>6.2675666180054546E-2</v>
      </c>
      <c r="V463" s="24">
        <f t="shared" si="91"/>
        <v>-1.5542268616987312E-2</v>
      </c>
      <c r="W463" s="24">
        <f t="shared" si="92"/>
        <v>-7.8217934797041852E-2</v>
      </c>
      <c r="X463" s="68">
        <f t="shared" si="93"/>
        <v>26652.528652475583</v>
      </c>
      <c r="Y463" s="68">
        <f t="shared" si="96"/>
        <v>1435.4413903035456</v>
      </c>
      <c r="Z463" s="68">
        <f t="shared" si="94"/>
        <v>-1833.4386583458436</v>
      </c>
      <c r="AA463" s="68">
        <f t="shared" si="95"/>
        <v>1435.4413903035456</v>
      </c>
      <c r="AB463" s="70">
        <f t="shared" si="97"/>
        <v>-397.99726804229795</v>
      </c>
    </row>
    <row r="464" spans="10:28" x14ac:dyDescent="0.25">
      <c r="J464" s="93">
        <f t="array" ref="J464:M464">TRANSPOSE(MMULT($E$21:$H$24, TRANSPOSE(Random!N463:Q463)))</f>
        <v>1.5582529959846965</v>
      </c>
      <c r="K464" s="93">
        <v>0.72834987508610527</v>
      </c>
      <c r="L464" s="93">
        <v>0.19665681785317388</v>
      </c>
      <c r="M464" s="93">
        <v>-2.5086552684198176</v>
      </c>
      <c r="N464" s="22">
        <f>E$8 + E$9 * _xlfn.T.INV(_xlfn.NORM.DIST(J464, 0, 1, TRUE),  E$10)</f>
        <v>5.8079814057486381E-3</v>
      </c>
      <c r="O464" s="22">
        <f>F$8 + F$9 * _xlfn.T.INV(_xlfn.NORM.DIST(K464, 0, 1, TRUE),  F$10)</f>
        <v>7.1151840162642186E-5</v>
      </c>
      <c r="P464" s="22">
        <f>G$8 + G$9 * _xlfn.T.INV(_xlfn.NORM.DIST(L464, 0, 1, TRUE),  G$10)</f>
        <v>4.2888913469984888E-5</v>
      </c>
      <c r="Q464" s="22">
        <f>H$8 + H$9 * _xlfn.T.INV(_xlfn.NORM.DIST(M464, 0, 1, TRUE),  H$10)</f>
        <v>-2.7731912703466482E-3</v>
      </c>
      <c r="R464" s="59">
        <f t="shared" si="87"/>
        <v>1.1338523664786073</v>
      </c>
      <c r="S464" s="94">
        <f t="shared" si="88"/>
        <v>-4.5962880885307075E-3</v>
      </c>
      <c r="T464" s="94">
        <f t="shared" si="89"/>
        <v>2.2728593921574381E-2</v>
      </c>
      <c r="U464" s="94">
        <f t="shared" si="90"/>
        <v>6.0282511858941353E-2</v>
      </c>
      <c r="V464" s="24">
        <f t="shared" si="91"/>
        <v>7.9025035045540648E-2</v>
      </c>
      <c r="W464" s="24">
        <f t="shared" si="92"/>
        <v>1.8742523186599296E-2</v>
      </c>
      <c r="X464" s="68">
        <f t="shared" si="93"/>
        <v>29057.993749063815</v>
      </c>
      <c r="Y464" s="68">
        <f t="shared" si="96"/>
        <v>-3356.0210186367622</v>
      </c>
      <c r="Z464" s="68">
        <f t="shared" si="94"/>
        <v>572.02643824238839</v>
      </c>
      <c r="AA464" s="68">
        <f t="shared" si="95"/>
        <v>-3356.0210186367622</v>
      </c>
      <c r="AB464" s="70">
        <f t="shared" si="97"/>
        <v>-2783.9945803943738</v>
      </c>
    </row>
    <row r="465" spans="10:28" x14ac:dyDescent="0.25">
      <c r="J465" s="93">
        <f t="array" ref="J465:M465">TRANSPOSE(MMULT($E$21:$H$24, TRANSPOSE(Random!N464:Q464)))</f>
        <v>0.12944964733856817</v>
      </c>
      <c r="K465" s="93">
        <v>-0.20230047488511538</v>
      </c>
      <c r="L465" s="93">
        <v>-1.7195282980918789</v>
      </c>
      <c r="M465" s="93">
        <v>1.8173443619868923</v>
      </c>
      <c r="N465" s="22">
        <f>E$8 + E$9 * _xlfn.T.INV(_xlfn.NORM.DIST(J465, 0, 1, TRUE),  E$10)</f>
        <v>4.9806912029237867E-4</v>
      </c>
      <c r="O465" s="22">
        <f>F$8 + F$9 * _xlfn.T.INV(_xlfn.NORM.DIST(K465, 0, 1, TRUE),  F$10)</f>
        <v>-1.5435386024788155E-5</v>
      </c>
      <c r="P465" s="22">
        <f>G$8 + G$9 * _xlfn.T.INV(_xlfn.NORM.DIST(L465, 0, 1, TRUE),  G$10)</f>
        <v>-2.221650183137335E-4</v>
      </c>
      <c r="Q465" s="22">
        <f>H$8 + H$9 * _xlfn.T.INV(_xlfn.NORM.DIST(M465, 0, 1, TRUE),  H$10)</f>
        <v>1.797490259674697E-3</v>
      </c>
      <c r="R465" s="59">
        <f t="shared" si="87"/>
        <v>1.1278664758096513</v>
      </c>
      <c r="S465" s="94">
        <f t="shared" si="88"/>
        <v>-4.6828753147181374E-3</v>
      </c>
      <c r="T465" s="94">
        <f t="shared" si="89"/>
        <v>2.7299275451595727E-2</v>
      </c>
      <c r="U465" s="94">
        <f t="shared" si="90"/>
        <v>6.4853193388962699E-2</v>
      </c>
      <c r="V465" s="24">
        <f t="shared" si="91"/>
        <v>6.8058932590083318E-2</v>
      </c>
      <c r="W465" s="24">
        <f t="shared" si="92"/>
        <v>3.2057392011206193E-3</v>
      </c>
      <c r="X465" s="68">
        <f t="shared" si="93"/>
        <v>30605.294348123869</v>
      </c>
      <c r="Y465" s="68">
        <f t="shared" si="96"/>
        <v>-287.79886154271662</v>
      </c>
      <c r="Z465" s="68">
        <f t="shared" si="94"/>
        <v>2119.3270373024425</v>
      </c>
      <c r="AA465" s="68">
        <f t="shared" si="95"/>
        <v>-287.79886154271662</v>
      </c>
      <c r="AB465" s="70">
        <f t="shared" si="97"/>
        <v>1831.5281757597259</v>
      </c>
    </row>
    <row r="466" spans="10:28" x14ac:dyDescent="0.25">
      <c r="J466" s="93">
        <f t="array" ref="J466:M466">TRANSPOSE(MMULT($E$21:$H$24, TRANSPOSE(Random!N465:Q465)))</f>
        <v>-1.1633162676320929</v>
      </c>
      <c r="K466" s="93">
        <v>2.0023296769874976</v>
      </c>
      <c r="L466" s="93">
        <v>-0.32850723146481831</v>
      </c>
      <c r="M466" s="93">
        <v>-0.95523587521202369</v>
      </c>
      <c r="N466" s="22">
        <f>E$8 + E$9 * _xlfn.T.INV(_xlfn.NORM.DIST(J466, 0, 1, TRUE),  E$10)</f>
        <v>-4.0802835347422709E-3</v>
      </c>
      <c r="O466" s="22">
        <f>F$8 + F$9 * _xlfn.T.INV(_xlfn.NORM.DIST(K466, 0, 1, TRUE),  F$10)</f>
        <v>2.4694023309969706E-4</v>
      </c>
      <c r="P466" s="22">
        <f>G$8 + G$9 * _xlfn.T.INV(_xlfn.NORM.DIST(L466, 0, 1, TRUE),  G$10)</f>
        <v>-1.9765414358322947E-5</v>
      </c>
      <c r="Q466" s="22">
        <f>H$8 + H$9 * _xlfn.T.INV(_xlfn.NORM.DIST(M466, 0, 1, TRUE),  H$10)</f>
        <v>-8.3538162156997144E-4</v>
      </c>
      <c r="R466" s="59">
        <f t="shared" si="87"/>
        <v>1.1227052759698672</v>
      </c>
      <c r="S466" s="94">
        <f t="shared" si="88"/>
        <v>-4.4204996955936526E-3</v>
      </c>
      <c r="T466" s="94">
        <f t="shared" si="89"/>
        <v>2.4666403570351058E-2</v>
      </c>
      <c r="U466" s="94">
        <f t="shared" si="90"/>
        <v>6.2220321507718029E-2</v>
      </c>
      <c r="V466" s="24">
        <f t="shared" si="91"/>
        <v>-5.1996971037138136E-2</v>
      </c>
      <c r="W466" s="24">
        <f t="shared" si="92"/>
        <v>-0.11421729254485616</v>
      </c>
      <c r="X466" s="68">
        <f t="shared" si="93"/>
        <v>25233.317762522354</v>
      </c>
      <c r="Y466" s="68">
        <f t="shared" si="96"/>
        <v>2357.7068086063955</v>
      </c>
      <c r="Z466" s="68">
        <f t="shared" si="94"/>
        <v>-3252.6495482990722</v>
      </c>
      <c r="AA466" s="68">
        <f t="shared" si="95"/>
        <v>2357.7068086063955</v>
      </c>
      <c r="AB466" s="70">
        <f t="shared" si="97"/>
        <v>-894.9427396926767</v>
      </c>
    </row>
    <row r="467" spans="10:28" x14ac:dyDescent="0.25">
      <c r="J467" s="93">
        <f t="array" ref="J467:M467">TRANSPOSE(MMULT($E$21:$H$24, TRANSPOSE(Random!N466:Q466)))</f>
        <v>-0.95758206411358171</v>
      </c>
      <c r="K467" s="93">
        <v>-0.38835029110041686</v>
      </c>
      <c r="L467" s="93">
        <v>0.88208254404908837</v>
      </c>
      <c r="M467" s="93">
        <v>-0.93501151047378528</v>
      </c>
      <c r="N467" s="22">
        <f>E$8 + E$9 * _xlfn.T.INV(_xlfn.NORM.DIST(J467, 0, 1, TRUE),  E$10)</f>
        <v>-3.2987914473059663E-3</v>
      </c>
      <c r="O467" s="22">
        <f>F$8 + F$9 * _xlfn.T.INV(_xlfn.NORM.DIST(K467, 0, 1, TRUE),  F$10)</f>
        <v>-3.2555206934704658E-5</v>
      </c>
      <c r="P467" s="22">
        <f>G$8 + G$9 * _xlfn.T.INV(_xlfn.NORM.DIST(L467, 0, 1, TRUE),  G$10)</f>
        <v>1.2882576941111184E-4</v>
      </c>
      <c r="Q467" s="22">
        <f>H$8 + H$9 * _xlfn.T.INV(_xlfn.NORM.DIST(M467, 0, 1, TRUE),  H$10)</f>
        <v>-8.1612326349048549E-4</v>
      </c>
      <c r="R467" s="59">
        <f t="shared" si="87"/>
        <v>1.1235862559074947</v>
      </c>
      <c r="S467" s="94">
        <f t="shared" si="88"/>
        <v>-4.6999951356280541E-3</v>
      </c>
      <c r="T467" s="94">
        <f t="shared" si="89"/>
        <v>2.4685661928430545E-2</v>
      </c>
      <c r="U467" s="94">
        <f t="shared" si="90"/>
        <v>6.2239579865797513E-2</v>
      </c>
      <c r="V467" s="24">
        <f t="shared" si="91"/>
        <v>-3.4558875005218509E-2</v>
      </c>
      <c r="W467" s="24">
        <f t="shared" si="92"/>
        <v>-9.6798454871016015E-2</v>
      </c>
      <c r="X467" s="68">
        <f t="shared" si="93"/>
        <v>25831.436822686403</v>
      </c>
      <c r="Y467" s="68">
        <f t="shared" si="96"/>
        <v>1906.1378919533454</v>
      </c>
      <c r="Z467" s="68">
        <f t="shared" si="94"/>
        <v>-2654.5304881350239</v>
      </c>
      <c r="AA467" s="68">
        <f t="shared" si="95"/>
        <v>1906.1378919533454</v>
      </c>
      <c r="AB467" s="70">
        <f t="shared" si="97"/>
        <v>-748.39259618167853</v>
      </c>
    </row>
    <row r="468" spans="10:28" x14ac:dyDescent="0.25">
      <c r="J468" s="93">
        <f t="array" ref="J468:M468">TRANSPOSE(MMULT($E$21:$H$24, TRANSPOSE(Random!N467:Q467)))</f>
        <v>4.9823833950378552E-2</v>
      </c>
      <c r="K468" s="93">
        <v>0.20150669128026388</v>
      </c>
      <c r="L468" s="93">
        <v>1.0497127559403674</v>
      </c>
      <c r="M468" s="93">
        <v>-1.0154833599352979</v>
      </c>
      <c r="N468" s="22">
        <f>E$8 + E$9 * _xlfn.T.INV(_xlfn.NORM.DIST(J468, 0, 1, TRUE),  E$10)</f>
        <v>2.2710975649062987E-4</v>
      </c>
      <c r="O468" s="22">
        <f>F$8 + F$9 * _xlfn.T.INV(_xlfn.NORM.DIST(K468, 0, 1, TRUE),  F$10)</f>
        <v>2.1137095164825575E-5</v>
      </c>
      <c r="P468" s="22">
        <f>G$8 + G$9 * _xlfn.T.INV(_xlfn.NORM.DIST(L468, 0, 1, TRUE),  G$10)</f>
        <v>1.51983642867136E-4</v>
      </c>
      <c r="Q468" s="22">
        <f>H$8 + H$9 * _xlfn.T.INV(_xlfn.NORM.DIST(M468, 0, 1, TRUE),  H$10)</f>
        <v>-8.9325697121345269E-4</v>
      </c>
      <c r="R468" s="59">
        <f t="shared" si="87"/>
        <v>1.1275610219640406</v>
      </c>
      <c r="S468" s="94">
        <f t="shared" si="88"/>
        <v>-4.6463028335285237E-3</v>
      </c>
      <c r="T468" s="94">
        <f t="shared" si="89"/>
        <v>2.4608528220707578E-2</v>
      </c>
      <c r="U468" s="94">
        <f t="shared" si="90"/>
        <v>6.216244615807455E-2</v>
      </c>
      <c r="V468" s="24">
        <f t="shared" si="91"/>
        <v>2.002454597117698E-2</v>
      </c>
      <c r="W468" s="24">
        <f t="shared" si="92"/>
        <v>-4.2137900186897573E-2</v>
      </c>
      <c r="X468" s="68">
        <f t="shared" si="93"/>
        <v>27710.288102336668</v>
      </c>
      <c r="Y468" s="68">
        <f t="shared" si="96"/>
        <v>-131.23063988564536</v>
      </c>
      <c r="Z468" s="68">
        <f t="shared" si="94"/>
        <v>-775.67920848475842</v>
      </c>
      <c r="AA468" s="68">
        <f t="shared" si="95"/>
        <v>-131.23063988564536</v>
      </c>
      <c r="AB468" s="70">
        <f t="shared" si="97"/>
        <v>-906.90984837040378</v>
      </c>
    </row>
    <row r="469" spans="10:28" x14ac:dyDescent="0.25">
      <c r="J469" s="93">
        <f t="array" ref="J469:M469">TRANSPOSE(MMULT($E$21:$H$24, TRANSPOSE(Random!N468:Q468)))</f>
        <v>0.97110886268243346</v>
      </c>
      <c r="K469" s="93">
        <v>-0.60496583381536428</v>
      </c>
      <c r="L469" s="93">
        <v>1.0686210245689973</v>
      </c>
      <c r="M469" s="93">
        <v>-0.18431375439733139</v>
      </c>
      <c r="N469" s="22">
        <f>E$8 + E$9 * _xlfn.T.INV(_xlfn.NORM.DIST(J469, 0, 1, TRUE),  E$10)</f>
        <v>3.4645708527928833E-3</v>
      </c>
      <c r="O469" s="22">
        <f>F$8 + F$9 * _xlfn.T.INV(_xlfn.NORM.DIST(K469, 0, 1, TRUE),  F$10)</f>
        <v>-5.3160580625719609E-5</v>
      </c>
      <c r="P469" s="22">
        <f>G$8 + G$9 * _xlfn.T.INV(_xlfn.NORM.DIST(L469, 0, 1, TRUE),  G$10)</f>
        <v>1.5467467022031752E-4</v>
      </c>
      <c r="Q469" s="22">
        <f>H$8 + H$9 * _xlfn.T.INV(_xlfn.NORM.DIST(M469, 0, 1, TRUE),  H$10)</f>
        <v>-1.4278189738610992E-4</v>
      </c>
      <c r="R469" s="59">
        <f t="shared" si="87"/>
        <v>1.1312106280452077</v>
      </c>
      <c r="S469" s="94">
        <f t="shared" si="88"/>
        <v>-4.7206005093190688E-3</v>
      </c>
      <c r="T469" s="94">
        <f t="shared" si="89"/>
        <v>2.5359003294534919E-2</v>
      </c>
      <c r="U469" s="94">
        <f t="shared" si="90"/>
        <v>6.2912921231901897E-2</v>
      </c>
      <c r="V469" s="24">
        <f t="shared" si="91"/>
        <v>8.5006060135185066E-2</v>
      </c>
      <c r="W469" s="24">
        <f t="shared" si="92"/>
        <v>2.2093138903283169E-2</v>
      </c>
      <c r="X469" s="68">
        <f t="shared" si="93"/>
        <v>30425.606196158529</v>
      </c>
      <c r="Y469" s="68">
        <f t="shared" si="96"/>
        <v>-2001.9300666184863</v>
      </c>
      <c r="Z469" s="68">
        <f t="shared" si="94"/>
        <v>1939.6388853371027</v>
      </c>
      <c r="AA469" s="68">
        <f t="shared" si="95"/>
        <v>-2001.9300666184863</v>
      </c>
      <c r="AB469" s="70">
        <f t="shared" si="97"/>
        <v>-62.291181281383615</v>
      </c>
    </row>
    <row r="470" spans="10:28" x14ac:dyDescent="0.25">
      <c r="J470" s="93">
        <f t="array" ref="J470:M470">TRANSPOSE(MMULT($E$21:$H$24, TRANSPOSE(Random!N469:Q469)))</f>
        <v>1.7523248038921619</v>
      </c>
      <c r="K470" s="93">
        <v>2.0738639627879221</v>
      </c>
      <c r="L470" s="93">
        <v>-2.0180732660617622</v>
      </c>
      <c r="M470" s="93">
        <v>1.5784976624660072</v>
      </c>
      <c r="N470" s="22">
        <f>E$8 + E$9 * _xlfn.T.INV(_xlfn.NORM.DIST(J470, 0, 1, TRUE),  E$10)</f>
        <v>6.6702651407972323E-3</v>
      </c>
      <c r="O470" s="22">
        <f>F$8 + F$9 * _xlfn.T.INV(_xlfn.NORM.DIST(K470, 0, 1, TRUE),  F$10)</f>
        <v>2.6166831239845417E-4</v>
      </c>
      <c r="P470" s="22">
        <f>G$8 + G$9 * _xlfn.T.INV(_xlfn.NORM.DIST(L470, 0, 1, TRUE),  G$10)</f>
        <v>-2.8391517247561976E-4</v>
      </c>
      <c r="Q470" s="22">
        <f>H$8 + H$9 * _xlfn.T.INV(_xlfn.NORM.DIST(M470, 0, 1, TRUE),  H$10)</f>
        <v>1.513401028638269E-3</v>
      </c>
      <c r="R470" s="59">
        <f t="shared" si="87"/>
        <v>1.1348244232445466</v>
      </c>
      <c r="S470" s="94">
        <f t="shared" si="88"/>
        <v>-4.4057716162948955E-3</v>
      </c>
      <c r="T470" s="94">
        <f t="shared" si="89"/>
        <v>2.70151862205593E-2</v>
      </c>
      <c r="U470" s="94">
        <f t="shared" si="90"/>
        <v>6.4569104157926271E-2</v>
      </c>
      <c r="V470" s="24">
        <f t="shared" si="91"/>
        <v>0.15463176712431353</v>
      </c>
      <c r="W470" s="24">
        <f t="shared" si="92"/>
        <v>9.0062662966387264E-2</v>
      </c>
      <c r="X470" s="68">
        <f t="shared" si="93"/>
        <v>33943.838991818076</v>
      </c>
      <c r="Y470" s="68">
        <f t="shared" si="96"/>
        <v>-3854.2737051877193</v>
      </c>
      <c r="Z470" s="68">
        <f t="shared" si="94"/>
        <v>5457.87168099665</v>
      </c>
      <c r="AA470" s="68">
        <f t="shared" si="95"/>
        <v>-3854.2737051877193</v>
      </c>
      <c r="AB470" s="70">
        <f t="shared" si="97"/>
        <v>1603.5979758089306</v>
      </c>
    </row>
    <row r="471" spans="10:28" x14ac:dyDescent="0.25">
      <c r="J471" s="93">
        <f t="array" ref="J471:M471">TRANSPOSE(MMULT($E$21:$H$24, TRANSPOSE(Random!N470:Q470)))</f>
        <v>0.89559116409770279</v>
      </c>
      <c r="K471" s="93">
        <v>0.1152780260963862</v>
      </c>
      <c r="L471" s="93">
        <v>-1.4500628586894841</v>
      </c>
      <c r="M471" s="93">
        <v>-1.6488909009287323</v>
      </c>
      <c r="N471" s="22">
        <f>E$8 + E$9 * _xlfn.T.INV(_xlfn.NORM.DIST(J471, 0, 1, TRUE),  E$10)</f>
        <v>3.1848363694424731E-3</v>
      </c>
      <c r="O471" s="22">
        <f>F$8 + F$9 * _xlfn.T.INV(_xlfn.NORM.DIST(K471, 0, 1, TRUE),  F$10)</f>
        <v>1.330780732997906E-5</v>
      </c>
      <c r="P471" s="22">
        <f>G$8 + G$9 * _xlfn.T.INV(_xlfn.NORM.DIST(L471, 0, 1, TRUE),  G$10)</f>
        <v>-1.7432209820446659E-4</v>
      </c>
      <c r="Q471" s="22">
        <f>H$8 + H$9 * _xlfn.T.INV(_xlfn.NORM.DIST(M471, 0, 1, TRUE),  H$10)</f>
        <v>-1.5623842625777141E-3</v>
      </c>
      <c r="R471" s="59">
        <f t="shared" si="87"/>
        <v>1.1308952819634543</v>
      </c>
      <c r="S471" s="94">
        <f t="shared" si="88"/>
        <v>-4.6541321213633708E-3</v>
      </c>
      <c r="T471" s="94">
        <f t="shared" si="89"/>
        <v>2.3939400929343317E-2</v>
      </c>
      <c r="U471" s="94">
        <f t="shared" si="90"/>
        <v>6.1493318866710285E-2</v>
      </c>
      <c r="V471" s="24">
        <f t="shared" si="91"/>
        <v>5.683215099921967E-2</v>
      </c>
      <c r="W471" s="24">
        <f t="shared" si="92"/>
        <v>-4.6611678674906148E-3</v>
      </c>
      <c r="X471" s="68">
        <f t="shared" si="93"/>
        <v>28766.139477405472</v>
      </c>
      <c r="Y471" s="68">
        <f t="shared" si="96"/>
        <v>-1840.2913250012789</v>
      </c>
      <c r="Z471" s="68">
        <f t="shared" si="94"/>
        <v>280.17216658404504</v>
      </c>
      <c r="AA471" s="68">
        <f t="shared" si="95"/>
        <v>-1840.2913250012789</v>
      </c>
      <c r="AB471" s="70">
        <f t="shared" si="97"/>
        <v>-1560.1191584172338</v>
      </c>
    </row>
    <row r="472" spans="10:28" x14ac:dyDescent="0.25">
      <c r="J472" s="93">
        <f t="array" ref="J472:M472">TRANSPOSE(MMULT($E$21:$H$24, TRANSPOSE(Random!N471:Q471)))</f>
        <v>1.021008895247697</v>
      </c>
      <c r="K472" s="93">
        <v>-0.19864849817216371</v>
      </c>
      <c r="L472" s="93">
        <v>-0.59059337218314023</v>
      </c>
      <c r="M472" s="93">
        <v>-0.4944175181500583</v>
      </c>
      <c r="N472" s="22">
        <f>E$8 + E$9 * _xlfn.T.INV(_xlfn.NORM.DIST(J472, 0, 1, TRUE),  E$10)</f>
        <v>3.6516079298241763E-3</v>
      </c>
      <c r="O472" s="22">
        <f>F$8 + F$9 * _xlfn.T.INV(_xlfn.NORM.DIST(K472, 0, 1, TRUE),  F$10)</f>
        <v>-1.5102801984982014E-5</v>
      </c>
      <c r="P472" s="22">
        <f>G$8 + G$9 * _xlfn.T.INV(_xlfn.NORM.DIST(L472, 0, 1, TRUE),  G$10)</f>
        <v>-5.2012348592362627E-5</v>
      </c>
      <c r="Q472" s="22">
        <f>H$8 + H$9 * _xlfn.T.INV(_xlfn.NORM.DIST(M472, 0, 1, TRUE),  H$10)</f>
        <v>-4.1347115371945627E-4</v>
      </c>
      <c r="R472" s="59">
        <f t="shared" si="87"/>
        <v>1.1314214758773304</v>
      </c>
      <c r="S472" s="94">
        <f t="shared" si="88"/>
        <v>-4.6825427306783317E-3</v>
      </c>
      <c r="T472" s="94">
        <f t="shared" si="89"/>
        <v>2.5088314038201574E-2</v>
      </c>
      <c r="U472" s="94">
        <f t="shared" si="90"/>
        <v>6.2642231975568549E-2</v>
      </c>
      <c r="V472" s="24">
        <f t="shared" si="91"/>
        <v>8.31485899077892E-2</v>
      </c>
      <c r="W472" s="24">
        <f t="shared" si="92"/>
        <v>2.0506357932220651E-2</v>
      </c>
      <c r="X472" s="68">
        <f t="shared" si="93"/>
        <v>30237.296190753659</v>
      </c>
      <c r="Y472" s="68">
        <f t="shared" si="96"/>
        <v>-2110.0055437817937</v>
      </c>
      <c r="Z472" s="68">
        <f t="shared" si="94"/>
        <v>1751.3288799322327</v>
      </c>
      <c r="AA472" s="68">
        <f t="shared" si="95"/>
        <v>-2110.0055437817937</v>
      </c>
      <c r="AB472" s="70">
        <f t="shared" si="97"/>
        <v>-358.67666384956101</v>
      </c>
    </row>
    <row r="473" spans="10:28" x14ac:dyDescent="0.25">
      <c r="J473" s="93">
        <f t="array" ref="J473:M473">TRANSPOSE(MMULT($E$21:$H$24, TRANSPOSE(Random!N472:Q472)))</f>
        <v>0.28457560157894524</v>
      </c>
      <c r="K473" s="93">
        <v>0.2740609098181388</v>
      </c>
      <c r="L473" s="93">
        <v>-0.36712685256324284</v>
      </c>
      <c r="M473" s="93">
        <v>-1.7317474276331277</v>
      </c>
      <c r="N473" s="22">
        <f>E$8 + E$9 * _xlfn.T.INV(_xlfn.NORM.DIST(J473, 0, 1, TRUE),  E$10)</f>
        <v>1.0278430459199951E-3</v>
      </c>
      <c r="O473" s="22">
        <f>F$8 + F$9 * _xlfn.T.INV(_xlfn.NORM.DIST(K473, 0, 1, TRUE),  F$10)</f>
        <v>2.7767608530462349E-5</v>
      </c>
      <c r="P473" s="22">
        <f>G$8 + G$9 * _xlfn.T.INV(_xlfn.NORM.DIST(L473, 0, 1, TRUE),  G$10)</f>
        <v>-2.4443597604753114E-5</v>
      </c>
      <c r="Q473" s="22">
        <f>H$8 + H$9 * _xlfn.T.INV(_xlfn.NORM.DIST(M473, 0, 1, TRUE),  H$10)</f>
        <v>-1.6605847561767099E-3</v>
      </c>
      <c r="R473" s="59">
        <f t="shared" si="87"/>
        <v>1.128463692604881</v>
      </c>
      <c r="S473" s="94">
        <f t="shared" si="88"/>
        <v>-4.6396723201628867E-3</v>
      </c>
      <c r="T473" s="94">
        <f t="shared" si="89"/>
        <v>2.3841200435744319E-2</v>
      </c>
      <c r="U473" s="94">
        <f t="shared" si="90"/>
        <v>6.139511837311129E-2</v>
      </c>
      <c r="V473" s="24">
        <f t="shared" si="91"/>
        <v>1.9930625181258346E-2</v>
      </c>
      <c r="W473" s="24">
        <f t="shared" si="92"/>
        <v>-4.1464493191852941E-2</v>
      </c>
      <c r="X473" s="68">
        <f t="shared" si="93"/>
        <v>27399.711845210393</v>
      </c>
      <c r="Y473" s="68">
        <f t="shared" si="96"/>
        <v>-593.91768412920646</v>
      </c>
      <c r="Z473" s="68">
        <f t="shared" si="94"/>
        <v>-1086.2554656110333</v>
      </c>
      <c r="AA473" s="68">
        <f t="shared" si="95"/>
        <v>-593.91768412920646</v>
      </c>
      <c r="AB473" s="70">
        <f t="shared" si="97"/>
        <v>-1680.1731497402398</v>
      </c>
    </row>
    <row r="474" spans="10:28" x14ac:dyDescent="0.25">
      <c r="J474" s="93">
        <f t="array" ref="J474:M474">TRANSPOSE(MMULT($E$21:$H$24, TRANSPOSE(Random!N473:Q473)))</f>
        <v>0.55033904882058049</v>
      </c>
      <c r="K474" s="93">
        <v>-1.6182124522824433</v>
      </c>
      <c r="L474" s="93">
        <v>-0.17172296931648373</v>
      </c>
      <c r="M474" s="93">
        <v>0.28004746972560179</v>
      </c>
      <c r="N474" s="22">
        <f>E$8 + E$9 * _xlfn.T.INV(_xlfn.NORM.DIST(J474, 0, 1, TRUE),  E$10)</f>
        <v>1.9476597224649212E-3</v>
      </c>
      <c r="O474" s="22">
        <f>F$8 + F$9 * _xlfn.T.INV(_xlfn.NORM.DIST(K474, 0, 1, TRUE),  F$10)</f>
        <v>-1.7398045960885755E-4</v>
      </c>
      <c r="P474" s="22">
        <f>G$8 + G$9 * _xlfn.T.INV(_xlfn.NORM.DIST(L474, 0, 1, TRUE),  G$10)</f>
        <v>-9.4675705613132659E-7</v>
      </c>
      <c r="Q474" s="22">
        <f>H$8 + H$9 * _xlfn.T.INV(_xlfn.NORM.DIST(M474, 0, 1, TRUE),  H$10)</f>
        <v>2.5784297832753632E-4</v>
      </c>
      <c r="R474" s="59">
        <f t="shared" si="87"/>
        <v>1.1295006065434334</v>
      </c>
      <c r="S474" s="94">
        <f t="shared" si="88"/>
        <v>-4.8414203883022072E-3</v>
      </c>
      <c r="T474" s="94">
        <f t="shared" si="89"/>
        <v>2.5759628170248565E-2</v>
      </c>
      <c r="U474" s="94">
        <f t="shared" si="90"/>
        <v>6.331354610761554E-2</v>
      </c>
      <c r="V474" s="24">
        <f t="shared" si="91"/>
        <v>6.9209383458976204E-2</v>
      </c>
      <c r="W474" s="24">
        <f t="shared" si="92"/>
        <v>5.8958373513606638E-3</v>
      </c>
      <c r="X474" s="68">
        <f t="shared" si="93"/>
        <v>29996.906506917996</v>
      </c>
      <c r="Y474" s="68">
        <f t="shared" si="96"/>
        <v>-1125.4145819536643</v>
      </c>
      <c r="Z474" s="68">
        <f t="shared" si="94"/>
        <v>1510.9391960965695</v>
      </c>
      <c r="AA474" s="68">
        <f t="shared" si="95"/>
        <v>-1125.4145819536643</v>
      </c>
      <c r="AB474" s="70">
        <f t="shared" si="97"/>
        <v>385.52461414290519</v>
      </c>
    </row>
    <row r="475" spans="10:28" x14ac:dyDescent="0.25">
      <c r="J475" s="93">
        <f t="array" ref="J475:M475">TRANSPOSE(MMULT($E$21:$H$24, TRANSPOSE(Random!N474:Q474)))</f>
        <v>-0.71670595695208394</v>
      </c>
      <c r="K475" s="93">
        <v>-0.10548321350773356</v>
      </c>
      <c r="L475" s="93">
        <v>0.17748710030240553</v>
      </c>
      <c r="M475" s="93">
        <v>-0.56972399479386548</v>
      </c>
      <c r="N475" s="22">
        <f>E$8 + E$9 * _xlfn.T.INV(_xlfn.NORM.DIST(J475, 0, 1, TRUE),  E$10)</f>
        <v>-2.420881065130138E-3</v>
      </c>
      <c r="O475" s="22">
        <f>F$8 + F$9 * _xlfn.T.INV(_xlfn.NORM.DIST(K475, 0, 1, TRUE),  F$10)</f>
        <v>-6.6469512693865496E-6</v>
      </c>
      <c r="P475" s="22">
        <f>G$8 + G$9 * _xlfn.T.INV(_xlfn.NORM.DIST(L475, 0, 1, TRUE),  G$10)</f>
        <v>4.0599041959569901E-5</v>
      </c>
      <c r="Q475" s="22">
        <f>H$8 + H$9 * _xlfn.T.INV(_xlfn.NORM.DIST(M475, 0, 1, TRUE),  H$10)</f>
        <v>-4.8041084494345647E-4</v>
      </c>
      <c r="R475" s="59">
        <f t="shared" si="87"/>
        <v>1.1245759286708734</v>
      </c>
      <c r="S475" s="94">
        <f t="shared" si="88"/>
        <v>-4.6740868799627364E-3</v>
      </c>
      <c r="T475" s="94">
        <f t="shared" si="89"/>
        <v>2.5021374346977574E-2</v>
      </c>
      <c r="U475" s="94">
        <f t="shared" si="90"/>
        <v>6.2575292284344539E-2</v>
      </c>
      <c r="V475" s="24">
        <f t="shared" si="91"/>
        <v>-1.501785117985969E-2</v>
      </c>
      <c r="W475" s="24">
        <f t="shared" si="92"/>
        <v>-7.7593143464204234E-2</v>
      </c>
      <c r="X475" s="68">
        <f t="shared" si="93"/>
        <v>26632.657523799509</v>
      </c>
      <c r="Y475" s="68">
        <f t="shared" si="96"/>
        <v>1398.8556730148848</v>
      </c>
      <c r="Z475" s="68">
        <f t="shared" si="94"/>
        <v>-1853.3097870219171</v>
      </c>
      <c r="AA475" s="68">
        <f t="shared" si="95"/>
        <v>1398.8556730148848</v>
      </c>
      <c r="AB475" s="70">
        <f t="shared" si="97"/>
        <v>-454.45411400703233</v>
      </c>
    </row>
    <row r="476" spans="10:28" x14ac:dyDescent="0.25">
      <c r="J476" s="93">
        <f t="array" ref="J476:M476">TRANSPOSE(MMULT($E$21:$H$24, TRANSPOSE(Random!N475:Q475)))</f>
        <v>-6.2602509217225086E-2</v>
      </c>
      <c r="K476" s="93">
        <v>0.59393058654461794</v>
      </c>
      <c r="L476" s="93">
        <v>-1.0724935814980465</v>
      </c>
      <c r="M476" s="93">
        <v>0.62135682539031145</v>
      </c>
      <c r="N476" s="22">
        <f>E$8 + E$9 * _xlfn.T.INV(_xlfn.NORM.DIST(J476, 0, 1, TRUE),  E$10)</f>
        <v>-1.5518491983277478E-4</v>
      </c>
      <c r="O476" s="22">
        <f>F$8 + F$9 * _xlfn.T.INV(_xlfn.NORM.DIST(K476, 0, 1, TRUE),  F$10)</f>
        <v>5.7861165807974251E-5</v>
      </c>
      <c r="P476" s="22">
        <f>G$8 + G$9 * _xlfn.T.INV(_xlfn.NORM.DIST(L476, 0, 1, TRUE),  G$10)</f>
        <v>-1.1626369673035271E-4</v>
      </c>
      <c r="Q476" s="22">
        <f>H$8 + H$9 * _xlfn.T.INV(_xlfn.NORM.DIST(M476, 0, 1, TRUE),  H$10)</f>
        <v>5.5882328642261031E-4</v>
      </c>
      <c r="R476" s="59">
        <f t="shared" si="87"/>
        <v>1.1271300592639479</v>
      </c>
      <c r="S476" s="94">
        <f t="shared" si="88"/>
        <v>-4.6095787628853751E-3</v>
      </c>
      <c r="T476" s="94">
        <f t="shared" si="89"/>
        <v>2.6060608478343641E-2</v>
      </c>
      <c r="U476" s="94">
        <f t="shared" si="90"/>
        <v>6.3614526415710609E-2</v>
      </c>
      <c r="V476" s="24">
        <f t="shared" si="91"/>
        <v>3.7242580859937952E-2</v>
      </c>
      <c r="W476" s="24">
        <f t="shared" si="92"/>
        <v>-2.6371945555772658E-2</v>
      </c>
      <c r="X476" s="68">
        <f t="shared" si="93"/>
        <v>28923.398969177062</v>
      </c>
      <c r="Y476" s="68">
        <f t="shared" si="96"/>
        <v>89.670371915912256</v>
      </c>
      <c r="Z476" s="68">
        <f t="shared" si="94"/>
        <v>437.43165835563559</v>
      </c>
      <c r="AA476" s="68">
        <f t="shared" si="95"/>
        <v>89.670371915912256</v>
      </c>
      <c r="AB476" s="70">
        <f t="shared" si="97"/>
        <v>527.10203027154785</v>
      </c>
    </row>
    <row r="477" spans="10:28" x14ac:dyDescent="0.25">
      <c r="J477" s="93">
        <f t="array" ref="J477:M477">TRANSPOSE(MMULT($E$21:$H$24, TRANSPOSE(Random!N476:Q476)))</f>
        <v>2.7502717494627968</v>
      </c>
      <c r="K477" s="93">
        <v>-0.16312355883679885</v>
      </c>
      <c r="L477" s="93">
        <v>1.3132388609610068</v>
      </c>
      <c r="M477" s="93">
        <v>-0.54459234678313018</v>
      </c>
      <c r="N477" s="22">
        <f>E$8 + E$9 * _xlfn.T.INV(_xlfn.NORM.DIST(J477, 0, 1, TRUE),  E$10)</f>
        <v>1.2285379141369538E-2</v>
      </c>
      <c r="O477" s="22">
        <f>F$8 + F$9 * _xlfn.T.INV(_xlfn.NORM.DIST(K477, 0, 1, TRUE),  F$10)</f>
        <v>-1.1872493144375983E-5</v>
      </c>
      <c r="P477" s="22">
        <f>G$8 + G$9 * _xlfn.T.INV(_xlfn.NORM.DIST(L477, 0, 1, TRUE),  G$10)</f>
        <v>1.9121362261261479E-4</v>
      </c>
      <c r="Q477" s="22">
        <f>H$8 + H$9 * _xlfn.T.INV(_xlfn.NORM.DIST(M477, 0, 1, TRUE),  H$10)</f>
        <v>-4.580032952975018E-4</v>
      </c>
      <c r="R477" s="59">
        <f t="shared" si="87"/>
        <v>1.1411543693329615</v>
      </c>
      <c r="S477" s="94">
        <f t="shared" si="88"/>
        <v>-4.679312421837725E-3</v>
      </c>
      <c r="T477" s="94">
        <f t="shared" si="89"/>
        <v>2.504378189662353E-2</v>
      </c>
      <c r="U477" s="94">
        <f t="shared" si="90"/>
        <v>6.2597699833990494E-2</v>
      </c>
      <c r="V477" s="24">
        <f t="shared" si="91"/>
        <v>0.21923539614998361</v>
      </c>
      <c r="W477" s="24">
        <f t="shared" si="92"/>
        <v>0.15663769631599311</v>
      </c>
      <c r="X477" s="68">
        <f t="shared" si="93"/>
        <v>35664.901857759054</v>
      </c>
      <c r="Y477" s="68">
        <f t="shared" si="96"/>
        <v>-7098.8503130449681</v>
      </c>
      <c r="Z477" s="68">
        <f t="shared" si="94"/>
        <v>7178.9345469376276</v>
      </c>
      <c r="AA477" s="68">
        <f t="shared" si="95"/>
        <v>-7098.8503130449681</v>
      </c>
      <c r="AB477" s="70">
        <f t="shared" si="97"/>
        <v>80.08423389265954</v>
      </c>
    </row>
    <row r="478" spans="10:28" x14ac:dyDescent="0.25">
      <c r="J478" s="93">
        <f t="array" ref="J478:M478">TRANSPOSE(MMULT($E$21:$H$24, TRANSPOSE(Random!N477:Q477)))</f>
        <v>0.79086180666200823</v>
      </c>
      <c r="K478" s="93">
        <v>-0.47251813444584323</v>
      </c>
      <c r="L478" s="93">
        <v>4.5613309617426601E-3</v>
      </c>
      <c r="M478" s="93">
        <v>0.57685897202136482</v>
      </c>
      <c r="N478" s="22">
        <f>E$8 + E$9 * _xlfn.T.INV(_xlfn.NORM.DIST(J478, 0, 1, TRUE),  E$10)</f>
        <v>2.8029164155744732E-3</v>
      </c>
      <c r="O478" s="22">
        <f>F$8 + F$9 * _xlfn.T.INV(_xlfn.NORM.DIST(K478, 0, 1, TRUE),  F$10)</f>
        <v>-4.0454875809262314E-5</v>
      </c>
      <c r="P478" s="22">
        <f>G$8 + G$9 * _xlfn.T.INV(_xlfn.NORM.DIST(L478, 0, 1, TRUE),  G$10)</f>
        <v>2.0023894464353782E-5</v>
      </c>
      <c r="Q478" s="22">
        <f>H$8 + H$9 * _xlfn.T.INV(_xlfn.NORM.DIST(M478, 0, 1, TRUE),  H$10)</f>
        <v>5.1892971624460573E-4</v>
      </c>
      <c r="R478" s="59">
        <f t="shared" si="87"/>
        <v>1.1304647416898592</v>
      </c>
      <c r="S478" s="94">
        <f t="shared" si="88"/>
        <v>-4.7078948045026119E-3</v>
      </c>
      <c r="T478" s="94">
        <f t="shared" si="89"/>
        <v>2.6020714908165637E-2</v>
      </c>
      <c r="U478" s="94">
        <f t="shared" si="90"/>
        <v>6.3574632845532608E-2</v>
      </c>
      <c r="V478" s="24">
        <f t="shared" si="91"/>
        <v>8.4613105765468793E-2</v>
      </c>
      <c r="W478" s="24">
        <f t="shared" si="92"/>
        <v>2.1038472919936185E-2</v>
      </c>
      <c r="X478" s="68">
        <f t="shared" si="93"/>
        <v>30697.823382586863</v>
      </c>
      <c r="Y478" s="68">
        <f t="shared" si="96"/>
        <v>-1619.606838761596</v>
      </c>
      <c r="Z478" s="68">
        <f t="shared" si="94"/>
        <v>2211.8560717654364</v>
      </c>
      <c r="AA478" s="68">
        <f t="shared" si="95"/>
        <v>-1619.606838761596</v>
      </c>
      <c r="AB478" s="70">
        <f t="shared" si="97"/>
        <v>592.24923300384035</v>
      </c>
    </row>
    <row r="479" spans="10:28" x14ac:dyDescent="0.25">
      <c r="J479" s="93">
        <f t="array" ref="J479:M479">TRANSPOSE(MMULT($E$21:$H$24, TRANSPOSE(Random!N478:Q478)))</f>
        <v>-1.0513790351137713</v>
      </c>
      <c r="K479" s="93">
        <v>0.48765228089714552</v>
      </c>
      <c r="L479" s="93">
        <v>0.55331560684814463</v>
      </c>
      <c r="M479" s="93">
        <v>-0.30039841891566882</v>
      </c>
      <c r="N479" s="22">
        <f>E$8 + E$9 * _xlfn.T.INV(_xlfn.NORM.DIST(J479, 0, 1, TRUE),  E$10)</f>
        <v>-3.650965790038937E-3</v>
      </c>
      <c r="O479" s="22">
        <f>F$8 + F$9 * _xlfn.T.INV(_xlfn.NORM.DIST(K479, 0, 1, TRUE),  F$10)</f>
        <v>4.7662451569618204E-5</v>
      </c>
      <c r="P479" s="22">
        <f>G$8 + G$9 * _xlfn.T.INV(_xlfn.NORM.DIST(L479, 0, 1, TRUE),  G$10)</f>
        <v>8.630752334912368E-5</v>
      </c>
      <c r="Q479" s="22">
        <f>H$8 + H$9 * _xlfn.T.INV(_xlfn.NORM.DIST(M479, 0, 1, TRUE),  H$10)</f>
        <v>-2.4338447452064554E-4</v>
      </c>
      <c r="R479" s="59">
        <f t="shared" si="87"/>
        <v>1.12318924801006</v>
      </c>
      <c r="S479" s="94">
        <f t="shared" si="88"/>
        <v>-4.6197774771237314E-3</v>
      </c>
      <c r="T479" s="94">
        <f t="shared" si="89"/>
        <v>2.5258400717400386E-2</v>
      </c>
      <c r="U479" s="94">
        <f t="shared" si="90"/>
        <v>6.2812318654767357E-2</v>
      </c>
      <c r="V479" s="24">
        <f t="shared" si="91"/>
        <v>-3.1458798419099598E-2</v>
      </c>
      <c r="W479" s="24">
        <f t="shared" si="92"/>
        <v>-9.4271117073866956E-2</v>
      </c>
      <c r="X479" s="68">
        <f t="shared" si="93"/>
        <v>26150.731757965008</v>
      </c>
      <c r="Y479" s="68">
        <f t="shared" si="96"/>
        <v>2109.6344966888428</v>
      </c>
      <c r="Z479" s="68">
        <f t="shared" si="94"/>
        <v>-2335.2355528564185</v>
      </c>
      <c r="AA479" s="68">
        <f t="shared" si="95"/>
        <v>2109.6344966888428</v>
      </c>
      <c r="AB479" s="70">
        <f t="shared" si="97"/>
        <v>-225.60105616757573</v>
      </c>
    </row>
    <row r="480" spans="10:28" x14ac:dyDescent="0.25">
      <c r="J480" s="93">
        <f t="array" ref="J480:M480">TRANSPOSE(MMULT($E$21:$H$24, TRANSPOSE(Random!N479:Q479)))</f>
        <v>-1.4076221595555212</v>
      </c>
      <c r="K480" s="93">
        <v>-0.43460272498787705</v>
      </c>
      <c r="L480" s="93">
        <v>0.34526620110120265</v>
      </c>
      <c r="M480" s="93">
        <v>-0.33535886919057423</v>
      </c>
      <c r="N480" s="22">
        <f>E$8 + E$9 * _xlfn.T.INV(_xlfn.NORM.DIST(J480, 0, 1, TRUE),  E$10)</f>
        <v>-5.0574980535757702E-3</v>
      </c>
      <c r="O480" s="22">
        <f>F$8 + F$9 * _xlfn.T.INV(_xlfn.NORM.DIST(K480, 0, 1, TRUE),  F$10)</f>
        <v>-3.6881600259696245E-5</v>
      </c>
      <c r="P480" s="22">
        <f>G$8 + G$9 * _xlfn.T.INV(_xlfn.NORM.DIST(L480, 0, 1, TRUE),  G$10)</f>
        <v>6.0757262876021591E-5</v>
      </c>
      <c r="Q480" s="22">
        <f>H$8 + H$9 * _xlfn.T.INV(_xlfn.NORM.DIST(M480, 0, 1, TRUE),  H$10)</f>
        <v>-2.7382456141494252E-4</v>
      </c>
      <c r="R480" s="59">
        <f t="shared" si="87"/>
        <v>1.1216036571567138</v>
      </c>
      <c r="S480" s="94">
        <f t="shared" si="88"/>
        <v>-4.7043215289530455E-3</v>
      </c>
      <c r="T480" s="94">
        <f t="shared" si="89"/>
        <v>2.5227960630506089E-2</v>
      </c>
      <c r="U480" s="94">
        <f t="shared" si="90"/>
        <v>6.2781878567873053E-2</v>
      </c>
      <c r="V480" s="24">
        <f t="shared" si="91"/>
        <v>-5.3144177600350812E-2</v>
      </c>
      <c r="W480" s="24">
        <f t="shared" si="92"/>
        <v>-0.11592605616822386</v>
      </c>
      <c r="X480" s="68">
        <f t="shared" si="93"/>
        <v>25397.682633880981</v>
      </c>
      <c r="Y480" s="68">
        <f t="shared" si="96"/>
        <v>2922.3698534425348</v>
      </c>
      <c r="Z480" s="68">
        <f t="shared" si="94"/>
        <v>-3088.2846769404459</v>
      </c>
      <c r="AA480" s="68">
        <f t="shared" si="95"/>
        <v>2922.3698534425348</v>
      </c>
      <c r="AB480" s="70">
        <f t="shared" si="97"/>
        <v>-165.91482349791113</v>
      </c>
    </row>
    <row r="481" spans="10:28" x14ac:dyDescent="0.25">
      <c r="J481" s="93">
        <f t="array" ref="J481:M481">TRANSPOSE(MMULT($E$21:$H$24, TRANSPOSE(Random!N480:Q480)))</f>
        <v>-1.4030144649293437</v>
      </c>
      <c r="K481" s="93">
        <v>-0.2966480247487378</v>
      </c>
      <c r="L481" s="93">
        <v>1.2442668607684382</v>
      </c>
      <c r="M481" s="93">
        <v>-2.1363219473544612</v>
      </c>
      <c r="N481" s="22">
        <f>E$8 + E$9 * _xlfn.T.INV(_xlfn.NORM.DIST(J481, 0, 1, TRUE),  E$10)</f>
        <v>-5.0384930330449312E-3</v>
      </c>
      <c r="O481" s="22">
        <f>F$8 + F$9 * _xlfn.T.INV(_xlfn.NORM.DIST(K481, 0, 1, TRUE),  F$10)</f>
        <v>-2.4068259477044086E-5</v>
      </c>
      <c r="P481" s="22">
        <f>G$8 + G$9 * _xlfn.T.INV(_xlfn.NORM.DIST(L481, 0, 1, TRUE),  G$10)</f>
        <v>1.8056123632833213E-4</v>
      </c>
      <c r="Q481" s="22">
        <f>H$8 + H$9 * _xlfn.T.INV(_xlfn.NORM.DIST(M481, 0, 1, TRUE),  H$10)</f>
        <v>-2.1902079609601552E-3</v>
      </c>
      <c r="R481" s="59">
        <f t="shared" si="87"/>
        <v>1.1216250816113833</v>
      </c>
      <c r="S481" s="94">
        <f t="shared" si="88"/>
        <v>-4.6915081881703938E-3</v>
      </c>
      <c r="T481" s="94">
        <f t="shared" si="89"/>
        <v>2.3311577230960875E-2</v>
      </c>
      <c r="U481" s="94">
        <f t="shared" si="90"/>
        <v>6.0865495168327843E-2</v>
      </c>
      <c r="V481" s="24">
        <f t="shared" si="91"/>
        <v>-8.8146239061384551E-2</v>
      </c>
      <c r="W481" s="24">
        <f t="shared" si="92"/>
        <v>-0.14901173422971239</v>
      </c>
      <c r="X481" s="68">
        <f t="shared" si="93"/>
        <v>23569.456976084035</v>
      </c>
      <c r="Y481" s="68">
        <f t="shared" si="96"/>
        <v>2911.3881983880419</v>
      </c>
      <c r="Z481" s="68">
        <f t="shared" si="94"/>
        <v>-4916.5103347373915</v>
      </c>
      <c r="AA481" s="68">
        <f t="shared" si="95"/>
        <v>2911.3881983880419</v>
      </c>
      <c r="AB481" s="70">
        <f t="shared" si="97"/>
        <v>-2005.1221363493496</v>
      </c>
    </row>
    <row r="482" spans="10:28" x14ac:dyDescent="0.25">
      <c r="J482" s="93">
        <f t="array" ref="J482:M482">TRANSPOSE(MMULT($E$21:$H$24, TRANSPOSE(Random!N481:Q481)))</f>
        <v>0.15414290741002704</v>
      </c>
      <c r="K482" s="93">
        <v>-0.92206611719533982</v>
      </c>
      <c r="L482" s="93">
        <v>-0.2012873215624103</v>
      </c>
      <c r="M482" s="93">
        <v>7.1930119943045351E-2</v>
      </c>
      <c r="N482" s="22">
        <f>E$8 + E$9 * _xlfn.T.INV(_xlfn.NORM.DIST(J482, 0, 1, TRUE),  E$10)</f>
        <v>5.8219420342171032E-4</v>
      </c>
      <c r="O482" s="22">
        <f>F$8 + F$9 * _xlfn.T.INV(_xlfn.NORM.DIST(K482, 0, 1, TRUE),  F$10)</f>
        <v>-8.5521298137585457E-5</v>
      </c>
      <c r="P482" s="22">
        <f>G$8 + G$9 * _xlfn.T.INV(_xlfn.NORM.DIST(L482, 0, 1, TRUE),  G$10)</f>
        <v>-4.4781970180920502E-6</v>
      </c>
      <c r="Q482" s="22">
        <f>H$8 + H$9 * _xlfn.T.INV(_xlfn.NORM.DIST(M482, 0, 1, TRUE),  H$10)</f>
        <v>7.7998700737764697E-5</v>
      </c>
      <c r="R482" s="59">
        <f t="shared" si="87"/>
        <v>1.1279613104364883</v>
      </c>
      <c r="S482" s="94">
        <f t="shared" si="88"/>
        <v>-4.7529612268309351E-3</v>
      </c>
      <c r="T482" s="94">
        <f t="shared" si="89"/>
        <v>2.5579783892658796E-2</v>
      </c>
      <c r="U482" s="94">
        <f t="shared" si="90"/>
        <v>6.3133701830025771E-2</v>
      </c>
      <c r="V482" s="24">
        <f t="shared" si="91"/>
        <v>4.3375833619819525E-2</v>
      </c>
      <c r="W482" s="24">
        <f t="shared" si="92"/>
        <v>-1.9757868210206246E-2</v>
      </c>
      <c r="X482" s="68">
        <f t="shared" si="93"/>
        <v>28953.909944733681</v>
      </c>
      <c r="Y482" s="68">
        <f t="shared" si="96"/>
        <v>-336.40878768626135</v>
      </c>
      <c r="Z482" s="68">
        <f t="shared" si="94"/>
        <v>467.94263391225468</v>
      </c>
      <c r="AA482" s="68">
        <f t="shared" si="95"/>
        <v>-336.40878768626135</v>
      </c>
      <c r="AB482" s="70">
        <f t="shared" si="97"/>
        <v>131.53384622599333</v>
      </c>
    </row>
    <row r="483" spans="10:28" x14ac:dyDescent="0.25">
      <c r="J483" s="93">
        <f t="array" ref="J483:M483">TRANSPOSE(MMULT($E$21:$H$24, TRANSPOSE(Random!N482:Q482)))</f>
        <v>-0.7574767388103768</v>
      </c>
      <c r="K483" s="93">
        <v>-1.133677273520789</v>
      </c>
      <c r="L483" s="93">
        <v>-0.54548662183861796</v>
      </c>
      <c r="M483" s="93">
        <v>0.76934156255979813</v>
      </c>
      <c r="N483" s="22">
        <f>E$8 + E$9 * _xlfn.T.INV(_xlfn.NORM.DIST(J483, 0, 1, TRUE),  E$10)</f>
        <v>-2.5671214042014981E-3</v>
      </c>
      <c r="O483" s="22">
        <f>F$8 + F$9 * _xlfn.T.INV(_xlfn.NORM.DIST(K483, 0, 1, TRUE),  F$10)</f>
        <v>-1.0927848786064609E-4</v>
      </c>
      <c r="P483" s="22">
        <f>G$8 + G$9 * _xlfn.T.INV(_xlfn.NORM.DIST(L483, 0, 1, TRUE),  G$10)</f>
        <v>-4.6366707291497468E-5</v>
      </c>
      <c r="Q483" s="22">
        <f>H$8 + H$9 * _xlfn.T.INV(_xlfn.NORM.DIST(M483, 0, 1, TRUE),  H$10)</f>
        <v>6.9340600162032685E-4</v>
      </c>
      <c r="R483" s="59">
        <f t="shared" si="87"/>
        <v>1.1244110712054367</v>
      </c>
      <c r="S483" s="94">
        <f t="shared" si="88"/>
        <v>-4.7767184165539954E-3</v>
      </c>
      <c r="T483" s="94">
        <f t="shared" si="89"/>
        <v>2.6195191193541356E-2</v>
      </c>
      <c r="U483" s="94">
        <f t="shared" si="90"/>
        <v>6.3749109130908324E-2</v>
      </c>
      <c r="V483" s="24">
        <f t="shared" si="91"/>
        <v>4.1449494767251066E-3</v>
      </c>
      <c r="W483" s="24">
        <f t="shared" si="92"/>
        <v>-5.9604159654183218E-2</v>
      </c>
      <c r="X483" s="68">
        <f t="shared" si="93"/>
        <v>27765.313715357843</v>
      </c>
      <c r="Y483" s="68">
        <f t="shared" si="96"/>
        <v>1483.3576053403085</v>
      </c>
      <c r="Z483" s="68">
        <f t="shared" si="94"/>
        <v>-720.65359546358377</v>
      </c>
      <c r="AA483" s="68">
        <f t="shared" si="95"/>
        <v>1483.3576053403085</v>
      </c>
      <c r="AB483" s="70">
        <f t="shared" si="97"/>
        <v>762.70400987672474</v>
      </c>
    </row>
    <row r="484" spans="10:28" x14ac:dyDescent="0.25">
      <c r="J484" s="93">
        <f t="array" ref="J484:M484">TRANSPOSE(MMULT($E$21:$H$24, TRANSPOSE(Random!N483:Q483)))</f>
        <v>0.79952440572303263</v>
      </c>
      <c r="K484" s="93">
        <v>1.2612110280644986</v>
      </c>
      <c r="L484" s="93">
        <v>-0.5106055388425369</v>
      </c>
      <c r="M484" s="93">
        <v>0.37031804832315707</v>
      </c>
      <c r="N484" s="22">
        <f>E$8 + E$9 * _xlfn.T.INV(_xlfn.NORM.DIST(J484, 0, 1, TRUE),  E$10)</f>
        <v>2.8342605161245401E-3</v>
      </c>
      <c r="O484" s="22">
        <f>F$8 + F$9 * _xlfn.T.INV(_xlfn.NORM.DIST(K484, 0, 1, TRUE),  F$10)</f>
        <v>1.3049347137449708E-4</v>
      </c>
      <c r="P484" s="22">
        <f>G$8 + G$9 * _xlfn.T.INV(_xlfn.NORM.DIST(L484, 0, 1, TRUE),  G$10)</f>
        <v>-4.2031854528651003E-5</v>
      </c>
      <c r="Q484" s="22">
        <f>H$8 + H$9 * _xlfn.T.INV(_xlfn.NORM.DIST(M484, 0, 1, TRUE),  H$10)</f>
        <v>3.364887953423062E-4</v>
      </c>
      <c r="R484" s="59">
        <f t="shared" si="87"/>
        <v>1.1305000760511297</v>
      </c>
      <c r="S484" s="94">
        <f t="shared" si="88"/>
        <v>-4.5369464573188521E-3</v>
      </c>
      <c r="T484" s="94">
        <f t="shared" si="89"/>
        <v>2.5838273987263335E-2</v>
      </c>
      <c r="U484" s="94">
        <f t="shared" si="90"/>
        <v>6.3392191924630303E-2</v>
      </c>
      <c r="V484" s="24">
        <f t="shared" si="91"/>
        <v>7.9592324262880834E-2</v>
      </c>
      <c r="W484" s="24">
        <f t="shared" si="92"/>
        <v>1.6200132338250531E-2</v>
      </c>
      <c r="X484" s="68">
        <f t="shared" si="93"/>
        <v>30426.119056487732</v>
      </c>
      <c r="Y484" s="68">
        <f t="shared" si="96"/>
        <v>-1637.7183740622131</v>
      </c>
      <c r="Z484" s="68">
        <f t="shared" si="94"/>
        <v>1940.1517456663059</v>
      </c>
      <c r="AA484" s="68">
        <f t="shared" si="95"/>
        <v>-1637.7183740622131</v>
      </c>
      <c r="AB484" s="70">
        <f t="shared" si="97"/>
        <v>302.43337160409283</v>
      </c>
    </row>
    <row r="485" spans="10:28" x14ac:dyDescent="0.25">
      <c r="J485" s="93">
        <f t="array" ref="J485:M485">TRANSPOSE(MMULT($E$21:$H$24, TRANSPOSE(Random!N484:Q484)))</f>
        <v>4.6341142394672762E-2</v>
      </c>
      <c r="K485" s="93">
        <v>0.22667066723264892</v>
      </c>
      <c r="L485" s="93">
        <v>1.2601984757947458</v>
      </c>
      <c r="M485" s="93">
        <v>-1.4725462526845403</v>
      </c>
      <c r="N485" s="22">
        <f>E$8 + E$9 * _xlfn.T.INV(_xlfn.NORM.DIST(J485, 0, 1, TRUE),  E$10)</f>
        <v>2.1526578344989097E-4</v>
      </c>
      <c r="O485" s="22">
        <f>F$8 + F$9 * _xlfn.T.INV(_xlfn.NORM.DIST(K485, 0, 1, TRUE),  F$10)</f>
        <v>2.3431474201193188E-5</v>
      </c>
      <c r="P485" s="22">
        <f>G$8 + G$9 * _xlfn.T.INV(_xlfn.NORM.DIST(L485, 0, 1, TRUE),  G$10)</f>
        <v>1.8299554127868743E-4</v>
      </c>
      <c r="Q485" s="22">
        <f>H$8 + H$9 * _xlfn.T.INV(_xlfn.NORM.DIST(M485, 0, 1, TRUE),  H$10)</f>
        <v>-1.3628239090124033E-3</v>
      </c>
      <c r="R485" s="59">
        <f t="shared" si="87"/>
        <v>1.1275476701940121</v>
      </c>
      <c r="S485" s="94">
        <f t="shared" si="88"/>
        <v>-4.6440084544921564E-3</v>
      </c>
      <c r="T485" s="94">
        <f t="shared" si="89"/>
        <v>2.4138961282908628E-2</v>
      </c>
      <c r="U485" s="94">
        <f t="shared" si="90"/>
        <v>6.1692879220275595E-2</v>
      </c>
      <c r="V485" s="24">
        <f t="shared" si="91"/>
        <v>1.1865111766177588E-2</v>
      </c>
      <c r="W485" s="24">
        <f t="shared" si="92"/>
        <v>-4.9827767454098004E-2</v>
      </c>
      <c r="X485" s="68">
        <f t="shared" si="93"/>
        <v>27233.549488073215</v>
      </c>
      <c r="Y485" s="68">
        <f t="shared" si="96"/>
        <v>-124.38684688915964</v>
      </c>
      <c r="Z485" s="68">
        <f t="shared" si="94"/>
        <v>-1252.4178227482116</v>
      </c>
      <c r="AA485" s="68">
        <f t="shared" si="95"/>
        <v>-124.38684688915964</v>
      </c>
      <c r="AB485" s="70">
        <f t="shared" si="97"/>
        <v>-1376.8046696373713</v>
      </c>
    </row>
    <row r="486" spans="10:28" x14ac:dyDescent="0.25">
      <c r="J486" s="93">
        <f t="array" ref="J486:M486">TRANSPOSE(MMULT($E$21:$H$24, TRANSPOSE(Random!N485:Q485)))</f>
        <v>-0.45168131228744401</v>
      </c>
      <c r="K486" s="93">
        <v>-0.7522487824749492</v>
      </c>
      <c r="L486" s="93">
        <v>1.8044359989058807</v>
      </c>
      <c r="M486" s="93">
        <v>0.59409335031724342</v>
      </c>
      <c r="N486" s="22">
        <f>E$8 + E$9 * _xlfn.T.INV(_xlfn.NORM.DIST(J486, 0, 1, TRUE),  E$10)</f>
        <v>-1.4884017314974575E-3</v>
      </c>
      <c r="O486" s="22">
        <f>F$8 + F$9 * _xlfn.T.INV(_xlfn.NORM.DIST(K486, 0, 1, TRUE),  F$10)</f>
        <v>-6.7794379665441442E-5</v>
      </c>
      <c r="P486" s="22">
        <f>G$8 + G$9 * _xlfn.T.INV(_xlfn.NORM.DIST(L486, 0, 1, TRUE),  G$10)</f>
        <v>2.7763689838154314E-4</v>
      </c>
      <c r="Q486" s="22">
        <f>H$8 + H$9 * _xlfn.T.INV(_xlfn.NORM.DIST(M486, 0, 1, TRUE),  H$10)</f>
        <v>5.3435234370019513E-4</v>
      </c>
      <c r="R486" s="59">
        <f t="shared" si="87"/>
        <v>1.1256271172860743</v>
      </c>
      <c r="S486" s="94">
        <f t="shared" si="88"/>
        <v>-4.7352343083587912E-3</v>
      </c>
      <c r="T486" s="94">
        <f t="shared" si="89"/>
        <v>2.6036137535621225E-2</v>
      </c>
      <c r="U486" s="94">
        <f t="shared" si="90"/>
        <v>6.3590055472988197E-2</v>
      </c>
      <c r="V486" s="24">
        <f t="shared" si="91"/>
        <v>1.7840585147598197E-2</v>
      </c>
      <c r="W486" s="24">
        <f t="shared" si="92"/>
        <v>-4.574947032539E-2</v>
      </c>
      <c r="X486" s="68">
        <f t="shared" si="93"/>
        <v>28199.984684274648</v>
      </c>
      <c r="Y486" s="68">
        <f t="shared" si="96"/>
        <v>860.04192267835606</v>
      </c>
      <c r="Z486" s="68">
        <f t="shared" si="94"/>
        <v>-285.98262654677819</v>
      </c>
      <c r="AA486" s="68">
        <f t="shared" si="95"/>
        <v>860.04192267835606</v>
      </c>
      <c r="AB486" s="70">
        <f t="shared" si="97"/>
        <v>574.05929613157787</v>
      </c>
    </row>
    <row r="487" spans="10:28" x14ac:dyDescent="0.25">
      <c r="J487" s="93">
        <f t="array" ref="J487:M487">TRANSPOSE(MMULT($E$21:$H$24, TRANSPOSE(Random!N486:Q486)))</f>
        <v>-9.7291945739685429E-2</v>
      </c>
      <c r="K487" s="93">
        <v>1.087077635460135</v>
      </c>
      <c r="L487" s="93">
        <v>-1.6053859320594288</v>
      </c>
      <c r="M487" s="93">
        <v>-0.62684052087836628</v>
      </c>
      <c r="N487" s="22">
        <f>E$8 + E$9 * _xlfn.T.INV(_xlfn.NORM.DIST(J487, 0, 1, TRUE),  E$10)</f>
        <v>-2.7320576947761991E-4</v>
      </c>
      <c r="O487" s="22">
        <f>F$8 + F$9 * _xlfn.T.INV(_xlfn.NORM.DIST(K487, 0, 1, TRUE),  F$10)</f>
        <v>1.0963621064427823E-4</v>
      </c>
      <c r="P487" s="22">
        <f>G$8 + G$9 * _xlfn.T.INV(_xlfn.NORM.DIST(L487, 0, 1, TRUE),  G$10)</f>
        <v>-2.0111422701511969E-4</v>
      </c>
      <c r="Q487" s="22">
        <f>H$8 + H$9 * _xlfn.T.INV(_xlfn.NORM.DIST(M487, 0, 1, TRUE),  H$10)</f>
        <v>-5.3161234409115465E-4</v>
      </c>
      <c r="R487" s="59">
        <f t="shared" si="87"/>
        <v>1.1269970137700389</v>
      </c>
      <c r="S487" s="94">
        <f t="shared" si="88"/>
        <v>-4.5578037180490716E-3</v>
      </c>
      <c r="T487" s="94">
        <f t="shared" si="89"/>
        <v>2.4970172847829875E-2</v>
      </c>
      <c r="U487" s="94">
        <f t="shared" si="90"/>
        <v>6.2524090785196842E-2</v>
      </c>
      <c r="V487" s="24">
        <f t="shared" si="91"/>
        <v>1.6635816682610202E-2</v>
      </c>
      <c r="W487" s="24">
        <f t="shared" si="92"/>
        <v>-4.588827410258664E-2</v>
      </c>
      <c r="X487" s="68">
        <f t="shared" si="93"/>
        <v>27733.103848932238</v>
      </c>
      <c r="Y487" s="68">
        <f t="shared" si="96"/>
        <v>157.86626036243979</v>
      </c>
      <c r="Z487" s="68">
        <f t="shared" si="94"/>
        <v>-752.86346188918833</v>
      </c>
      <c r="AA487" s="68">
        <f t="shared" si="95"/>
        <v>157.86626036243979</v>
      </c>
      <c r="AB487" s="70">
        <f t="shared" si="97"/>
        <v>-594.99720152674854</v>
      </c>
    </row>
    <row r="488" spans="10:28" x14ac:dyDescent="0.25">
      <c r="J488" s="93">
        <f t="array" ref="J488:M488">TRANSPOSE(MMULT($E$21:$H$24, TRANSPOSE(Random!N487:Q487)))</f>
        <v>0.61554810334991794</v>
      </c>
      <c r="K488" s="93">
        <v>-4.0358797152792572E-2</v>
      </c>
      <c r="L488" s="93">
        <v>-1.5701290814340576</v>
      </c>
      <c r="M488" s="93">
        <v>-1.1589397233537477</v>
      </c>
      <c r="N488" s="22">
        <f>E$8 + E$9 * _xlfn.T.INV(_xlfn.NORM.DIST(J488, 0, 1, TRUE),  E$10)</f>
        <v>2.176930741663247E-3</v>
      </c>
      <c r="O488" s="22">
        <f>F$8 + F$9 * _xlfn.T.INV(_xlfn.NORM.DIST(K488, 0, 1, TRUE),  F$10)</f>
        <v>-7.5837608793571432E-7</v>
      </c>
      <c r="P488" s="22">
        <f>G$8 + G$9 * _xlfn.T.INV(_xlfn.NORM.DIST(L488, 0, 1, TRUE),  G$10)</f>
        <v>-1.9485519077494986E-4</v>
      </c>
      <c r="Q488" s="22">
        <f>H$8 + H$9 * _xlfn.T.INV(_xlfn.NORM.DIST(M488, 0, 1, TRUE),  H$10)</f>
        <v>-1.0343993539750635E-3</v>
      </c>
      <c r="R488" s="59">
        <f t="shared" si="87"/>
        <v>1.1297590649097307</v>
      </c>
      <c r="S488" s="94">
        <f t="shared" si="88"/>
        <v>-4.6681983047812854E-3</v>
      </c>
      <c r="T488" s="94">
        <f t="shared" si="89"/>
        <v>2.4467385837945967E-2</v>
      </c>
      <c r="U488" s="94">
        <f t="shared" si="90"/>
        <v>6.2021303775312939E-2</v>
      </c>
      <c r="V488" s="24">
        <f t="shared" si="91"/>
        <v>4.9406325855142187E-2</v>
      </c>
      <c r="W488" s="24">
        <f t="shared" si="92"/>
        <v>-1.2614977920170752E-2</v>
      </c>
      <c r="X488" s="68">
        <f t="shared" si="93"/>
        <v>28715.703904231614</v>
      </c>
      <c r="Y488" s="68">
        <f t="shared" si="96"/>
        <v>-1257.8940624546958</v>
      </c>
      <c r="Z488" s="68">
        <f t="shared" si="94"/>
        <v>229.7365934101872</v>
      </c>
      <c r="AA488" s="68">
        <f t="shared" si="95"/>
        <v>-1257.8940624546958</v>
      </c>
      <c r="AB488" s="70">
        <f t="shared" si="97"/>
        <v>-1028.1574690445086</v>
      </c>
    </row>
    <row r="489" spans="10:28" x14ac:dyDescent="0.25">
      <c r="J489" s="93">
        <f t="array" ref="J489:M489">TRANSPOSE(MMULT($E$21:$H$24, TRANSPOSE(Random!N488:Q488)))</f>
        <v>2.7664442063939153E-2</v>
      </c>
      <c r="K489" s="93">
        <v>-0.91772818025359137</v>
      </c>
      <c r="L489" s="93">
        <v>8.4370102949962944E-2</v>
      </c>
      <c r="M489" s="93">
        <v>0.64243429969725352</v>
      </c>
      <c r="N489" s="22">
        <f>E$8 + E$9 * _xlfn.T.INV(_xlfn.NORM.DIST(J489, 0, 1, TRUE),  E$10)</f>
        <v>1.5175560267832272E-4</v>
      </c>
      <c r="O489" s="22">
        <f>F$8 + F$9 * _xlfn.T.INV(_xlfn.NORM.DIST(K489, 0, 1, TRUE),  F$10)</f>
        <v>-8.5055134687034981E-5</v>
      </c>
      <c r="P489" s="22">
        <f>G$8 + G$9 * _xlfn.T.INV(_xlfn.NORM.DIST(L489, 0, 1, TRUE),  G$10)</f>
        <v>2.95069711839372E-5</v>
      </c>
      <c r="Q489" s="22">
        <f>H$8 + H$9 * _xlfn.T.INV(_xlfn.NORM.DIST(M489, 0, 1, TRUE),  H$10)</f>
        <v>5.7780602714946154E-4</v>
      </c>
      <c r="R489" s="59">
        <f t="shared" si="87"/>
        <v>1.1274760748496773</v>
      </c>
      <c r="S489" s="94">
        <f t="shared" si="88"/>
        <v>-4.7524950633803841E-3</v>
      </c>
      <c r="T489" s="94">
        <f t="shared" si="89"/>
        <v>2.607959121907049E-2</v>
      </c>
      <c r="U489" s="94">
        <f t="shared" si="90"/>
        <v>6.3633509156437465E-2</v>
      </c>
      <c r="V489" s="24">
        <f t="shared" si="91"/>
        <v>4.4618268459771113E-2</v>
      </c>
      <c r="W489" s="24">
        <f t="shared" si="92"/>
        <v>-1.9015240696666352E-2</v>
      </c>
      <c r="X489" s="68">
        <f t="shared" si="93"/>
        <v>29205.587954092782</v>
      </c>
      <c r="Y489" s="68">
        <f t="shared" si="96"/>
        <v>-87.688812464242801</v>
      </c>
      <c r="Z489" s="68">
        <f t="shared" si="94"/>
        <v>719.62064327135522</v>
      </c>
      <c r="AA489" s="68">
        <f t="shared" si="95"/>
        <v>-87.688812464242801</v>
      </c>
      <c r="AB489" s="70">
        <f t="shared" si="97"/>
        <v>631.93183080711242</v>
      </c>
    </row>
    <row r="490" spans="10:28" x14ac:dyDescent="0.25">
      <c r="J490" s="93">
        <f t="array" ref="J490:M490">TRANSPOSE(MMULT($E$21:$H$24, TRANSPOSE(Random!N489:Q489)))</f>
        <v>-1.2959308342695872</v>
      </c>
      <c r="K490" s="93">
        <v>-0.4258993090290154</v>
      </c>
      <c r="L490" s="93">
        <v>-0.23109408734911288</v>
      </c>
      <c r="M490" s="93">
        <v>-1.5740972562059052</v>
      </c>
      <c r="N490" s="22">
        <f>E$8 + E$9 * _xlfn.T.INV(_xlfn.NORM.DIST(J490, 0, 1, TRUE),  E$10)</f>
        <v>-4.6033040890716423E-3</v>
      </c>
      <c r="O490" s="22">
        <f>F$8 + F$9 * _xlfn.T.INV(_xlfn.NORM.DIST(K490, 0, 1, TRUE),  F$10)</f>
        <v>-3.6064863083879477E-5</v>
      </c>
      <c r="P490" s="22">
        <f>G$8 + G$9 * _xlfn.T.INV(_xlfn.NORM.DIST(L490, 0, 1, TRUE),  G$10)</f>
        <v>-8.0455200406324559E-6</v>
      </c>
      <c r="Q490" s="22">
        <f>H$8 + H$9 * _xlfn.T.INV(_xlfn.NORM.DIST(M490, 0, 1, TRUE),  H$10)</f>
        <v>-1.4762522684061074E-3</v>
      </c>
      <c r="R490" s="59">
        <f t="shared" si="87"/>
        <v>1.1221156722838692</v>
      </c>
      <c r="S490" s="94">
        <f t="shared" si="88"/>
        <v>-4.7035047917772287E-3</v>
      </c>
      <c r="T490" s="94">
        <f t="shared" si="89"/>
        <v>2.4025532923514923E-2</v>
      </c>
      <c r="U490" s="94">
        <f t="shared" si="90"/>
        <v>6.1579450860881894E-2</v>
      </c>
      <c r="V490" s="24">
        <f t="shared" si="91"/>
        <v>-6.7524229013725984E-2</v>
      </c>
      <c r="W490" s="24">
        <f t="shared" si="92"/>
        <v>-0.12910367987460789</v>
      </c>
      <c r="X490" s="68">
        <f t="shared" si="93"/>
        <v>24487.299234517868</v>
      </c>
      <c r="Y490" s="68">
        <f t="shared" si="96"/>
        <v>2659.9233363263775</v>
      </c>
      <c r="Z490" s="68">
        <f t="shared" si="94"/>
        <v>-3998.6680763035583</v>
      </c>
      <c r="AA490" s="68">
        <f t="shared" si="95"/>
        <v>2659.9233363263775</v>
      </c>
      <c r="AB490" s="70">
        <f t="shared" si="97"/>
        <v>-1338.7447399771809</v>
      </c>
    </row>
    <row r="491" spans="10:28" x14ac:dyDescent="0.25">
      <c r="J491" s="93">
        <f t="array" ref="J491:M491">TRANSPOSE(MMULT($E$21:$H$24, TRANSPOSE(Random!N490:Q490)))</f>
        <v>-0.66243018862971936</v>
      </c>
      <c r="K491" s="93">
        <v>-0.13156256658863802</v>
      </c>
      <c r="L491" s="93">
        <v>0.21601081294603691</v>
      </c>
      <c r="M491" s="93">
        <v>1.1737033156446197</v>
      </c>
      <c r="N491" s="22">
        <f>E$8 + E$9 * _xlfn.T.INV(_xlfn.NORM.DIST(J491, 0, 1, TRUE),  E$10)</f>
        <v>-2.2274899884310853E-3</v>
      </c>
      <c r="O491" s="22">
        <f>F$8 + F$9 * _xlfn.T.INV(_xlfn.NORM.DIST(K491, 0, 1, TRUE),  F$10)</f>
        <v>-9.0091827400174757E-6</v>
      </c>
      <c r="P491" s="22">
        <f>G$8 + G$9 * _xlfn.T.INV(_xlfn.NORM.DIST(L491, 0, 1, TRUE),  G$10)</f>
        <v>4.5203647568237728E-5</v>
      </c>
      <c r="Q491" s="22">
        <f>H$8 + H$9 * _xlfn.T.INV(_xlfn.NORM.DIST(M491, 0, 1, TRUE),  H$10)</f>
        <v>1.0813586511140248E-3</v>
      </c>
      <c r="R491" s="59">
        <f t="shared" si="87"/>
        <v>1.1247939393985917</v>
      </c>
      <c r="S491" s="94">
        <f t="shared" si="88"/>
        <v>-4.6764491114333669E-3</v>
      </c>
      <c r="T491" s="94">
        <f t="shared" si="89"/>
        <v>2.6583143843035055E-2</v>
      </c>
      <c r="U491" s="94">
        <f t="shared" si="90"/>
        <v>6.413706178040203E-2</v>
      </c>
      <c r="V491" s="24">
        <f t="shared" si="91"/>
        <v>1.4300228617120743E-2</v>
      </c>
      <c r="W491" s="24">
        <f t="shared" si="92"/>
        <v>-4.9836833163281288E-2</v>
      </c>
      <c r="X491" s="68">
        <f t="shared" si="93"/>
        <v>28286.79936840439</v>
      </c>
      <c r="Y491" s="68">
        <f t="shared" si="96"/>
        <v>1287.1086695591221</v>
      </c>
      <c r="Z491" s="68">
        <f t="shared" si="94"/>
        <v>-199.1679424170361</v>
      </c>
      <c r="AA491" s="68">
        <f t="shared" si="95"/>
        <v>1287.1086695591221</v>
      </c>
      <c r="AB491" s="70">
        <f t="shared" si="97"/>
        <v>1087.940727142086</v>
      </c>
    </row>
    <row r="492" spans="10:28" x14ac:dyDescent="0.25">
      <c r="J492" s="93">
        <f t="array" ref="J492:M492">TRANSPOSE(MMULT($E$21:$H$24, TRANSPOSE(Random!N491:Q491)))</f>
        <v>-7.6539872169549772E-2</v>
      </c>
      <c r="K492" s="93">
        <v>2.0934755881140465</v>
      </c>
      <c r="L492" s="93">
        <v>-0.72691661620082226</v>
      </c>
      <c r="M492" s="93">
        <v>-0.32119629694393775</v>
      </c>
      <c r="N492" s="22">
        <f>E$8 + E$9 * _xlfn.T.INV(_xlfn.NORM.DIST(J492, 0, 1, TRUE),  E$10)</f>
        <v>-2.0259514386025256E-4</v>
      </c>
      <c r="O492" s="22">
        <f>F$8 + F$9 * _xlfn.T.INV(_xlfn.NORM.DIST(K492, 0, 1, TRUE),  F$10)</f>
        <v>2.658516758008505E-4</v>
      </c>
      <c r="P492" s="22">
        <f>G$8 + G$9 * _xlfn.T.INV(_xlfn.NORM.DIST(L492, 0, 1, TRUE),  G$10)</f>
        <v>-6.9388976486561892E-5</v>
      </c>
      <c r="Q492" s="22">
        <f>H$8 + H$9 * _xlfn.T.INV(_xlfn.NORM.DIST(M492, 0, 1, TRUE),  H$10)</f>
        <v>-2.6148391679556608E-4</v>
      </c>
      <c r="R492" s="59">
        <f t="shared" si="87"/>
        <v>1.1270766134813506</v>
      </c>
      <c r="S492" s="94">
        <f t="shared" si="88"/>
        <v>-4.4015882528924992E-3</v>
      </c>
      <c r="T492" s="94">
        <f t="shared" si="89"/>
        <v>2.5240301275125464E-2</v>
      </c>
      <c r="U492" s="94">
        <f t="shared" si="90"/>
        <v>6.2794219212492439E-2</v>
      </c>
      <c r="V492" s="24">
        <f t="shared" si="91"/>
        <v>1.9772611829546864E-2</v>
      </c>
      <c r="W492" s="24">
        <f t="shared" si="92"/>
        <v>-4.3021607382945574E-2</v>
      </c>
      <c r="X492" s="68">
        <f t="shared" si="93"/>
        <v>27953.539620167223</v>
      </c>
      <c r="Y492" s="68">
        <f t="shared" si="96"/>
        <v>117.06538185465615</v>
      </c>
      <c r="Z492" s="68">
        <f t="shared" si="94"/>
        <v>-532.42769065420362</v>
      </c>
      <c r="AA492" s="68">
        <f t="shared" si="95"/>
        <v>117.06538185465615</v>
      </c>
      <c r="AB492" s="70">
        <f t="shared" si="97"/>
        <v>-415.36230879954746</v>
      </c>
    </row>
    <row r="493" spans="10:28" x14ac:dyDescent="0.25">
      <c r="J493" s="93">
        <f t="array" ref="J493:M493">TRANSPOSE(MMULT($E$21:$H$24, TRANSPOSE(Random!N492:Q492)))</f>
        <v>1.8731412052563139</v>
      </c>
      <c r="K493" s="93">
        <v>0.41103607060353342</v>
      </c>
      <c r="L493" s="93">
        <v>-0.12902482718500916</v>
      </c>
      <c r="M493" s="93">
        <v>-1.2409631107827004</v>
      </c>
      <c r="N493" s="22">
        <f>E$8 + E$9 * _xlfn.T.INV(_xlfn.NORM.DIST(J493, 0, 1, TRUE),  E$10)</f>
        <v>7.2358297035887177E-3</v>
      </c>
      <c r="O493" s="22">
        <f>F$8 + F$9 * _xlfn.T.INV(_xlfn.NORM.DIST(K493, 0, 1, TRUE),  F$10)</f>
        <v>4.0446963584502661E-5</v>
      </c>
      <c r="P493" s="22">
        <f>G$8 + G$9 * _xlfn.T.INV(_xlfn.NORM.DIST(L493, 0, 1, TRUE),  G$10)</f>
        <v>4.14348565908682E-6</v>
      </c>
      <c r="Q493" s="22">
        <f>H$8 + H$9 * _xlfn.T.INV(_xlfn.NORM.DIST(M493, 0, 1, TRUE),  H$10)</f>
        <v>-1.117452062491524E-3</v>
      </c>
      <c r="R493" s="59">
        <f t="shared" si="87"/>
        <v>1.1354619870040041</v>
      </c>
      <c r="S493" s="94">
        <f t="shared" si="88"/>
        <v>-4.6269929651088469E-3</v>
      </c>
      <c r="T493" s="94">
        <f t="shared" si="89"/>
        <v>2.4384333129429506E-2</v>
      </c>
      <c r="U493" s="94">
        <f t="shared" si="90"/>
        <v>6.1938251066796478E-2</v>
      </c>
      <c r="V493" s="24">
        <f t="shared" si="91"/>
        <v>0.12867736815926889</v>
      </c>
      <c r="W493" s="24">
        <f t="shared" si="92"/>
        <v>6.6739117092472405E-2</v>
      </c>
      <c r="X493" s="68">
        <f t="shared" si="93"/>
        <v>31672.939793033871</v>
      </c>
      <c r="Y493" s="68">
        <f t="shared" si="96"/>
        <v>-4181.0734015926719</v>
      </c>
      <c r="Z493" s="68">
        <f t="shared" si="94"/>
        <v>3186.9724822124444</v>
      </c>
      <c r="AA493" s="68">
        <f t="shared" si="95"/>
        <v>-4181.0734015926719</v>
      </c>
      <c r="AB493" s="70">
        <f t="shared" si="97"/>
        <v>-994.10091938022742</v>
      </c>
    </row>
    <row r="494" spans="10:28" x14ac:dyDescent="0.25">
      <c r="J494" s="93">
        <f t="array" ref="J494:M494">TRANSPOSE(MMULT($E$21:$H$24, TRANSPOSE(Random!N493:Q493)))</f>
        <v>0.37374012573609827</v>
      </c>
      <c r="K494" s="93">
        <v>0.41201011793988557</v>
      </c>
      <c r="L494" s="93">
        <v>1.6124483212901022</v>
      </c>
      <c r="M494" s="93">
        <v>-0.27342416201437553</v>
      </c>
      <c r="N494" s="22">
        <f>E$8 + E$9 * _xlfn.T.INV(_xlfn.NORM.DIST(J494, 0, 1, TRUE),  E$10)</f>
        <v>1.3342830196940315E-3</v>
      </c>
      <c r="O494" s="22">
        <f>F$8 + F$9 * _xlfn.T.INV(_xlfn.NORM.DIST(K494, 0, 1, TRUE),  F$10)</f>
        <v>4.0538071880722481E-5</v>
      </c>
      <c r="P494" s="22">
        <f>G$8 + G$9 * _xlfn.T.INV(_xlfn.NORM.DIST(L494, 0, 1, TRUE),  G$10)</f>
        <v>2.4134551992006321E-4</v>
      </c>
      <c r="Q494" s="22">
        <f>H$8 + H$9 * _xlfn.T.INV(_xlfn.NORM.DIST(M494, 0, 1, TRUE),  H$10)</f>
        <v>-2.1994794902434908E-4</v>
      </c>
      <c r="R494" s="59">
        <f t="shared" si="87"/>
        <v>1.1288091439195163</v>
      </c>
      <c r="S494" s="94">
        <f t="shared" si="88"/>
        <v>-4.626901856812627E-3</v>
      </c>
      <c r="T494" s="94">
        <f t="shared" si="89"/>
        <v>2.528183724289668E-2</v>
      </c>
      <c r="U494" s="94">
        <f t="shared" si="90"/>
        <v>6.2835755180263658E-2</v>
      </c>
      <c r="V494" s="24">
        <f t="shared" si="91"/>
        <v>4.849267252406804E-2</v>
      </c>
      <c r="W494" s="24">
        <f t="shared" si="92"/>
        <v>-1.4343082656195619E-2</v>
      </c>
      <c r="X494" s="68">
        <f t="shared" si="93"/>
        <v>29020.296327021188</v>
      </c>
      <c r="Y494" s="68">
        <f t="shared" si="96"/>
        <v>-770.98763685289305</v>
      </c>
      <c r="Z494" s="68">
        <f t="shared" si="94"/>
        <v>534.3290161997611</v>
      </c>
      <c r="AA494" s="68">
        <f t="shared" si="95"/>
        <v>-770.98763685289305</v>
      </c>
      <c r="AB494" s="70">
        <f t="shared" si="97"/>
        <v>-236.65862065313195</v>
      </c>
    </row>
    <row r="495" spans="10:28" x14ac:dyDescent="0.25">
      <c r="J495" s="93">
        <f t="array" ref="J495:M495">TRANSPOSE(MMULT($E$21:$H$24, TRANSPOSE(Random!N494:Q494)))</f>
        <v>-0.70599027629109934</v>
      </c>
      <c r="K495" s="93">
        <v>0.49260228857085642</v>
      </c>
      <c r="L495" s="93">
        <v>-0.82438623050868831</v>
      </c>
      <c r="M495" s="93">
        <v>1.4520603336714717</v>
      </c>
      <c r="N495" s="22">
        <f>E$8 + E$9 * _xlfn.T.INV(_xlfn.NORM.DIST(J495, 0, 1, TRUE),  E$10)</f>
        <v>-2.3825861365765894E-3</v>
      </c>
      <c r="O495" s="22">
        <f>F$8 + F$9 * _xlfn.T.INV(_xlfn.NORM.DIST(K495, 0, 1, TRUE),  F$10)</f>
        <v>4.8132278135521368E-5</v>
      </c>
      <c r="P495" s="22">
        <f>G$8 + G$9 * _xlfn.T.INV(_xlfn.NORM.DIST(L495, 0, 1, TRUE),  G$10)</f>
        <v>-8.2152040956598189E-5</v>
      </c>
      <c r="Q495" s="22">
        <f>H$8 + H$9 * _xlfn.T.INV(_xlfn.NORM.DIST(M495, 0, 1, TRUE),  H$10)</f>
        <v>1.3725470820167471E-3</v>
      </c>
      <c r="R495" s="59">
        <f t="shared" si="87"/>
        <v>1.1246190987353064</v>
      </c>
      <c r="S495" s="94">
        <f t="shared" si="88"/>
        <v>-4.6193076505578277E-3</v>
      </c>
      <c r="T495" s="94">
        <f t="shared" si="89"/>
        <v>2.6874332273937776E-2</v>
      </c>
      <c r="U495" s="94">
        <f t="shared" si="90"/>
        <v>6.4428250211304744E-2</v>
      </c>
      <c r="V495" s="24">
        <f t="shared" si="91"/>
        <v>1.5745973261411968E-2</v>
      </c>
      <c r="W495" s="24">
        <f t="shared" si="92"/>
        <v>-4.8682276949892772E-2</v>
      </c>
      <c r="X495" s="68">
        <f t="shared" si="93"/>
        <v>28454.72108803604</v>
      </c>
      <c r="Y495" s="68">
        <f t="shared" si="96"/>
        <v>1376.7277466056403</v>
      </c>
      <c r="Z495" s="68">
        <f t="shared" si="94"/>
        <v>-31.246222785386635</v>
      </c>
      <c r="AA495" s="68">
        <f t="shared" si="95"/>
        <v>1376.7277466056403</v>
      </c>
      <c r="AB495" s="70">
        <f t="shared" si="97"/>
        <v>1345.4815238202536</v>
      </c>
    </row>
    <row r="496" spans="10:28" x14ac:dyDescent="0.25">
      <c r="J496" s="93">
        <f t="array" ref="J496:M496">TRANSPOSE(MMULT($E$21:$H$24, TRANSPOSE(Random!N495:Q495)))</f>
        <v>-1.0447721205132758</v>
      </c>
      <c r="K496" s="93">
        <v>-0.96975776464497865</v>
      </c>
      <c r="L496" s="93">
        <v>1.4737183190689993</v>
      </c>
      <c r="M496" s="93">
        <v>-2.4082008387556173</v>
      </c>
      <c r="N496" s="22">
        <f>E$8 + E$9 * _xlfn.T.INV(_xlfn.NORM.DIST(J496, 0, 1, TRUE),  E$10)</f>
        <v>-3.6259433171726132E-3</v>
      </c>
      <c r="O496" s="22">
        <f>F$8 + F$9 * _xlfn.T.INV(_xlfn.NORM.DIST(K496, 0, 1, TRUE),  F$10)</f>
        <v>-9.0697457209547419E-5</v>
      </c>
      <c r="P496" s="22">
        <f>G$8 + G$9 * _xlfn.T.INV(_xlfn.NORM.DIST(L496, 0, 1, TRUE),  G$10)</f>
        <v>2.1724063490857553E-4</v>
      </c>
      <c r="Q496" s="22">
        <f>H$8 + H$9 * _xlfn.T.INV(_xlfn.NORM.DIST(M496, 0, 1, TRUE),  H$10)</f>
        <v>-2.6049677904400491E-3</v>
      </c>
      <c r="R496" s="59">
        <f t="shared" si="87"/>
        <v>1.1232174559688348</v>
      </c>
      <c r="S496" s="94">
        <f t="shared" si="88"/>
        <v>-4.7581373859028973E-3</v>
      </c>
      <c r="T496" s="94">
        <f t="shared" si="89"/>
        <v>2.289681740148098E-2</v>
      </c>
      <c r="U496" s="94">
        <f t="shared" si="90"/>
        <v>6.0450735338847955E-2</v>
      </c>
      <c r="V496" s="24">
        <f t="shared" si="91"/>
        <v>-7.1457486681507004E-2</v>
      </c>
      <c r="W496" s="24">
        <f t="shared" si="92"/>
        <v>-0.13190822202035496</v>
      </c>
      <c r="X496" s="68">
        <f t="shared" si="93"/>
        <v>23958.561899404594</v>
      </c>
      <c r="Y496" s="68">
        <f t="shared" si="96"/>
        <v>2095.17578220414</v>
      </c>
      <c r="Z496" s="68">
        <f t="shared" si="94"/>
        <v>-4527.4054114168321</v>
      </c>
      <c r="AA496" s="68">
        <f t="shared" si="95"/>
        <v>2095.17578220414</v>
      </c>
      <c r="AB496" s="70">
        <f t="shared" si="97"/>
        <v>-2432.2296292126921</v>
      </c>
    </row>
    <row r="497" spans="10:28" x14ac:dyDescent="0.25">
      <c r="J497" s="93">
        <f t="array" ref="J497:M497">TRANSPOSE(MMULT($E$21:$H$24, TRANSPOSE(Random!N496:Q496)))</f>
        <v>-0.17757557522264603</v>
      </c>
      <c r="K497" s="93">
        <v>0.6520066430792083</v>
      </c>
      <c r="L497" s="93">
        <v>0.29694990500539559</v>
      </c>
      <c r="M497" s="93">
        <v>-1.4060737408419413</v>
      </c>
      <c r="N497" s="22">
        <f>E$8 + E$9 * _xlfn.T.INV(_xlfn.NORM.DIST(J497, 0, 1, TRUE),  E$10)</f>
        <v>-5.4669660972480466E-4</v>
      </c>
      <c r="O497" s="22">
        <f>F$8 + F$9 * _xlfn.T.INV(_xlfn.NORM.DIST(K497, 0, 1, TRUE),  F$10)</f>
        <v>6.3544212138563403E-5</v>
      </c>
      <c r="P497" s="22">
        <f>G$8 + G$9 * _xlfn.T.INV(_xlfn.NORM.DIST(L497, 0, 1, TRUE),  G$10)</f>
        <v>5.4921361559947256E-5</v>
      </c>
      <c r="Q497" s="22">
        <f>H$8 + H$9 * _xlfn.T.INV(_xlfn.NORM.DIST(M497, 0, 1, TRUE),  H$10)</f>
        <v>-1.2906060345107338E-3</v>
      </c>
      <c r="R497" s="59">
        <f t="shared" si="87"/>
        <v>1.1266887061783741</v>
      </c>
      <c r="S497" s="94">
        <f t="shared" si="88"/>
        <v>-4.6038957165547862E-3</v>
      </c>
      <c r="T497" s="94">
        <f t="shared" si="89"/>
        <v>2.4211179157410296E-2</v>
      </c>
      <c r="U497" s="94">
        <f t="shared" si="90"/>
        <v>6.1765097094777267E-2</v>
      </c>
      <c r="V497" s="24">
        <f t="shared" si="91"/>
        <v>1.0470735762819748E-4</v>
      </c>
      <c r="W497" s="24">
        <f t="shared" si="92"/>
        <v>-6.1660389737149067E-2</v>
      </c>
      <c r="X497" s="68">
        <f t="shared" si="93"/>
        <v>26848.950926633086</v>
      </c>
      <c r="Y497" s="68">
        <f t="shared" si="96"/>
        <v>315.89724292815663</v>
      </c>
      <c r="Z497" s="68">
        <f t="shared" si="94"/>
        <v>-1637.0163841883405</v>
      </c>
      <c r="AA497" s="68">
        <f t="shared" si="95"/>
        <v>315.89724292815663</v>
      </c>
      <c r="AB497" s="70">
        <f t="shared" si="97"/>
        <v>-1321.1191412601838</v>
      </c>
    </row>
    <row r="498" spans="10:28" x14ac:dyDescent="0.25">
      <c r="J498" s="93">
        <f t="array" ref="J498:M498">TRANSPOSE(MMULT($E$21:$H$24, TRANSPOSE(Random!N497:Q497)))</f>
        <v>-1.5164388228657142</v>
      </c>
      <c r="K498" s="93">
        <v>-0.63872356688028975</v>
      </c>
      <c r="L498" s="93">
        <v>-0.11357333502759029</v>
      </c>
      <c r="M498" s="93">
        <v>-0.17193224558028783</v>
      </c>
      <c r="N498" s="22">
        <f>E$8 + E$9 * _xlfn.T.INV(_xlfn.NORM.DIST(J498, 0, 1, TRUE),  E$10)</f>
        <v>-5.5135140326757611E-3</v>
      </c>
      <c r="O498" s="22">
        <f>F$8 + F$9 * _xlfn.T.INV(_xlfn.NORM.DIST(K498, 0, 1, TRUE),  F$10)</f>
        <v>-5.6462857192180744E-5</v>
      </c>
      <c r="P498" s="22">
        <f>G$8 + G$9 * _xlfn.T.INV(_xlfn.NORM.DIST(L498, 0, 1, TRUE),  G$10)</f>
        <v>5.9831248689956554E-6</v>
      </c>
      <c r="Q498" s="22">
        <f>H$8 + H$9 * _xlfn.T.INV(_xlfn.NORM.DIST(M498, 0, 1, TRUE),  H$10)</f>
        <v>-1.3208591571459922E-4</v>
      </c>
      <c r="R498" s="59">
        <f t="shared" si="87"/>
        <v>1.1210895880633944</v>
      </c>
      <c r="S498" s="94">
        <f t="shared" si="88"/>
        <v>-4.7239027858855306E-3</v>
      </c>
      <c r="T498" s="94">
        <f t="shared" si="89"/>
        <v>2.5369699276206432E-2</v>
      </c>
      <c r="U498" s="94">
        <f t="shared" si="90"/>
        <v>6.2923617213573396E-2</v>
      </c>
      <c r="V498" s="24">
        <f t="shared" si="91"/>
        <v>-5.7604790836383347E-2</v>
      </c>
      <c r="W498" s="24">
        <f t="shared" si="92"/>
        <v>-0.12052840804995674</v>
      </c>
      <c r="X498" s="68">
        <f t="shared" si="93"/>
        <v>25297.716463331453</v>
      </c>
      <c r="Y498" s="68">
        <f t="shared" si="96"/>
        <v>3185.8691837226506</v>
      </c>
      <c r="Z498" s="68">
        <f t="shared" si="94"/>
        <v>-3188.2508474899732</v>
      </c>
      <c r="AA498" s="68">
        <f t="shared" si="95"/>
        <v>3185.8691837226506</v>
      </c>
      <c r="AB498" s="70">
        <f t="shared" si="97"/>
        <v>-2.3816637673226069</v>
      </c>
    </row>
    <row r="499" spans="10:28" x14ac:dyDescent="0.25">
      <c r="J499" s="93">
        <f t="array" ref="J499:M499">TRANSPOSE(MMULT($E$21:$H$24, TRANSPOSE(Random!N498:Q498)))</f>
        <v>-0.43765131691983794</v>
      </c>
      <c r="K499" s="93">
        <v>2.2239124796926451</v>
      </c>
      <c r="L499" s="93">
        <v>0.28497718809022826</v>
      </c>
      <c r="M499" s="93">
        <v>-0.37132718720609958</v>
      </c>
      <c r="N499" s="22">
        <f>E$8 + E$9 * _xlfn.T.INV(_xlfn.NORM.DIST(J499, 0, 1, TRUE),  E$10)</f>
        <v>-1.4397600958416436E-3</v>
      </c>
      <c r="O499" s="22">
        <f>F$8 + F$9 * _xlfn.T.INV(_xlfn.NORM.DIST(K499, 0, 1, TRUE),  F$10)</f>
        <v>2.9541577165819686E-4</v>
      </c>
      <c r="P499" s="22">
        <f>G$8 + G$9 * _xlfn.T.INV(_xlfn.NORM.DIST(L499, 0, 1, TRUE),  G$10)</f>
        <v>5.3479604181531283E-5</v>
      </c>
      <c r="Q499" s="22">
        <f>H$8 + H$9 * _xlfn.T.INV(_xlfn.NORM.DIST(M499, 0, 1, TRUE),  H$10)</f>
        <v>-3.0522691994282149E-4</v>
      </c>
      <c r="R499" s="59">
        <f t="shared" si="87"/>
        <v>1.1256819512451572</v>
      </c>
      <c r="S499" s="94">
        <f t="shared" si="88"/>
        <v>-4.3720241570351526E-3</v>
      </c>
      <c r="T499" s="94">
        <f t="shared" si="89"/>
        <v>2.5196558271978208E-2</v>
      </c>
      <c r="U499" s="94">
        <f t="shared" si="90"/>
        <v>6.275047620934518E-2</v>
      </c>
      <c r="V499" s="24">
        <f t="shared" si="91"/>
        <v>-1.1574271631593939E-3</v>
      </c>
      <c r="W499" s="24">
        <f t="shared" si="92"/>
        <v>-6.3907903372504571E-2</v>
      </c>
      <c r="X499" s="68">
        <f t="shared" si="93"/>
        <v>27187.627887439226</v>
      </c>
      <c r="Y499" s="68">
        <f t="shared" si="96"/>
        <v>831.93536719249096</v>
      </c>
      <c r="Z499" s="68">
        <f t="shared" si="94"/>
        <v>-1298.3394233822</v>
      </c>
      <c r="AA499" s="68">
        <f t="shared" si="95"/>
        <v>831.93536719249096</v>
      </c>
      <c r="AB499" s="70">
        <f t="shared" si="97"/>
        <v>-466.40405618970908</v>
      </c>
    </row>
    <row r="500" spans="10:28" x14ac:dyDescent="0.25">
      <c r="J500" s="93">
        <f t="array" ref="J500:M500">TRANSPOSE(MMULT($E$21:$H$24, TRANSPOSE(Random!N499:Q499)))</f>
        <v>1.1029484275543522</v>
      </c>
      <c r="K500" s="93">
        <v>-0.60571795592797306</v>
      </c>
      <c r="L500" s="93">
        <v>-9.621573073226905E-2</v>
      </c>
      <c r="M500" s="93">
        <v>0.83602638327761503</v>
      </c>
      <c r="N500" s="22">
        <f>E$8 + E$9 * _xlfn.T.INV(_xlfn.NORM.DIST(J500, 0, 1, TRUE),  E$10)</f>
        <v>3.9628499477374849E-3</v>
      </c>
      <c r="O500" s="22">
        <f>F$8 + F$9 * _xlfn.T.INV(_xlfn.NORM.DIST(K500, 0, 1, TRUE),  F$10)</f>
        <v>-5.3233847919039476E-5</v>
      </c>
      <c r="P500" s="22">
        <f>G$8 + G$9 * _xlfn.T.INV(_xlfn.NORM.DIST(L500, 0, 1, TRUE),  G$10)</f>
        <v>8.0484588011258056E-6</v>
      </c>
      <c r="Q500" s="22">
        <f>H$8 + H$9 * _xlfn.T.INV(_xlfn.NORM.DIST(M500, 0, 1, TRUE),  H$10)</f>
        <v>7.5515172565034127E-4</v>
      </c>
      <c r="R500" s="59">
        <f t="shared" si="87"/>
        <v>1.1317723405603344</v>
      </c>
      <c r="S500" s="94">
        <f t="shared" si="88"/>
        <v>-4.7206737766123889E-3</v>
      </c>
      <c r="T500" s="94">
        <f t="shared" si="89"/>
        <v>2.6256936917571371E-2</v>
      </c>
      <c r="U500" s="94">
        <f t="shared" si="90"/>
        <v>6.3810854854938343E-2</v>
      </c>
      <c r="V500" s="24">
        <f t="shared" si="91"/>
        <v>0.10655423326554855</v>
      </c>
      <c r="W500" s="24">
        <f t="shared" si="92"/>
        <v>4.2743378410610211E-2</v>
      </c>
      <c r="X500" s="68">
        <f t="shared" si="93"/>
        <v>31656.251121886748</v>
      </c>
      <c r="Y500" s="68">
        <f t="shared" si="96"/>
        <v>-2289.8502576382598</v>
      </c>
      <c r="Z500" s="68">
        <f t="shared" si="94"/>
        <v>3170.2838110653211</v>
      </c>
      <c r="AA500" s="68">
        <f t="shared" si="95"/>
        <v>-2289.8502576382598</v>
      </c>
      <c r="AB500" s="70">
        <f t="shared" si="97"/>
        <v>880.43355342706127</v>
      </c>
    </row>
    <row r="501" spans="10:28" x14ac:dyDescent="0.25">
      <c r="J501" s="93">
        <f t="array" ref="J501:M501">TRANSPOSE(MMULT($E$21:$H$24, TRANSPOSE(Random!N500:Q500)))</f>
        <v>0.10966506758329138</v>
      </c>
      <c r="K501" s="93">
        <v>-1.0868850146812927</v>
      </c>
      <c r="L501" s="93">
        <v>1.3392245299837771</v>
      </c>
      <c r="M501" s="93">
        <v>-0.42715821572845758</v>
      </c>
      <c r="N501" s="22">
        <f>E$8 + E$9 * _xlfn.T.INV(_xlfn.NORM.DIST(J501, 0, 1, TRUE),  E$10)</f>
        <v>4.3070571017208214E-4</v>
      </c>
      <c r="O501" s="22">
        <f>F$8 + F$9 * _xlfn.T.INV(_xlfn.NORM.DIST(K501, 0, 1, TRUE),  F$10)</f>
        <v>-1.0384004740733027E-4</v>
      </c>
      <c r="P501" s="22">
        <f>G$8 + G$9 * _xlfn.T.INV(_xlfn.NORM.DIST(L501, 0, 1, TRUE),  G$10)</f>
        <v>1.9530599974621602E-4</v>
      </c>
      <c r="Q501" s="22">
        <f>H$8 + H$9 * _xlfn.T.INV(_xlfn.NORM.DIST(M501, 0, 1, TRUE),  H$10)</f>
        <v>-3.5416276675844622E-4</v>
      </c>
      <c r="R501" s="59">
        <f t="shared" si="87"/>
        <v>1.1277905367006054</v>
      </c>
      <c r="S501" s="94">
        <f t="shared" si="88"/>
        <v>-4.7712799761006801E-3</v>
      </c>
      <c r="T501" s="94">
        <f t="shared" si="89"/>
        <v>2.5147622425162584E-2</v>
      </c>
      <c r="U501" s="94">
        <f t="shared" si="90"/>
        <v>6.2701540362529562E-2</v>
      </c>
      <c r="V501" s="24">
        <f t="shared" si="91"/>
        <v>3.4226142344346275E-2</v>
      </c>
      <c r="W501" s="24">
        <f t="shared" si="92"/>
        <v>-2.8475398018183287E-2</v>
      </c>
      <c r="X501" s="68">
        <f t="shared" si="93"/>
        <v>28440.871078996177</v>
      </c>
      <c r="Y501" s="68">
        <f t="shared" si="96"/>
        <v>-248.874318838818</v>
      </c>
      <c r="Z501" s="68">
        <f t="shared" si="94"/>
        <v>-45.096231825249561</v>
      </c>
      <c r="AA501" s="68">
        <f t="shared" si="95"/>
        <v>-248.874318838818</v>
      </c>
      <c r="AB501" s="70">
        <f t="shared" si="97"/>
        <v>-293.97055066406756</v>
      </c>
    </row>
    <row r="502" spans="10:28" x14ac:dyDescent="0.25">
      <c r="J502" s="93">
        <f t="array" ref="J502:M502">TRANSPOSE(MMULT($E$21:$H$24, TRANSPOSE(Random!N501:Q501)))</f>
        <v>0.68051368030500858</v>
      </c>
      <c r="K502" s="93">
        <v>1.4140701753131979E-2</v>
      </c>
      <c r="L502" s="93">
        <v>0.81053806122284211</v>
      </c>
      <c r="M502" s="93">
        <v>-0.49281168395245711</v>
      </c>
      <c r="N502" s="22">
        <f>E$8 + E$9 * _xlfn.T.INV(_xlfn.NORM.DIST(J502, 0, 1, TRUE),  E$10)</f>
        <v>2.407152745557882E-3</v>
      </c>
      <c r="O502" s="22">
        <f>F$8 + F$9 * _xlfn.T.INV(_xlfn.NORM.DIST(K502, 0, 1, TRUE),  F$10)</f>
        <v>4.1641263600019681E-6</v>
      </c>
      <c r="P502" s="22">
        <f>G$8 + G$9 * _xlfn.T.INV(_xlfn.NORM.DIST(L502, 0, 1, TRUE),  G$10)</f>
        <v>1.1928367465429077E-4</v>
      </c>
      <c r="Q502" s="22">
        <f>H$8 + H$9 * _xlfn.T.INV(_xlfn.NORM.DIST(M502, 0, 1, TRUE),  H$10)</f>
        <v>-4.1205017690365537E-4</v>
      </c>
      <c r="R502" s="59">
        <f t="shared" si="87"/>
        <v>1.130018595325831</v>
      </c>
      <c r="S502" s="94">
        <f t="shared" si="88"/>
        <v>-4.663275802333347E-3</v>
      </c>
      <c r="T502" s="94">
        <f t="shared" si="89"/>
        <v>2.5089735015017375E-2</v>
      </c>
      <c r="U502" s="94">
        <f t="shared" si="90"/>
        <v>6.2643652952384346E-2</v>
      </c>
      <c r="V502" s="24">
        <f t="shared" si="91"/>
        <v>6.3057617691626294E-2</v>
      </c>
      <c r="W502" s="24">
        <f t="shared" si="92"/>
        <v>4.1396473924194821E-4</v>
      </c>
      <c r="X502" s="68">
        <f t="shared" si="93"/>
        <v>29481.373944675761</v>
      </c>
      <c r="Y502" s="68">
        <f t="shared" si="96"/>
        <v>-1390.9230496443342</v>
      </c>
      <c r="Z502" s="68">
        <f t="shared" si="94"/>
        <v>995.40663385433436</v>
      </c>
      <c r="AA502" s="68">
        <f t="shared" si="95"/>
        <v>-1390.9230496443342</v>
      </c>
      <c r="AB502" s="70">
        <f t="shared" si="97"/>
        <v>-395.51641578999988</v>
      </c>
    </row>
    <row r="503" spans="10:28" x14ac:dyDescent="0.25">
      <c r="J503" s="93">
        <f t="array" ref="J503:M503">TRANSPOSE(MMULT($E$21:$H$24, TRANSPOSE(Random!N502:Q502)))</f>
        <v>-0.62228951223645368</v>
      </c>
      <c r="K503" s="93">
        <v>-0.44676323182513644</v>
      </c>
      <c r="L503" s="93">
        <v>0.69952007766188118</v>
      </c>
      <c r="M503" s="93">
        <v>0.18093596343062562</v>
      </c>
      <c r="N503" s="22">
        <f>E$8 + E$9 * _xlfn.T.INV(_xlfn.NORM.DIST(J503, 0, 1, TRUE),  E$10)</f>
        <v>-2.0853468951508619E-3</v>
      </c>
      <c r="O503" s="22">
        <f>F$8 + F$9 * _xlfn.T.INV(_xlfn.NORM.DIST(K503, 0, 1, TRUE),  F$10)</f>
        <v>-3.8024898695290529E-5</v>
      </c>
      <c r="P503" s="22">
        <f>G$8 + G$9 * _xlfn.T.INV(_xlfn.NORM.DIST(L503, 0, 1, TRUE),  G$10)</f>
        <v>1.0481966528895948E-4</v>
      </c>
      <c r="Q503" s="22">
        <f>H$8 + H$9 * _xlfn.T.INV(_xlfn.NORM.DIST(M503, 0, 1, TRUE),  H$10)</f>
        <v>1.720075648549424E-4</v>
      </c>
      <c r="R503" s="59">
        <f t="shared" si="87"/>
        <v>1.1249541780183621</v>
      </c>
      <c r="S503" s="94">
        <f t="shared" si="88"/>
        <v>-4.7054648273886397E-3</v>
      </c>
      <c r="T503" s="94">
        <f t="shared" si="89"/>
        <v>2.5673792756775973E-2</v>
      </c>
      <c r="U503" s="94">
        <f t="shared" si="90"/>
        <v>6.3227710694142944E-2</v>
      </c>
      <c r="V503" s="24">
        <f t="shared" si="91"/>
        <v>1.9197263901544026E-3</v>
      </c>
      <c r="W503" s="24">
        <f t="shared" si="92"/>
        <v>-6.1307984303988539E-2</v>
      </c>
      <c r="X503" s="68">
        <f t="shared" si="93"/>
        <v>27482.500510378595</v>
      </c>
      <c r="Y503" s="68">
        <f t="shared" si="96"/>
        <v>1204.9742453285726</v>
      </c>
      <c r="Z503" s="68">
        <f t="shared" si="94"/>
        <v>-1003.4668004428313</v>
      </c>
      <c r="AA503" s="68">
        <f t="shared" si="95"/>
        <v>1204.9742453285726</v>
      </c>
      <c r="AB503" s="70">
        <f t="shared" si="97"/>
        <v>201.50744488574128</v>
      </c>
    </row>
    <row r="504" spans="10:28" x14ac:dyDescent="0.25">
      <c r="J504" s="93">
        <f t="array" ref="J504:M504">TRANSPOSE(MMULT($E$21:$H$24, TRANSPOSE(Random!N503:Q503)))</f>
        <v>-0.94319025036893611</v>
      </c>
      <c r="K504" s="93">
        <v>0.81683057384935553</v>
      </c>
      <c r="L504" s="93">
        <v>1.3235102650797075</v>
      </c>
      <c r="M504" s="93">
        <v>1.4482610908838165</v>
      </c>
      <c r="N504" s="22">
        <f>E$8 + E$9 * _xlfn.T.INV(_xlfn.NORM.DIST(J504, 0, 1, TRUE),  E$10)</f>
        <v>-3.2453159474258295E-3</v>
      </c>
      <c r="O504" s="22">
        <f>F$8 + F$9 * _xlfn.T.INV(_xlfn.NORM.DIST(K504, 0, 1, TRUE),  F$10)</f>
        <v>8.0189906751480434E-5</v>
      </c>
      <c r="P504" s="22">
        <f>G$8 + G$9 * _xlfn.T.INV(_xlfn.NORM.DIST(L504, 0, 1, TRUE),  G$10)</f>
        <v>1.928258990376812E-4</v>
      </c>
      <c r="Q504" s="22">
        <f>H$8 + H$9 * _xlfn.T.INV(_xlfn.NORM.DIST(M504, 0, 1, TRUE),  H$10)</f>
        <v>1.3684052946473433E-3</v>
      </c>
      <c r="R504" s="59">
        <f t="shared" si="87"/>
        <v>1.1236465391058872</v>
      </c>
      <c r="S504" s="94">
        <f t="shared" si="88"/>
        <v>-4.5872500219418686E-3</v>
      </c>
      <c r="T504" s="94">
        <f t="shared" si="89"/>
        <v>2.6870190486568375E-2</v>
      </c>
      <c r="U504" s="94">
        <f t="shared" si="90"/>
        <v>6.4424108423935339E-2</v>
      </c>
      <c r="V504" s="24">
        <f t="shared" si="91"/>
        <v>1.7517488007735926E-3</v>
      </c>
      <c r="W504" s="24">
        <f t="shared" si="92"/>
        <v>-6.2672359623161741E-2</v>
      </c>
      <c r="X504" s="68">
        <f t="shared" si="93"/>
        <v>27940.454864979314</v>
      </c>
      <c r="Y504" s="68">
        <f t="shared" si="96"/>
        <v>1875.2381887617521</v>
      </c>
      <c r="Z504" s="68">
        <f t="shared" si="94"/>
        <v>-545.51244584211236</v>
      </c>
      <c r="AA504" s="68">
        <f t="shared" si="95"/>
        <v>1875.2381887617521</v>
      </c>
      <c r="AB504" s="70">
        <f t="shared" si="97"/>
        <v>1329.7257429196397</v>
      </c>
    </row>
    <row r="505" spans="10:28" x14ac:dyDescent="0.25">
      <c r="J505" s="93">
        <f t="array" ref="J505:M505">TRANSPOSE(MMULT($E$21:$H$24, TRANSPOSE(Random!N504:Q504)))</f>
        <v>2.7258313630698423E-2</v>
      </c>
      <c r="K505" s="93">
        <v>-0.35663143512034223</v>
      </c>
      <c r="L505" s="93">
        <v>0.53159440171500016</v>
      </c>
      <c r="M505" s="93">
        <v>-1.3322323121595816</v>
      </c>
      <c r="N505" s="22">
        <f>E$8 + E$9 * _xlfn.T.INV(_xlfn.NORM.DIST(J505, 0, 1, TRUE),  E$10)</f>
        <v>1.5037464939097979E-4</v>
      </c>
      <c r="O505" s="22">
        <f>F$8 + F$9 * _xlfn.T.INV(_xlfn.NORM.DIST(K505, 0, 1, TRUE),  F$10)</f>
        <v>-2.9607007668300886E-5</v>
      </c>
      <c r="P505" s="22">
        <f>G$8 + G$9 * _xlfn.T.INV(_xlfn.NORM.DIST(L505, 0, 1, TRUE),  G$10)</f>
        <v>8.3601395471866641E-5</v>
      </c>
      <c r="Q505" s="22">
        <f>H$8 + H$9 * _xlfn.T.INV(_xlfn.NORM.DIST(M505, 0, 1, TRUE),  H$10)</f>
        <v>-1.2121210443001033E-3</v>
      </c>
      <c r="R505" s="59">
        <f t="shared" si="87"/>
        <v>1.1274745180941317</v>
      </c>
      <c r="S505" s="94">
        <f t="shared" si="88"/>
        <v>-4.6970469363616504E-3</v>
      </c>
      <c r="T505" s="94">
        <f t="shared" si="89"/>
        <v>2.4289664147620928E-2</v>
      </c>
      <c r="U505" s="94">
        <f t="shared" si="90"/>
        <v>6.18435820849879E-2</v>
      </c>
      <c r="V505" s="24">
        <f t="shared" si="91"/>
        <v>1.4232093298971451E-2</v>
      </c>
      <c r="W505" s="24">
        <f t="shared" si="92"/>
        <v>-4.7611488786016447E-2</v>
      </c>
      <c r="X505" s="68">
        <f t="shared" si="93"/>
        <v>27377.003609620588</v>
      </c>
      <c r="Y505" s="68">
        <f t="shared" si="96"/>
        <v>-86.890857385820709</v>
      </c>
      <c r="Z505" s="68">
        <f t="shared" si="94"/>
        <v>-1108.9637012008388</v>
      </c>
      <c r="AA505" s="68">
        <f t="shared" si="95"/>
        <v>-86.890857385820709</v>
      </c>
      <c r="AB505" s="70">
        <f t="shared" si="97"/>
        <v>-1195.8545585866596</v>
      </c>
    </row>
    <row r="506" spans="10:28" x14ac:dyDescent="0.25">
      <c r="J506" s="93">
        <f t="array" ref="J506:M506">TRANSPOSE(MMULT($E$21:$H$24, TRANSPOSE(Random!N505:Q505)))</f>
        <v>-0.11542551718671662</v>
      </c>
      <c r="K506" s="93">
        <v>0.33001502834767693</v>
      </c>
      <c r="L506" s="93">
        <v>1.5658799649715076</v>
      </c>
      <c r="M506" s="93">
        <v>0.61265587347201378</v>
      </c>
      <c r="N506" s="22">
        <f>E$8 + E$9 * _xlfn.T.INV(_xlfn.NORM.DIST(J506, 0, 1, TRUE),  E$10)</f>
        <v>-3.3492955891249265E-4</v>
      </c>
      <c r="O506" s="22">
        <f>F$8 + F$9 * _xlfn.T.INV(_xlfn.NORM.DIST(K506, 0, 1, TRUE),  F$10)</f>
        <v>3.291774794367116E-5</v>
      </c>
      <c r="P506" s="22">
        <f>G$8 + G$9 * _xlfn.T.INV(_xlfn.NORM.DIST(L506, 0, 1, TRUE),  G$10)</f>
        <v>2.3307244484548924E-4</v>
      </c>
      <c r="Q506" s="22">
        <f>H$8 + H$9 * _xlfn.T.INV(_xlfn.NORM.DIST(M506, 0, 1, TRUE),  H$10)</f>
        <v>5.5100355420371796E-4</v>
      </c>
      <c r="R506" s="59">
        <f t="shared" si="87"/>
        <v>1.1269274322335903</v>
      </c>
      <c r="S506" s="94">
        <f t="shared" si="88"/>
        <v>-4.6345221807496785E-3</v>
      </c>
      <c r="T506" s="94">
        <f t="shared" si="89"/>
        <v>2.6052788746124749E-2</v>
      </c>
      <c r="U506" s="94">
        <f t="shared" si="90"/>
        <v>6.3606706683491721E-2</v>
      </c>
      <c r="V506" s="24">
        <f t="shared" si="91"/>
        <v>3.4681982899269201E-2</v>
      </c>
      <c r="W506" s="24">
        <f t="shared" si="92"/>
        <v>-2.892472378422252E-2</v>
      </c>
      <c r="X506" s="68">
        <f t="shared" si="93"/>
        <v>28825.364315726689</v>
      </c>
      <c r="Y506" s="68">
        <f t="shared" si="96"/>
        <v>193.53206578106619</v>
      </c>
      <c r="Z506" s="68">
        <f t="shared" si="94"/>
        <v>339.39700490526229</v>
      </c>
      <c r="AA506" s="68">
        <f t="shared" si="95"/>
        <v>193.53206578106619</v>
      </c>
      <c r="AB506" s="70">
        <f t="shared" si="97"/>
        <v>532.92907068632849</v>
      </c>
    </row>
    <row r="507" spans="10:28" x14ac:dyDescent="0.25">
      <c r="J507" s="93">
        <f t="array" ref="J507:M507">TRANSPOSE(MMULT($E$21:$H$24, TRANSPOSE(Random!N506:Q506)))</f>
        <v>-1.0348148598150548</v>
      </c>
      <c r="K507" s="93">
        <v>1.0176994064240565</v>
      </c>
      <c r="L507" s="93">
        <v>0.95723889901356718</v>
      </c>
      <c r="M507" s="93">
        <v>-5.6733533076600021E-2</v>
      </c>
      <c r="N507" s="22">
        <f>E$8 + E$9 * _xlfn.T.INV(_xlfn.NORM.DIST(J507, 0, 1, TRUE),  E$10)</f>
        <v>-3.5882956818064017E-3</v>
      </c>
      <c r="O507" s="22">
        <f>F$8 + F$9 * _xlfn.T.INV(_xlfn.NORM.DIST(K507, 0, 1, TRUE),  F$10)</f>
        <v>1.0177371668127783E-4</v>
      </c>
      <c r="P507" s="22">
        <f>G$8 + G$9 * _xlfn.T.INV(_xlfn.NORM.DIST(L507, 0, 1, TRUE),  G$10)</f>
        <v>1.3906046044812102E-4</v>
      </c>
      <c r="Q507" s="22">
        <f>H$8 + H$9 * _xlfn.T.INV(_xlfn.NORM.DIST(M507, 0, 1, TRUE),  H$10)</f>
        <v>-3.2767759793635444E-5</v>
      </c>
      <c r="R507" s="59">
        <f t="shared" si="87"/>
        <v>1.1232598963364213</v>
      </c>
      <c r="S507" s="94">
        <f t="shared" si="88"/>
        <v>-4.5656662120120714E-3</v>
      </c>
      <c r="T507" s="94">
        <f t="shared" si="89"/>
        <v>2.5469017432127396E-2</v>
      </c>
      <c r="U507" s="94">
        <f t="shared" si="90"/>
        <v>6.3022935369494368E-2</v>
      </c>
      <c r="V507" s="24">
        <f t="shared" si="91"/>
        <v>-2.7662077814808693E-2</v>
      </c>
      <c r="W507" s="24">
        <f t="shared" si="92"/>
        <v>-9.0685013184303054E-2</v>
      </c>
      <c r="X507" s="68">
        <f t="shared" si="93"/>
        <v>26360.840340466264</v>
      </c>
      <c r="Y507" s="68">
        <f t="shared" si="96"/>
        <v>2073.4218806737335</v>
      </c>
      <c r="Z507" s="68">
        <f t="shared" si="94"/>
        <v>-2125.1269703551625</v>
      </c>
      <c r="AA507" s="68">
        <f t="shared" si="95"/>
        <v>2073.4218806737335</v>
      </c>
      <c r="AB507" s="70">
        <f t="shared" si="97"/>
        <v>-51.705089681428944</v>
      </c>
    </row>
    <row r="508" spans="10:28" x14ac:dyDescent="0.25">
      <c r="J508" s="93">
        <f t="array" ref="J508:M508">TRANSPOSE(MMULT($E$21:$H$24, TRANSPOSE(Random!N507:Q507)))</f>
        <v>1.4735405850988963</v>
      </c>
      <c r="K508" s="93">
        <v>1.7193699961883663E-2</v>
      </c>
      <c r="L508" s="93">
        <v>-1.1841454308375534</v>
      </c>
      <c r="M508" s="93">
        <v>1.047049599709815</v>
      </c>
      <c r="N508" s="22">
        <f>E$8 + E$9 * _xlfn.T.INV(_xlfn.NORM.DIST(J508, 0, 1, TRUE),  E$10)</f>
        <v>5.4474439015412702E-3</v>
      </c>
      <c r="O508" s="22">
        <f>F$8 + F$9 * _xlfn.T.INV(_xlfn.NORM.DIST(K508, 0, 1, TRUE),  F$10)</f>
        <v>4.439869291806157E-6</v>
      </c>
      <c r="P508" s="22">
        <f>G$8 + G$9 * _xlfn.T.INV(_xlfn.NORM.DIST(L508, 0, 1, TRUE),  G$10)</f>
        <v>-1.3254577549421851E-4</v>
      </c>
      <c r="Q508" s="22">
        <f>H$8 + H$9 * _xlfn.T.INV(_xlfn.NORM.DIST(M508, 0, 1, TRUE),  H$10)</f>
        <v>9.5604075676019749E-4</v>
      </c>
      <c r="R508" s="59">
        <f t="shared" si="87"/>
        <v>1.1334459307474269</v>
      </c>
      <c r="S508" s="94">
        <f t="shared" si="88"/>
        <v>-4.6630000594015432E-3</v>
      </c>
      <c r="T508" s="94">
        <f t="shared" si="89"/>
        <v>2.6457825948681228E-2</v>
      </c>
      <c r="U508" s="94">
        <f t="shared" si="90"/>
        <v>6.4011743886048203E-2</v>
      </c>
      <c r="V508" s="24">
        <f t="shared" si="91"/>
        <v>0.13174165077617206</v>
      </c>
      <c r="W508" s="24">
        <f t="shared" si="92"/>
        <v>6.7729906890123856E-2</v>
      </c>
      <c r="X508" s="68">
        <f t="shared" si="93"/>
        <v>32750.021715360235</v>
      </c>
      <c r="Y508" s="68">
        <f t="shared" si="96"/>
        <v>-3147.6919353292324</v>
      </c>
      <c r="Z508" s="68">
        <f t="shared" si="94"/>
        <v>4264.0544045388087</v>
      </c>
      <c r="AA508" s="68">
        <f t="shared" si="95"/>
        <v>-3147.6919353292324</v>
      </c>
      <c r="AB508" s="70">
        <f t="shared" si="97"/>
        <v>1116.3624692095764</v>
      </c>
    </row>
    <row r="509" spans="10:28" x14ac:dyDescent="0.25">
      <c r="J509" s="93">
        <f t="array" ref="J509:M509">TRANSPOSE(MMULT($E$21:$H$24, TRANSPOSE(Random!N508:Q508)))</f>
        <v>0.71158940957421202</v>
      </c>
      <c r="K509" s="93">
        <v>-0.93350112028057985</v>
      </c>
      <c r="L509" s="93">
        <v>-1.3034131829778626</v>
      </c>
      <c r="M509" s="93">
        <v>0.49153404897278219</v>
      </c>
      <c r="N509" s="22">
        <f>E$8 + E$9 * _xlfn.T.INV(_xlfn.NORM.DIST(J509, 0, 1, TRUE),  E$10)</f>
        <v>2.5179751375951796E-3</v>
      </c>
      <c r="O509" s="22">
        <f>F$8 + F$9 * _xlfn.T.INV(_xlfn.NORM.DIST(K509, 0, 1, TRUE),  F$10)</f>
        <v>-8.6753779090813904E-5</v>
      </c>
      <c r="P509" s="22">
        <f>G$8 + G$9 * _xlfn.T.INV(_xlfn.NORM.DIST(L509, 0, 1, TRUE),  G$10)</f>
        <v>-1.5071348543325351E-4</v>
      </c>
      <c r="Q509" s="22">
        <f>H$8 + H$9 * _xlfn.T.INV(_xlfn.NORM.DIST(M509, 0, 1, TRUE),  H$10)</f>
        <v>4.4306396548848511E-4</v>
      </c>
      <c r="R509" s="59">
        <f t="shared" si="87"/>
        <v>1.1301435259624868</v>
      </c>
      <c r="S509" s="94">
        <f t="shared" si="88"/>
        <v>-4.7541937077841632E-3</v>
      </c>
      <c r="T509" s="94">
        <f t="shared" si="89"/>
        <v>2.5944849157409515E-2</v>
      </c>
      <c r="U509" s="94">
        <f t="shared" si="90"/>
        <v>6.349876709477649E-2</v>
      </c>
      <c r="V509" s="24">
        <f t="shared" si="91"/>
        <v>7.9697213616146401E-2</v>
      </c>
      <c r="W509" s="24">
        <f t="shared" si="92"/>
        <v>1.6198446521369911E-2</v>
      </c>
      <c r="X509" s="68">
        <f t="shared" si="93"/>
        <v>30476.063759394932</v>
      </c>
      <c r="Y509" s="68">
        <f t="shared" si="96"/>
        <v>-1454.9594593761722</v>
      </c>
      <c r="Z509" s="68">
        <f t="shared" si="94"/>
        <v>1990.0964485735058</v>
      </c>
      <c r="AA509" s="68">
        <f t="shared" si="95"/>
        <v>-1454.9594593761722</v>
      </c>
      <c r="AB509" s="70">
        <f t="shared" si="97"/>
        <v>535.13698919733361</v>
      </c>
    </row>
    <row r="510" spans="10:28" x14ac:dyDescent="0.25">
      <c r="J510" s="93">
        <f t="array" ref="J510:M510">TRANSPOSE(MMULT($E$21:$H$24, TRANSPOSE(Random!N509:Q509)))</f>
        <v>-0.13228909379668397</v>
      </c>
      <c r="K510" s="93">
        <v>-0.33566179209311936</v>
      </c>
      <c r="L510" s="93">
        <v>-8.3390981266326505E-2</v>
      </c>
      <c r="M510" s="93">
        <v>1.7348219513100347</v>
      </c>
      <c r="N510" s="22">
        <f>E$8 + E$9 * _xlfn.T.INV(_xlfn.NORM.DIST(J510, 0, 1, TRUE),  E$10)</f>
        <v>-3.9235328808657506E-4</v>
      </c>
      <c r="O510" s="22">
        <f>F$8 + F$9 * _xlfn.T.INV(_xlfn.NORM.DIST(K510, 0, 1, TRUE),  F$10)</f>
        <v>-2.7665559284838765E-5</v>
      </c>
      <c r="P510" s="22">
        <f>G$8 + G$9 * _xlfn.T.INV(_xlfn.NORM.DIST(L510, 0, 1, TRUE),  G$10)</f>
        <v>9.5737087607981709E-6</v>
      </c>
      <c r="Q510" s="22">
        <f>H$8 + H$9 * _xlfn.T.INV(_xlfn.NORM.DIST(M510, 0, 1, TRUE),  H$10)</f>
        <v>1.6964319687441851E-3</v>
      </c>
      <c r="R510" s="59">
        <f t="shared" si="87"/>
        <v>1.1268626981765735</v>
      </c>
      <c r="S510" s="94">
        <f t="shared" si="88"/>
        <v>-4.695105487978188E-3</v>
      </c>
      <c r="T510" s="94">
        <f t="shared" si="89"/>
        <v>2.7198217160665214E-2</v>
      </c>
      <c r="U510" s="94">
        <f t="shared" si="90"/>
        <v>6.4752135098032182E-2</v>
      </c>
      <c r="V510" s="24">
        <f t="shared" si="91"/>
        <v>5.2941678972264941E-2</v>
      </c>
      <c r="W510" s="24">
        <f t="shared" si="92"/>
        <v>-1.1810456125767241E-2</v>
      </c>
      <c r="X510" s="68">
        <f t="shared" si="93"/>
        <v>29981.465629845385</v>
      </c>
      <c r="Y510" s="68">
        <f t="shared" si="96"/>
        <v>226.71317099023145</v>
      </c>
      <c r="Z510" s="68">
        <f t="shared" si="94"/>
        <v>1495.4983190239582</v>
      </c>
      <c r="AA510" s="68">
        <f t="shared" si="95"/>
        <v>226.71317099023145</v>
      </c>
      <c r="AB510" s="70">
        <f t="shared" si="97"/>
        <v>1722.2114900141896</v>
      </c>
    </row>
    <row r="511" spans="10:28" x14ac:dyDescent="0.25">
      <c r="J511" s="93">
        <f t="array" ref="J511:M511">TRANSPOSE(MMULT($E$21:$H$24, TRANSPOSE(Random!N510:Q510)))</f>
        <v>0.55916649894499437</v>
      </c>
      <c r="K511" s="93">
        <v>0.88408419575071373</v>
      </c>
      <c r="L511" s="93">
        <v>-0.71817485186771879</v>
      </c>
      <c r="M511" s="93">
        <v>0.35162379038710267</v>
      </c>
      <c r="N511" s="22">
        <f>E$8 + E$9 * _xlfn.T.INV(_xlfn.NORM.DIST(J511, 0, 1, TRUE),  E$10)</f>
        <v>1.9785975751900504E-3</v>
      </c>
      <c r="O511" s="22">
        <f>F$8 + F$9 * _xlfn.T.INV(_xlfn.NORM.DIST(K511, 0, 1, TRUE),  F$10)</f>
        <v>8.7238969782273726E-5</v>
      </c>
      <c r="P511" s="22">
        <f>G$8 + G$9 * _xlfn.T.INV(_xlfn.NORM.DIST(L511, 0, 1, TRUE),  G$10)</f>
        <v>-6.8259050262109265E-5</v>
      </c>
      <c r="Q511" s="22">
        <f>H$8 + H$9 * _xlfn.T.INV(_xlfn.NORM.DIST(M511, 0, 1, TRUE),  H$10)</f>
        <v>3.2015771809282441E-4</v>
      </c>
      <c r="R511" s="59">
        <f t="shared" si="87"/>
        <v>1.1295354829394997</v>
      </c>
      <c r="S511" s="94">
        <f t="shared" si="88"/>
        <v>-4.580200958911076E-3</v>
      </c>
      <c r="T511" s="94">
        <f t="shared" si="89"/>
        <v>2.5821942910013853E-2</v>
      </c>
      <c r="U511" s="94">
        <f t="shared" si="90"/>
        <v>6.3375860847380824E-2</v>
      </c>
      <c r="V511" s="24">
        <f t="shared" si="91"/>
        <v>6.6552332230927408E-2</v>
      </c>
      <c r="W511" s="24">
        <f t="shared" si="92"/>
        <v>3.1764713835465835E-3</v>
      </c>
      <c r="X511" s="68">
        <f t="shared" si="93"/>
        <v>29922.684031891466</v>
      </c>
      <c r="Y511" s="68">
        <f t="shared" si="96"/>
        <v>-1143.2913754148176</v>
      </c>
      <c r="Z511" s="68">
        <f t="shared" si="94"/>
        <v>1436.7167210700391</v>
      </c>
      <c r="AA511" s="68">
        <f t="shared" si="95"/>
        <v>-1143.2913754148176</v>
      </c>
      <c r="AB511" s="70">
        <f t="shared" si="97"/>
        <v>293.42534565522146</v>
      </c>
    </row>
    <row r="512" spans="10:28" x14ac:dyDescent="0.25">
      <c r="J512" s="93">
        <f t="array" ref="J512:M512">TRANSPOSE(MMULT($E$21:$H$24, TRANSPOSE(Random!N511:Q511)))</f>
        <v>-1.0553967997551494</v>
      </c>
      <c r="K512" s="93">
        <v>-0.62659074680196447</v>
      </c>
      <c r="L512" s="93">
        <v>0.24007815680490346</v>
      </c>
      <c r="M512" s="93">
        <v>1.4921091150294177</v>
      </c>
      <c r="N512" s="22">
        <f>E$8 + E$9 * _xlfn.T.INV(_xlfn.NORM.DIST(J512, 0, 1, TRUE),  E$10)</f>
        <v>-3.6661989388245345E-3</v>
      </c>
      <c r="O512" s="22">
        <f>F$8 + F$9 * _xlfn.T.INV(_xlfn.NORM.DIST(K512, 0, 1, TRUE),  F$10)</f>
        <v>-5.5272699620168875E-5</v>
      </c>
      <c r="P512" s="22">
        <f>G$8 + G$9 * _xlfn.T.INV(_xlfn.NORM.DIST(L512, 0, 1, TRUE),  G$10)</f>
        <v>4.8086521463232526E-5</v>
      </c>
      <c r="Q512" s="22">
        <f>H$8 + H$9 * _xlfn.T.INV(_xlfn.NORM.DIST(M512, 0, 1, TRUE),  H$10)</f>
        <v>1.4165194554120316E-3</v>
      </c>
      <c r="R512" s="59">
        <f t="shared" si="87"/>
        <v>1.1231720756052683</v>
      </c>
      <c r="S512" s="94">
        <f t="shared" si="88"/>
        <v>-4.722712628313518E-3</v>
      </c>
      <c r="T512" s="94">
        <f t="shared" si="89"/>
        <v>2.6918304647333063E-2</v>
      </c>
      <c r="U512" s="94">
        <f t="shared" si="90"/>
        <v>6.4472222584700034E-2</v>
      </c>
      <c r="V512" s="24">
        <f t="shared" si="91"/>
        <v>-1.9048516524230706E-3</v>
      </c>
      <c r="W512" s="24">
        <f t="shared" si="92"/>
        <v>-6.6377074237123107E-2</v>
      </c>
      <c r="X512" s="68">
        <f t="shared" si="93"/>
        <v>27826.044154607433</v>
      </c>
      <c r="Y512" s="68">
        <f t="shared" si="96"/>
        <v>2118.4366542601492</v>
      </c>
      <c r="Z512" s="68">
        <f t="shared" si="94"/>
        <v>-659.92315621399393</v>
      </c>
      <c r="AA512" s="68">
        <f t="shared" si="95"/>
        <v>2118.4366542601492</v>
      </c>
      <c r="AB512" s="70">
        <f t="shared" si="97"/>
        <v>1458.5134980461553</v>
      </c>
    </row>
    <row r="513" spans="10:28" x14ac:dyDescent="0.25">
      <c r="J513" s="93">
        <f t="array" ref="J513:M513">TRANSPOSE(MMULT($E$21:$H$24, TRANSPOSE(Random!N512:Q512)))</f>
        <v>-1.0689040073303027</v>
      </c>
      <c r="K513" s="93">
        <v>-0.55693877700004646</v>
      </c>
      <c r="L513" s="93">
        <v>-0.79540322443298894</v>
      </c>
      <c r="M513" s="93">
        <v>1.2323087049515258</v>
      </c>
      <c r="N513" s="22">
        <f>E$8 + E$9 * _xlfn.T.INV(_xlfn.NORM.DIST(J513, 0, 1, TRUE),  E$10)</f>
        <v>-3.7175037475173128E-3</v>
      </c>
      <c r="O513" s="22">
        <f>F$8 + F$9 * _xlfn.T.INV(_xlfn.NORM.DIST(K513, 0, 1, TRUE),  F$10)</f>
        <v>-4.8509630712102126E-5</v>
      </c>
      <c r="P513" s="22">
        <f>G$8 + G$9 * _xlfn.T.INV(_xlfn.NORM.DIST(L513, 0, 1, TRUE),  G$10)</f>
        <v>-7.8324084946274384E-5</v>
      </c>
      <c r="Q513" s="22">
        <f>H$8 + H$9 * _xlfn.T.INV(_xlfn.NORM.DIST(M513, 0, 1, TRUE),  H$10)</f>
        <v>1.1407458861948511E-3</v>
      </c>
      <c r="R513" s="59">
        <f t="shared" si="87"/>
        <v>1.123114239437905</v>
      </c>
      <c r="S513" s="94">
        <f t="shared" si="88"/>
        <v>-4.7159495594054513E-3</v>
      </c>
      <c r="T513" s="94">
        <f t="shared" si="89"/>
        <v>2.6642531078115882E-2</v>
      </c>
      <c r="U513" s="94">
        <f t="shared" si="90"/>
        <v>6.4196449015482854E-2</v>
      </c>
      <c r="V513" s="24">
        <f t="shared" si="91"/>
        <v>-7.3926719441775807E-3</v>
      </c>
      <c r="W513" s="24">
        <f t="shared" si="92"/>
        <v>-7.1589120959660441E-2</v>
      </c>
      <c r="X513" s="68">
        <f t="shared" si="93"/>
        <v>27521.755668489801</v>
      </c>
      <c r="Y513" s="68">
        <f t="shared" si="96"/>
        <v>2148.0820687855594</v>
      </c>
      <c r="Z513" s="68">
        <f t="shared" si="94"/>
        <v>-964.21164233162563</v>
      </c>
      <c r="AA513" s="68">
        <f t="shared" si="95"/>
        <v>2148.0820687855594</v>
      </c>
      <c r="AB513" s="70">
        <f t="shared" si="97"/>
        <v>1183.8704264539338</v>
      </c>
    </row>
    <row r="514" spans="10:28" x14ac:dyDescent="0.25">
      <c r="J514" s="93">
        <f t="array" ref="J514:M514">TRANSPOSE(MMULT($E$21:$H$24, TRANSPOSE(Random!N513:Q513)))</f>
        <v>-6.0188129558853803E-2</v>
      </c>
      <c r="K514" s="93">
        <v>-1.0954097732208163</v>
      </c>
      <c r="L514" s="93">
        <v>-0.16343429430093687</v>
      </c>
      <c r="M514" s="93">
        <v>1.9761884913127115</v>
      </c>
      <c r="N514" s="22">
        <f>E$8 + E$9 * _xlfn.T.INV(_xlfn.NORM.DIST(J514, 0, 1, TRUE),  E$10)</f>
        <v>-1.4697289225421218E-4</v>
      </c>
      <c r="O514" s="22">
        <f>F$8 + F$9 * _xlfn.T.INV(_xlfn.NORM.DIST(K514, 0, 1, TRUE),  F$10)</f>
        <v>-1.0482239747103525E-4</v>
      </c>
      <c r="P514" s="22">
        <f>G$8 + G$9 * _xlfn.T.INV(_xlfn.NORM.DIST(L514, 0, 1, TRUE),  G$10)</f>
        <v>4.2229875489500603E-8</v>
      </c>
      <c r="Q514" s="22">
        <f>H$8 + H$9 * _xlfn.T.INV(_xlfn.NORM.DIST(M514, 0, 1, TRUE),  H$10)</f>
        <v>2.0017611057651058E-3</v>
      </c>
      <c r="R514" s="59">
        <f t="shared" si="87"/>
        <v>1.1271393167236974</v>
      </c>
      <c r="S514" s="94">
        <f t="shared" si="88"/>
        <v>-4.7722623261643848E-3</v>
      </c>
      <c r="T514" s="94">
        <f t="shared" si="89"/>
        <v>2.7503546297686136E-2</v>
      </c>
      <c r="U514" s="94">
        <f t="shared" si="90"/>
        <v>6.5057464235053111E-2</v>
      </c>
      <c r="V514" s="24">
        <f t="shared" si="91"/>
        <v>6.2649792513116725E-2</v>
      </c>
      <c r="W514" s="24">
        <f t="shared" si="92"/>
        <v>-2.4076717219363858E-3</v>
      </c>
      <c r="X514" s="68">
        <f t="shared" si="93"/>
        <v>30481.841012222176</v>
      </c>
      <c r="Y514" s="68">
        <f t="shared" si="96"/>
        <v>84.925222915946506</v>
      </c>
      <c r="Z514" s="68">
        <f t="shared" si="94"/>
        <v>1995.8737014007493</v>
      </c>
      <c r="AA514" s="68">
        <f t="shared" si="95"/>
        <v>84.925222915946506</v>
      </c>
      <c r="AB514" s="70">
        <f t="shared" si="97"/>
        <v>2080.7989243166958</v>
      </c>
    </row>
    <row r="515" spans="10:28" x14ac:dyDescent="0.25">
      <c r="J515" s="93">
        <f t="array" ref="J515:M515">TRANSPOSE(MMULT($E$21:$H$24, TRANSPOSE(Random!N514:Q514)))</f>
        <v>-0.87055444230830059</v>
      </c>
      <c r="K515" s="93">
        <v>1.7503085742280671</v>
      </c>
      <c r="L515" s="93">
        <v>0.51871097191959714</v>
      </c>
      <c r="M515" s="93">
        <v>1.2844337837310762</v>
      </c>
      <c r="N515" s="22">
        <f>E$8 + E$9 * _xlfn.T.INV(_xlfn.NORM.DIST(J515, 0, 1, TRUE),  E$10)</f>
        <v>-2.9775387603203957E-3</v>
      </c>
      <c r="O515" s="22">
        <f>F$8 + F$9 * _xlfn.T.INV(_xlfn.NORM.DIST(K515, 0, 1, TRUE),  F$10)</f>
        <v>2.0087078653410989E-4</v>
      </c>
      <c r="P515" s="22">
        <f>G$8 + G$9 * _xlfn.T.INV(_xlfn.NORM.DIST(L515, 0, 1, TRUE),  G$10)</f>
        <v>8.2001119452500385E-5</v>
      </c>
      <c r="Q515" s="22">
        <f>H$8 + H$9 * _xlfn.T.INV(_xlfn.NORM.DIST(M515, 0, 1, TRUE),  H$10)</f>
        <v>1.1943768492682411E-3</v>
      </c>
      <c r="R515" s="59">
        <f t="shared" ref="R515:R578" si="98">$B$3 * (1 + N515)</f>
        <v>1.1239484056677971</v>
      </c>
      <c r="S515" s="94">
        <f t="shared" ref="S515:S578" si="99">$B$5+O515</f>
        <v>-4.4665691421592393E-3</v>
      </c>
      <c r="T515" s="94">
        <f t="shared" ref="T515:T578" si="100">$B$6+Q515</f>
        <v>2.669616204118927E-2</v>
      </c>
      <c r="U515" s="94">
        <f t="shared" ref="U515:U578" si="101">$B$7 + Q515</f>
        <v>6.4250079978556238E-2</v>
      </c>
      <c r="V515" s="24">
        <f t="shared" ref="V515:V578" si="102">(LN(R515/$B$4) + (T515-S515+0.5*U515^2)*$B$8) / (U515*SQRT($B$8))</f>
        <v>1.1760608465215675E-3</v>
      </c>
      <c r="W515" s="24">
        <f t="shared" ref="W515:W578" si="103">V515 - U515*SQRT($B$8)</f>
        <v>-6.307401913203467E-2</v>
      </c>
      <c r="X515" s="68">
        <f t="shared" ref="X515:X578" si="104">(R515*EXP(-S515*$B$8)*_xlfn.NORM.DIST(V515, 0, 1, TRUE) - $B$4*EXP(-T515*$B$8)*_xlfn.NORM.DIST(W515, 0, 1, TRUE)) * $B$2</f>
        <v>27852.18622052743</v>
      </c>
      <c r="Y515" s="68">
        <f t="shared" si="96"/>
        <v>1720.5087215929525</v>
      </c>
      <c r="Z515" s="68">
        <f t="shared" ref="Z515:Z578" si="105">X515-$B$13</f>
        <v>-633.78109029399639</v>
      </c>
      <c r="AA515" s="68">
        <f t="shared" ref="AA515:AA578" si="106">Y515-$B$19</f>
        <v>1720.5087215929525</v>
      </c>
      <c r="AB515" s="70">
        <f t="shared" si="97"/>
        <v>1086.7276312989561</v>
      </c>
    </row>
    <row r="516" spans="10:28" x14ac:dyDescent="0.25">
      <c r="J516" s="93">
        <f t="array" ref="J516:M516">TRANSPOSE(MMULT($E$21:$H$24, TRANSPOSE(Random!N515:Q515)))</f>
        <v>-0.88757069325529714</v>
      </c>
      <c r="K516" s="93">
        <v>-0.64080521123956213</v>
      </c>
      <c r="L516" s="93">
        <v>-0.92459873098238343</v>
      </c>
      <c r="M516" s="93">
        <v>-0.23818196315849416</v>
      </c>
      <c r="N516" s="22">
        <f>E$8 + E$9 * _xlfn.T.INV(_xlfn.NORM.DIST(J516, 0, 1, TRUE),  E$10)</f>
        <v>-3.0399629438687759E-3</v>
      </c>
      <c r="O516" s="22">
        <f>F$8 + F$9 * _xlfn.T.INV(_xlfn.NORM.DIST(K516, 0, 1, TRUE),  F$10)</f>
        <v>-5.666743342767286E-5</v>
      </c>
      <c r="P516" s="22">
        <f>G$8 + G$9 * _xlfn.T.INV(_xlfn.NORM.DIST(L516, 0, 1, TRUE),  G$10)</f>
        <v>-9.562336290839984E-5</v>
      </c>
      <c r="Q516" s="22">
        <f>H$8 + H$9 * _xlfn.T.INV(_xlfn.NORM.DIST(M516, 0, 1, TRUE),  H$10)</f>
        <v>-1.8938631031888831E-4</v>
      </c>
      <c r="R516" s="59">
        <f t="shared" si="98"/>
        <v>1.1238780345735619</v>
      </c>
      <c r="S516" s="94">
        <f t="shared" si="99"/>
        <v>-4.7241073621210224E-3</v>
      </c>
      <c r="T516" s="94">
        <f t="shared" si="100"/>
        <v>2.5312398881602142E-2</v>
      </c>
      <c r="U516" s="94">
        <f t="shared" si="101"/>
        <v>6.286631681896912E-2</v>
      </c>
      <c r="V516" s="24">
        <f t="shared" si="102"/>
        <v>-1.9107608964263372E-2</v>
      </c>
      <c r="W516" s="24">
        <f t="shared" si="103"/>
        <v>-8.1973925783232496E-2</v>
      </c>
      <c r="X516" s="68">
        <f t="shared" si="104"/>
        <v>26600.201475651898</v>
      </c>
      <c r="Y516" s="68">
        <f t="shared" ref="Y516:Y579" si="107">$B$17*R516+$B$18</f>
        <v>1756.5792351543205</v>
      </c>
      <c r="Z516" s="68">
        <f t="shared" si="105"/>
        <v>-1885.7658351695281</v>
      </c>
      <c r="AA516" s="68">
        <f t="shared" si="106"/>
        <v>1756.5792351543205</v>
      </c>
      <c r="AB516" s="70">
        <f t="shared" ref="AB516:AB579" si="108">Z516+AA516</f>
        <v>-129.18660001520766</v>
      </c>
    </row>
    <row r="517" spans="10:28" x14ac:dyDescent="0.25">
      <c r="J517" s="93">
        <f t="array" ref="J517:M517">TRANSPOSE(MMULT($E$21:$H$24, TRANSPOSE(Random!N516:Q516)))</f>
        <v>0.40201760151322768</v>
      </c>
      <c r="K517" s="93">
        <v>0.62051591654049165</v>
      </c>
      <c r="L517" s="93">
        <v>1.4911037580411755</v>
      </c>
      <c r="M517" s="93">
        <v>-1.7764016192151435</v>
      </c>
      <c r="N517" s="22">
        <f>E$8 + E$9 * _xlfn.T.INV(_xlfn.NORM.DIST(J517, 0, 1, TRUE),  E$10)</f>
        <v>1.4318651748340492E-3</v>
      </c>
      <c r="O517" s="22">
        <f>F$8 + F$9 * _xlfn.T.INV(_xlfn.NORM.DIST(K517, 0, 1, TRUE),  F$10)</f>
        <v>6.0452202685899128E-5</v>
      </c>
      <c r="P517" s="22">
        <f>G$8 + G$9 * _xlfn.T.INV(_xlfn.NORM.DIST(L517, 0, 1, TRUE),  G$10)</f>
        <v>2.2017451133603326E-4</v>
      </c>
      <c r="Q517" s="22">
        <f>H$8 + H$9 * _xlfn.T.INV(_xlfn.NORM.DIST(M517, 0, 1, TRUE),  H$10)</f>
        <v>-1.7147999581486528E-3</v>
      </c>
      <c r="R517" s="59">
        <f t="shared" si="98"/>
        <v>1.1289191487709163</v>
      </c>
      <c r="S517" s="94">
        <f t="shared" si="99"/>
        <v>-4.6069877260074502E-3</v>
      </c>
      <c r="T517" s="94">
        <f t="shared" si="100"/>
        <v>2.3786985233772377E-2</v>
      </c>
      <c r="U517" s="94">
        <f t="shared" si="101"/>
        <v>6.1340903171139348E-2</v>
      </c>
      <c r="V517" s="24">
        <f t="shared" si="102"/>
        <v>2.5055745742812805E-2</v>
      </c>
      <c r="W517" s="24">
        <f t="shared" si="103"/>
        <v>-3.6285157428326539E-2</v>
      </c>
      <c r="X517" s="68">
        <f t="shared" si="104"/>
        <v>27559.41856312416</v>
      </c>
      <c r="Y517" s="68">
        <f t="shared" si="107"/>
        <v>-827.37345161626581</v>
      </c>
      <c r="Z517" s="68">
        <f t="shared" si="105"/>
        <v>-926.54874769726666</v>
      </c>
      <c r="AA517" s="68">
        <f t="shared" si="106"/>
        <v>-827.37345161626581</v>
      </c>
      <c r="AB517" s="70">
        <f t="shared" si="108"/>
        <v>-1753.9221993135325</v>
      </c>
    </row>
    <row r="518" spans="10:28" x14ac:dyDescent="0.25">
      <c r="J518" s="93">
        <f t="array" ref="J518:M518">TRANSPOSE(MMULT($E$21:$H$24, TRANSPOSE(Random!N517:Q517)))</f>
        <v>-0.45624614806171437</v>
      </c>
      <c r="K518" s="93">
        <v>1.5091972254684036</v>
      </c>
      <c r="L518" s="93">
        <v>4.9464747683722221E-2</v>
      </c>
      <c r="M518" s="93">
        <v>0.29652046565012513</v>
      </c>
      <c r="N518" s="22">
        <f>E$8 + E$9 * _xlfn.T.INV(_xlfn.NORM.DIST(J518, 0, 1, TRUE),  E$10)</f>
        <v>-1.5042409072894619E-3</v>
      </c>
      <c r="O518" s="22">
        <f>F$8 + F$9 * _xlfn.T.INV(_xlfn.NORM.DIST(K518, 0, 1, TRUE),  F$10)</f>
        <v>1.6361744336942011E-4</v>
      </c>
      <c r="P518" s="22">
        <f>G$8 + G$9 * _xlfn.T.INV(_xlfn.NORM.DIST(L518, 0, 1, TRUE),  G$10)</f>
        <v>2.5358032382449119E-5</v>
      </c>
      <c r="Q518" s="22">
        <f>H$8 + H$9 * _xlfn.T.INV(_xlfn.NORM.DIST(M518, 0, 1, TRUE),  H$10)</f>
        <v>2.7215672544624373E-4</v>
      </c>
      <c r="R518" s="59">
        <f t="shared" si="98"/>
        <v>1.1256092617040081</v>
      </c>
      <c r="S518" s="94">
        <f t="shared" si="99"/>
        <v>-4.5038224853239297E-3</v>
      </c>
      <c r="T518" s="94">
        <f t="shared" si="100"/>
        <v>2.5773941917367274E-2</v>
      </c>
      <c r="U518" s="94">
        <f t="shared" si="101"/>
        <v>6.3327859854734242E-2</v>
      </c>
      <c r="V518" s="24">
        <f t="shared" si="102"/>
        <v>9.6067479126736247E-3</v>
      </c>
      <c r="W518" s="24">
        <f t="shared" si="103"/>
        <v>-5.3721111942060619E-2</v>
      </c>
      <c r="X518" s="68">
        <f t="shared" si="104"/>
        <v>27797.833798026251</v>
      </c>
      <c r="Y518" s="68">
        <f t="shared" si="107"/>
        <v>869.19426032586489</v>
      </c>
      <c r="Z518" s="68">
        <f t="shared" si="105"/>
        <v>-688.13351279517519</v>
      </c>
      <c r="AA518" s="68">
        <f t="shared" si="106"/>
        <v>869.19426032586489</v>
      </c>
      <c r="AB518" s="70">
        <f t="shared" si="108"/>
        <v>181.0607475306897</v>
      </c>
    </row>
    <row r="519" spans="10:28" x14ac:dyDescent="0.25">
      <c r="J519" s="93">
        <f t="array" ref="J519:M519">TRANSPOSE(MMULT($E$21:$H$24, TRANSPOSE(Random!N518:Q518)))</f>
        <v>-0.51684051980798762</v>
      </c>
      <c r="K519" s="93">
        <v>-0.24148664010425286</v>
      </c>
      <c r="L519" s="93">
        <v>6.3783680734101428E-2</v>
      </c>
      <c r="M519" s="93">
        <v>-0.89047767122523569</v>
      </c>
      <c r="N519" s="22">
        <f>E$8 + E$9 * _xlfn.T.INV(_xlfn.NORM.DIST(J519, 0, 1, TRUE),  E$10)</f>
        <v>-1.7151347475101904E-3</v>
      </c>
      <c r="O519" s="22">
        <f>F$8 + F$9 * _xlfn.T.INV(_xlfn.NORM.DIST(K519, 0, 1, TRUE),  F$10)</f>
        <v>-1.9010843966223346E-5</v>
      </c>
      <c r="P519" s="22">
        <f>G$8 + G$9 * _xlfn.T.INV(_xlfn.NORM.DIST(L519, 0, 1, TRUE),  G$10)</f>
        <v>2.7059641538674275E-5</v>
      </c>
      <c r="Q519" s="22">
        <f>H$8 + H$9 * _xlfn.T.INV(_xlfn.NORM.DIST(M519, 0, 1, TRUE),  H$10)</f>
        <v>-7.740020292369117E-4</v>
      </c>
      <c r="R519" s="59">
        <f t="shared" si="98"/>
        <v>1.125371520023458</v>
      </c>
      <c r="S519" s="94">
        <f t="shared" si="99"/>
        <v>-4.6864507726595726E-3</v>
      </c>
      <c r="T519" s="94">
        <f t="shared" si="100"/>
        <v>2.4727783162684119E-2</v>
      </c>
      <c r="U519" s="94">
        <f t="shared" si="101"/>
        <v>6.2281701100051087E-2</v>
      </c>
      <c r="V519" s="24">
        <f t="shared" si="102"/>
        <v>-8.5433330334415587E-3</v>
      </c>
      <c r="W519" s="24">
        <f t="shared" si="103"/>
        <v>-7.0825034133492643E-2</v>
      </c>
      <c r="X519" s="68">
        <f t="shared" si="104"/>
        <v>26746.590463668672</v>
      </c>
      <c r="Y519" s="68">
        <f t="shared" si="107"/>
        <v>991.05487093003467</v>
      </c>
      <c r="Z519" s="68">
        <f t="shared" si="105"/>
        <v>-1739.3768471527546</v>
      </c>
      <c r="AA519" s="68">
        <f t="shared" si="106"/>
        <v>991.05487093003467</v>
      </c>
      <c r="AB519" s="70">
        <f t="shared" si="108"/>
        <v>-748.32197622271997</v>
      </c>
    </row>
    <row r="520" spans="10:28" x14ac:dyDescent="0.25">
      <c r="J520" s="93">
        <f t="array" ref="J520:M520">TRANSPOSE(MMULT($E$21:$H$24, TRANSPOSE(Random!N519:Q519)))</f>
        <v>-0.50621301004727781</v>
      </c>
      <c r="K520" s="93">
        <v>2.3450055135373229</v>
      </c>
      <c r="L520" s="93">
        <v>0.30462171655093861</v>
      </c>
      <c r="M520" s="93">
        <v>1.2983109637041643</v>
      </c>
      <c r="N520" s="22">
        <f>E$8 + E$9 * _xlfn.T.INV(_xlfn.NORM.DIST(J520, 0, 1, TRUE),  E$10)</f>
        <v>-1.6780567566935551E-3</v>
      </c>
      <c r="O520" s="22">
        <f>F$8 + F$9 * _xlfn.T.INV(_xlfn.NORM.DIST(K520, 0, 1, TRUE),  F$10)</f>
        <v>3.2588206745426987E-4</v>
      </c>
      <c r="P520" s="22">
        <f>G$8 + G$9 * _xlfn.T.INV(_xlfn.NORM.DIST(L520, 0, 1, TRUE),  G$10)</f>
        <v>5.5846074527941822E-5</v>
      </c>
      <c r="Q520" s="22">
        <f>H$8 + H$9 * _xlfn.T.INV(_xlfn.NORM.DIST(M520, 0, 1, TRUE),  H$10)</f>
        <v>1.2087892899220682E-3</v>
      </c>
      <c r="R520" s="59">
        <f t="shared" si="98"/>
        <v>1.1254133182278956</v>
      </c>
      <c r="S520" s="94">
        <f t="shared" si="99"/>
        <v>-4.3415578612390794E-3</v>
      </c>
      <c r="T520" s="94">
        <f t="shared" si="100"/>
        <v>2.6710574481843097E-2</v>
      </c>
      <c r="U520" s="94">
        <f t="shared" si="101"/>
        <v>6.4264492419210076E-2</v>
      </c>
      <c r="V520" s="24">
        <f t="shared" si="102"/>
        <v>1.9737235862059183E-2</v>
      </c>
      <c r="W520" s="24">
        <f t="shared" si="103"/>
        <v>-4.4527256557150896E-2</v>
      </c>
      <c r="X520" s="68">
        <f t="shared" si="104"/>
        <v>28537.113032713445</v>
      </c>
      <c r="Y520" s="68">
        <f t="shared" si="107"/>
        <v>969.63012663135305</v>
      </c>
      <c r="Z520" s="68">
        <f t="shared" si="105"/>
        <v>51.145721892018628</v>
      </c>
      <c r="AA520" s="68">
        <f t="shared" si="106"/>
        <v>969.63012663135305</v>
      </c>
      <c r="AB520" s="70">
        <f t="shared" si="108"/>
        <v>1020.7758485233717</v>
      </c>
    </row>
    <row r="521" spans="10:28" x14ac:dyDescent="0.25">
      <c r="J521" s="93">
        <f t="array" ref="J521:M521">TRANSPOSE(MMULT($E$21:$H$24, TRANSPOSE(Random!N520:Q520)))</f>
        <v>1.0328861707629857</v>
      </c>
      <c r="K521" s="93">
        <v>-0.22033917226008276</v>
      </c>
      <c r="L521" s="93">
        <v>-0.51099797691699678</v>
      </c>
      <c r="M521" s="93">
        <v>1.5749922946075579</v>
      </c>
      <c r="N521" s="22">
        <f>E$8 + E$9 * _xlfn.T.INV(_xlfn.NORM.DIST(J521, 0, 1, TRUE),  E$10)</f>
        <v>3.6963986194244367E-3</v>
      </c>
      <c r="O521" s="22">
        <f>F$8 + F$9 * _xlfn.T.INV(_xlfn.NORM.DIST(K521, 0, 1, TRUE),  F$10)</f>
        <v>-1.7079692479946913E-5</v>
      </c>
      <c r="P521" s="22">
        <f>G$8 + G$9 * _xlfn.T.INV(_xlfn.NORM.DIST(L521, 0, 1, TRUE),  G$10)</f>
        <v>-4.2080482672541133E-5</v>
      </c>
      <c r="Q521" s="22">
        <f>H$8 + H$9 * _xlfn.T.INV(_xlfn.NORM.DIST(M521, 0, 1, TRUE),  H$10)</f>
        <v>1.5094137411436094E-3</v>
      </c>
      <c r="R521" s="59">
        <f t="shared" si="98"/>
        <v>1.1314719686456702</v>
      </c>
      <c r="S521" s="94">
        <f t="shared" si="99"/>
        <v>-4.6845196211732967E-3</v>
      </c>
      <c r="T521" s="94">
        <f t="shared" si="100"/>
        <v>2.701119893306464E-2</v>
      </c>
      <c r="U521" s="94">
        <f t="shared" si="101"/>
        <v>6.4565116870431608E-2</v>
      </c>
      <c r="V521" s="24">
        <f t="shared" si="102"/>
        <v>0.11307041127350173</v>
      </c>
      <c r="W521" s="24">
        <f t="shared" si="103"/>
        <v>4.8505294403070123E-2</v>
      </c>
      <c r="X521" s="68">
        <f t="shared" si="104"/>
        <v>32252.048772137387</v>
      </c>
      <c r="Y521" s="68">
        <f t="shared" si="107"/>
        <v>-2135.8869103420293</v>
      </c>
      <c r="Z521" s="68">
        <f t="shared" si="105"/>
        <v>3766.08146131596</v>
      </c>
      <c r="AA521" s="68">
        <f t="shared" si="106"/>
        <v>-2135.8869103420293</v>
      </c>
      <c r="AB521" s="70">
        <f t="shared" si="108"/>
        <v>1630.1945509739307</v>
      </c>
    </row>
    <row r="522" spans="10:28" x14ac:dyDescent="0.25">
      <c r="J522" s="93">
        <f t="array" ref="J522:M522">TRANSPOSE(MMULT($E$21:$H$24, TRANSPOSE(Random!N521:Q521)))</f>
        <v>0.17649120903791127</v>
      </c>
      <c r="K522" s="93">
        <v>0.51406198624206467</v>
      </c>
      <c r="L522" s="93">
        <v>0.11485900142870865</v>
      </c>
      <c r="M522" s="93">
        <v>-0.59142672783781958</v>
      </c>
      <c r="N522" s="22">
        <f>E$8 + E$9 * _xlfn.T.INV(_xlfn.NORM.DIST(J522, 0, 1, TRUE),  E$10)</f>
        <v>6.5838468577425057E-4</v>
      </c>
      <c r="O522" s="22">
        <f>F$8 + F$9 * _xlfn.T.INV(_xlfn.NORM.DIST(K522, 0, 1, TRUE),  F$10)</f>
        <v>5.0174645254674546E-5</v>
      </c>
      <c r="P522" s="22">
        <f>G$8 + G$9 * _xlfn.T.INV(_xlfn.NORM.DIST(L522, 0, 1, TRUE),  G$10)</f>
        <v>3.3134155823185252E-5</v>
      </c>
      <c r="Q522" s="22">
        <f>H$8 + H$9 * _xlfn.T.INV(_xlfn.NORM.DIST(M522, 0, 1, TRUE),  H$10)</f>
        <v>-4.9981957072748478E-4</v>
      </c>
      <c r="R522" s="59">
        <f t="shared" si="98"/>
        <v>1.1280472003481967</v>
      </c>
      <c r="S522" s="94">
        <f t="shared" si="99"/>
        <v>-4.617265283438675E-3</v>
      </c>
      <c r="T522" s="94">
        <f t="shared" si="100"/>
        <v>2.5001965621193546E-2</v>
      </c>
      <c r="U522" s="94">
        <f t="shared" si="101"/>
        <v>6.255588355856051E-2</v>
      </c>
      <c r="V522" s="24">
        <f t="shared" si="102"/>
        <v>3.3007176881148743E-2</v>
      </c>
      <c r="W522" s="24">
        <f t="shared" si="103"/>
        <v>-2.9548706677411767E-2</v>
      </c>
      <c r="X522" s="68">
        <f t="shared" si="104"/>
        <v>28337.235163145902</v>
      </c>
      <c r="Y522" s="68">
        <f t="shared" si="107"/>
        <v>-380.43387012567837</v>
      </c>
      <c r="Z522" s="68">
        <f t="shared" si="105"/>
        <v>-148.73214767552417</v>
      </c>
      <c r="AA522" s="68">
        <f t="shared" si="106"/>
        <v>-380.43387012567837</v>
      </c>
      <c r="AB522" s="70">
        <f t="shared" si="108"/>
        <v>-529.16601780120254</v>
      </c>
    </row>
    <row r="523" spans="10:28" x14ac:dyDescent="0.25">
      <c r="J523" s="93">
        <f t="array" ref="J523:M523">TRANSPOSE(MMULT($E$21:$H$24, TRANSPOSE(Random!N522:Q522)))</f>
        <v>-1.9605835463800958E-2</v>
      </c>
      <c r="K523" s="93">
        <v>1.8278352621191394</v>
      </c>
      <c r="L523" s="93">
        <v>0.81168833318134959</v>
      </c>
      <c r="M523" s="93">
        <v>-0.48485086043061243</v>
      </c>
      <c r="N523" s="22">
        <f>E$8 + E$9 * _xlfn.T.INV(_xlfn.NORM.DIST(J523, 0, 1, TRUE),  E$10)</f>
        <v>-8.9681634825643453E-6</v>
      </c>
      <c r="O523" s="22">
        <f>F$8 + F$9 * _xlfn.T.INV(_xlfn.NORM.DIST(K523, 0, 1, TRUE),  F$10)</f>
        <v>2.1416747017181074E-4</v>
      </c>
      <c r="P523" s="22">
        <f>G$8 + G$9 * _xlfn.T.INV(_xlfn.NORM.DIST(L523, 0, 1, TRUE),  G$10)</f>
        <v>1.1943564410611682E-4</v>
      </c>
      <c r="Q523" s="22">
        <f>H$8 + H$9 * _xlfn.T.INV(_xlfn.NORM.DIST(M523, 0, 1, TRUE),  H$10)</f>
        <v>-4.0500951803552291E-4</v>
      </c>
      <c r="R523" s="59">
        <f t="shared" si="98"/>
        <v>1.1272948901444653</v>
      </c>
      <c r="S523" s="94">
        <f t="shared" si="99"/>
        <v>-4.4532724585215388E-3</v>
      </c>
      <c r="T523" s="94">
        <f t="shared" si="100"/>
        <v>2.5096775673885508E-2</v>
      </c>
      <c r="U523" s="94">
        <f t="shared" si="101"/>
        <v>6.2650693611252473E-2</v>
      </c>
      <c r="V523" s="24">
        <f t="shared" si="102"/>
        <v>2.1299197760862761E-2</v>
      </c>
      <c r="W523" s="24">
        <f t="shared" si="103"/>
        <v>-4.1351495850389712E-2</v>
      </c>
      <c r="X523" s="68">
        <f t="shared" si="104"/>
        <v>27951.313902882746</v>
      </c>
      <c r="Y523" s="68">
        <f t="shared" si="107"/>
        <v>5.1820663743419573</v>
      </c>
      <c r="Z523" s="68">
        <f t="shared" si="105"/>
        <v>-534.65340793868017</v>
      </c>
      <c r="AA523" s="68">
        <f t="shared" si="106"/>
        <v>5.1820663743419573</v>
      </c>
      <c r="AB523" s="70">
        <f t="shared" si="108"/>
        <v>-529.47134156433822</v>
      </c>
    </row>
    <row r="524" spans="10:28" x14ac:dyDescent="0.25">
      <c r="J524" s="93">
        <f t="array" ref="J524:M524">TRANSPOSE(MMULT($E$21:$H$24, TRANSPOSE(Random!N523:Q523)))</f>
        <v>0.55254908352310739</v>
      </c>
      <c r="K524" s="93">
        <v>0.33004838271805403</v>
      </c>
      <c r="L524" s="93">
        <v>0.93990543708771102</v>
      </c>
      <c r="M524" s="93">
        <v>-1.1344535592238167</v>
      </c>
      <c r="N524" s="22">
        <f>E$8 + E$9 * _xlfn.T.INV(_xlfn.NORM.DIST(J524, 0, 1, TRUE),  E$10)</f>
        <v>1.9554025088663737E-3</v>
      </c>
      <c r="O524" s="22">
        <f>F$8 + F$9 * _xlfn.T.INV(_xlfn.NORM.DIST(K524, 0, 1, TRUE),  F$10)</f>
        <v>3.2920829040330848E-5</v>
      </c>
      <c r="P524" s="22">
        <f>G$8 + G$9 * _xlfn.T.INV(_xlfn.NORM.DIST(L524, 0, 1, TRUE),  G$10)</f>
        <v>1.3667968622381314E-4</v>
      </c>
      <c r="Q524" s="22">
        <f>H$8 + H$9 * _xlfn.T.INV(_xlfn.NORM.DIST(M524, 0, 1, TRUE),  H$10)</f>
        <v>-1.0099522146882847E-3</v>
      </c>
      <c r="R524" s="59">
        <f t="shared" si="98"/>
        <v>1.1295093350252576</v>
      </c>
      <c r="S524" s="94">
        <f t="shared" si="99"/>
        <v>-4.6345190996530186E-3</v>
      </c>
      <c r="T524" s="94">
        <f t="shared" si="100"/>
        <v>2.4491832977232744E-2</v>
      </c>
      <c r="U524" s="94">
        <f t="shared" si="101"/>
        <v>6.2045750914599719E-2</v>
      </c>
      <c r="V524" s="24">
        <f t="shared" si="102"/>
        <v>4.5699467178800815E-2</v>
      </c>
      <c r="W524" s="24">
        <f t="shared" si="103"/>
        <v>-1.6346283735798904E-2</v>
      </c>
      <c r="X524" s="68">
        <f t="shared" si="104"/>
        <v>28590.41720705535</v>
      </c>
      <c r="Y524" s="68">
        <f t="shared" si="107"/>
        <v>-1129.8885897182627</v>
      </c>
      <c r="Z524" s="68">
        <f t="shared" si="105"/>
        <v>104.44989623392394</v>
      </c>
      <c r="AA524" s="68">
        <f t="shared" si="106"/>
        <v>-1129.8885897182627</v>
      </c>
      <c r="AB524" s="70">
        <f t="shared" si="108"/>
        <v>-1025.4386934843387</v>
      </c>
    </row>
    <row r="525" spans="10:28" x14ac:dyDescent="0.25">
      <c r="J525" s="93">
        <f t="array" ref="J525:M525">TRANSPOSE(MMULT($E$21:$H$24, TRANSPOSE(Random!N524:Q524)))</f>
        <v>-0.97918328557024381</v>
      </c>
      <c r="K525" s="93">
        <v>-1.300998660711765</v>
      </c>
      <c r="L525" s="93">
        <v>-0.44364371274018616</v>
      </c>
      <c r="M525" s="93">
        <v>-0.33208277452825929</v>
      </c>
      <c r="N525" s="22">
        <f>E$8 + E$9 * _xlfn.T.INV(_xlfn.NORM.DIST(J525, 0, 1, TRUE),  E$10)</f>
        <v>-3.3793267998116789E-3</v>
      </c>
      <c r="O525" s="22">
        <f>F$8 + F$9 * _xlfn.T.INV(_xlfn.NORM.DIST(K525, 0, 1, TRUE),  F$10)</f>
        <v>-1.2973934130970191E-4</v>
      </c>
      <c r="P525" s="22">
        <f>G$8 + G$9 * _xlfn.T.INV(_xlfn.NORM.DIST(L525, 0, 1, TRUE),  G$10)</f>
        <v>-3.3778498040964434E-5</v>
      </c>
      <c r="Q525" s="22">
        <f>H$8 + H$9 * _xlfn.T.INV(_xlfn.NORM.DIST(M525, 0, 1, TRUE),  H$10)</f>
        <v>-2.7096875401751874E-4</v>
      </c>
      <c r="R525" s="59">
        <f t="shared" si="98"/>
        <v>1.1234954680019382</v>
      </c>
      <c r="S525" s="94">
        <f t="shared" si="99"/>
        <v>-4.7971792700030515E-3</v>
      </c>
      <c r="T525" s="94">
        <f t="shared" si="100"/>
        <v>2.5230816437903512E-2</v>
      </c>
      <c r="U525" s="94">
        <f t="shared" si="101"/>
        <v>6.2784734375270476E-2</v>
      </c>
      <c r="V525" s="24">
        <f t="shared" si="102"/>
        <v>-2.4772225510099478E-2</v>
      </c>
      <c r="W525" s="24">
        <f t="shared" si="103"/>
        <v>-8.7556959885369962E-2</v>
      </c>
      <c r="X525" s="68">
        <f t="shared" si="104"/>
        <v>26372.071972101898</v>
      </c>
      <c r="Y525" s="68">
        <f t="shared" si="107"/>
        <v>1952.6735670650378</v>
      </c>
      <c r="Z525" s="68">
        <f t="shared" si="105"/>
        <v>-2113.8953387195288</v>
      </c>
      <c r="AA525" s="68">
        <f t="shared" si="106"/>
        <v>1952.6735670650378</v>
      </c>
      <c r="AB525" s="70">
        <f t="shared" si="108"/>
        <v>-161.22177165449102</v>
      </c>
    </row>
    <row r="526" spans="10:28" x14ac:dyDescent="0.25">
      <c r="J526" s="93">
        <f t="array" ref="J526:M526">TRANSPOSE(MMULT($E$21:$H$24, TRANSPOSE(Random!N525:Q525)))</f>
        <v>0.44251759842165628</v>
      </c>
      <c r="K526" s="93">
        <v>-1.3750514062225974</v>
      </c>
      <c r="L526" s="93">
        <v>-0.3545483660732614</v>
      </c>
      <c r="M526" s="93">
        <v>-0.61771947625849133</v>
      </c>
      <c r="N526" s="22">
        <f>E$8 + E$9 * _xlfn.T.INV(_xlfn.NORM.DIST(J526, 0, 1, TRUE),  E$10)</f>
        <v>1.572010985505579E-3</v>
      </c>
      <c r="O526" s="22">
        <f>F$8 + F$9 * _xlfn.T.INV(_xlfn.NORM.DIST(K526, 0, 1, TRUE),  F$10)</f>
        <v>-1.3936576169398096E-4</v>
      </c>
      <c r="P526" s="22">
        <f>G$8 + G$9 * _xlfn.T.INV(_xlfn.NORM.DIST(L526, 0, 1, TRUE),  G$10)</f>
        <v>-2.2917648413775185E-5</v>
      </c>
      <c r="Q526" s="22">
        <f>H$8 + H$9 * _xlfn.T.INV(_xlfn.NORM.DIST(M526, 0, 1, TRUE),  H$10)</f>
        <v>-5.2340900155835952E-4</v>
      </c>
      <c r="R526" s="59">
        <f t="shared" si="98"/>
        <v>1.1290771358440153</v>
      </c>
      <c r="S526" s="94">
        <f t="shared" si="99"/>
        <v>-4.8068056903873306E-3</v>
      </c>
      <c r="T526" s="94">
        <f t="shared" si="100"/>
        <v>2.497837619036267E-2</v>
      </c>
      <c r="U526" s="94">
        <f t="shared" si="101"/>
        <v>6.2532294127729648E-2</v>
      </c>
      <c r="V526" s="24">
        <f t="shared" si="102"/>
        <v>5.0244075929714152E-2</v>
      </c>
      <c r="W526" s="24">
        <f t="shared" si="103"/>
        <v>-1.2288218198015496E-2</v>
      </c>
      <c r="X526" s="68">
        <f t="shared" si="104"/>
        <v>28959.037812682829</v>
      </c>
      <c r="Y526" s="68">
        <f t="shared" si="107"/>
        <v>-908.35378771403339</v>
      </c>
      <c r="Z526" s="68">
        <f t="shared" si="105"/>
        <v>473.07050186140259</v>
      </c>
      <c r="AA526" s="68">
        <f t="shared" si="106"/>
        <v>-908.35378771403339</v>
      </c>
      <c r="AB526" s="70">
        <f t="shared" si="108"/>
        <v>-435.2832858526308</v>
      </c>
    </row>
    <row r="527" spans="10:28" x14ac:dyDescent="0.25">
      <c r="J527" s="93">
        <f t="array" ref="J527:M527">TRANSPOSE(MMULT($E$21:$H$24, TRANSPOSE(Random!N526:Q526)))</f>
        <v>-1.9363934013567976</v>
      </c>
      <c r="K527" s="93">
        <v>0.64339285802353063</v>
      </c>
      <c r="L527" s="93">
        <v>1.3683168858104477</v>
      </c>
      <c r="M527" s="93">
        <v>9.9743478337697422E-3</v>
      </c>
      <c r="N527" s="22">
        <f>E$8 + E$9 * _xlfn.T.INV(_xlfn.NORM.DIST(J527, 0, 1, TRUE),  E$10)</f>
        <v>-7.426354174819706E-3</v>
      </c>
      <c r="O527" s="22">
        <f>F$8 + F$9 * _xlfn.T.INV(_xlfn.NORM.DIST(K527, 0, 1, TRUE),  F$10)</f>
        <v>6.2695901427784544E-5</v>
      </c>
      <c r="P527" s="22">
        <f>G$8 + G$9 * _xlfn.T.INV(_xlfn.NORM.DIST(L527, 0, 1, TRUE),  G$10)</f>
        <v>1.9994140255494313E-4</v>
      </c>
      <c r="Q527" s="22">
        <f>H$8 + H$9 * _xlfn.T.INV(_xlfn.NORM.DIST(M527, 0, 1, TRUE),  H$10)</f>
        <v>2.4657623008533988E-5</v>
      </c>
      <c r="R527" s="59">
        <f t="shared" si="98"/>
        <v>1.1189332338069549</v>
      </c>
      <c r="S527" s="94">
        <f t="shared" si="99"/>
        <v>-4.6047440272655648E-3</v>
      </c>
      <c r="T527" s="94">
        <f t="shared" si="100"/>
        <v>2.5526442814929565E-2</v>
      </c>
      <c r="U527" s="94">
        <f t="shared" si="101"/>
        <v>6.3080360752296533E-2</v>
      </c>
      <c r="V527" s="24">
        <f t="shared" si="102"/>
        <v>-8.7230622770295071E-2</v>
      </c>
      <c r="W527" s="24">
        <f t="shared" si="103"/>
        <v>-0.15031098352259159</v>
      </c>
      <c r="X527" s="68">
        <f t="shared" si="104"/>
        <v>24363.247563560231</v>
      </c>
      <c r="Y527" s="68">
        <f t="shared" si="107"/>
        <v>4291.1639968177769</v>
      </c>
      <c r="Z527" s="68">
        <f t="shared" si="105"/>
        <v>-4122.7197472611952</v>
      </c>
      <c r="AA527" s="68">
        <f t="shared" si="106"/>
        <v>4291.1639968177769</v>
      </c>
      <c r="AB527" s="70">
        <f t="shared" si="108"/>
        <v>168.44424955658178</v>
      </c>
    </row>
    <row r="528" spans="10:28" x14ac:dyDescent="0.25">
      <c r="J528" s="93">
        <f t="array" ref="J528:M528">TRANSPOSE(MMULT($E$21:$H$24, TRANSPOSE(Random!N527:Q527)))</f>
        <v>0.46607003938676422</v>
      </c>
      <c r="K528" s="93">
        <v>-0.94286719675576247</v>
      </c>
      <c r="L528" s="93">
        <v>-0.32683524754207516</v>
      </c>
      <c r="M528" s="93">
        <v>0.25907756369911256</v>
      </c>
      <c r="N528" s="22">
        <f>E$8 + E$9 * _xlfn.T.INV(_xlfn.NORM.DIST(J528, 0, 1, TRUE),  E$10)</f>
        <v>1.6537365904303358E-3</v>
      </c>
      <c r="O528" s="22">
        <f>F$8 + F$9 * _xlfn.T.INV(_xlfn.NORM.DIST(K528, 0, 1, TRUE),  F$10)</f>
        <v>-8.7767260536051109E-5</v>
      </c>
      <c r="P528" s="22">
        <f>G$8 + G$9 * _xlfn.T.INV(_xlfn.NORM.DIST(L528, 0, 1, TRUE),  G$10)</f>
        <v>-1.9563330043414577E-5</v>
      </c>
      <c r="Q528" s="22">
        <f>H$8 + H$9 * _xlfn.T.INV(_xlfn.NORM.DIST(M528, 0, 1, TRUE),  H$10)</f>
        <v>2.3964332396401891E-4</v>
      </c>
      <c r="R528" s="59">
        <f t="shared" si="98"/>
        <v>1.1291692655270751</v>
      </c>
      <c r="S528" s="94">
        <f t="shared" si="99"/>
        <v>-4.7552071892294004E-3</v>
      </c>
      <c r="T528" s="94">
        <f t="shared" si="100"/>
        <v>2.574142851588505E-2</v>
      </c>
      <c r="U528" s="94">
        <f t="shared" si="101"/>
        <v>6.3295346453252022E-2</v>
      </c>
      <c r="V528" s="24">
        <f t="shared" si="102"/>
        <v>6.2926137903974347E-2</v>
      </c>
      <c r="W528" s="24">
        <f t="shared" si="103"/>
        <v>-3.6920854927767477E-4</v>
      </c>
      <c r="X528" s="68">
        <f t="shared" si="104"/>
        <v>29751.630029836273</v>
      </c>
      <c r="Y528" s="68">
        <f t="shared" si="107"/>
        <v>-955.57722538162488</v>
      </c>
      <c r="Z528" s="68">
        <f t="shared" si="105"/>
        <v>1265.6627190148465</v>
      </c>
      <c r="AA528" s="68">
        <f t="shared" si="106"/>
        <v>-955.57722538162488</v>
      </c>
      <c r="AB528" s="70">
        <f t="shared" si="108"/>
        <v>310.08549363322163</v>
      </c>
    </row>
    <row r="529" spans="10:28" x14ac:dyDescent="0.25">
      <c r="J529" s="93">
        <f t="array" ref="J529:M529">TRANSPOSE(MMULT($E$21:$H$24, TRANSPOSE(Random!N528:Q528)))</f>
        <v>-0.15549635053971567</v>
      </c>
      <c r="K529" s="93">
        <v>-1.4327701560040553</v>
      </c>
      <c r="L529" s="93">
        <v>0.83283800430093402</v>
      </c>
      <c r="M529" s="93">
        <v>-1.039132287624134</v>
      </c>
      <c r="N529" s="22">
        <f>E$8 + E$9 * _xlfn.T.INV(_xlfn.NORM.DIST(J529, 0, 1, TRUE),  E$10)</f>
        <v>-4.7142047577692584E-4</v>
      </c>
      <c r="O529" s="22">
        <f>F$8 + F$9 * _xlfn.T.INV(_xlfn.NORM.DIST(K529, 0, 1, TRUE),  F$10)</f>
        <v>-1.4714311770823235E-4</v>
      </c>
      <c r="P529" s="22">
        <f>G$8 + G$9 * _xlfn.T.INV(_xlfn.NORM.DIST(L529, 0, 1, TRUE),  G$10)</f>
        <v>1.2223807780190927E-4</v>
      </c>
      <c r="Q529" s="22">
        <f>H$8 + H$9 * _xlfn.T.INV(_xlfn.NORM.DIST(M529, 0, 1, TRUE),  H$10)</f>
        <v>-9.1619057152646569E-4</v>
      </c>
      <c r="R529" s="59">
        <f t="shared" si="98"/>
        <v>1.1267735653405542</v>
      </c>
      <c r="S529" s="94">
        <f t="shared" si="99"/>
        <v>-4.8145830464015821E-3</v>
      </c>
      <c r="T529" s="94">
        <f t="shared" si="100"/>
        <v>2.4585594620394564E-2</v>
      </c>
      <c r="U529" s="94">
        <f t="shared" si="101"/>
        <v>6.2139512557761539E-2</v>
      </c>
      <c r="V529" s="24">
        <f t="shared" si="102"/>
        <v>1.110534020771501E-2</v>
      </c>
      <c r="W529" s="24">
        <f t="shared" si="103"/>
        <v>-5.1034172350046529E-2</v>
      </c>
      <c r="X529" s="68">
        <f t="shared" si="104"/>
        <v>27383.376883730049</v>
      </c>
      <c r="Y529" s="68">
        <f t="shared" si="107"/>
        <v>272.40049765957519</v>
      </c>
      <c r="Z529" s="68">
        <f t="shared" si="105"/>
        <v>-1102.5904270913779</v>
      </c>
      <c r="AA529" s="68">
        <f t="shared" si="106"/>
        <v>272.40049765957519</v>
      </c>
      <c r="AB529" s="70">
        <f t="shared" si="108"/>
        <v>-830.18992943180274</v>
      </c>
    </row>
    <row r="530" spans="10:28" x14ac:dyDescent="0.25">
      <c r="J530" s="93">
        <f t="array" ref="J530:M530">TRANSPOSE(MMULT($E$21:$H$24, TRANSPOSE(Random!N529:Q529)))</f>
        <v>1.4592266273071683</v>
      </c>
      <c r="K530" s="93">
        <v>-0.1557427052357386</v>
      </c>
      <c r="L530" s="93">
        <v>-2.7414224657705342</v>
      </c>
      <c r="M530" s="93">
        <v>1.40569464311433</v>
      </c>
      <c r="N530" s="22">
        <f>E$8 + E$9 * _xlfn.T.INV(_xlfn.NORM.DIST(J530, 0, 1, TRUE),  E$10)</f>
        <v>5.3873923400192371E-3</v>
      </c>
      <c r="O530" s="22">
        <f>F$8 + F$9 * _xlfn.T.INV(_xlfn.NORM.DIST(K530, 0, 1, TRUE),  F$10)</f>
        <v>-1.1202375452772258E-5</v>
      </c>
      <c r="P530" s="22">
        <f>G$8 + G$9 * _xlfn.T.INV(_xlfn.NORM.DIST(L530, 0, 1, TRUE),  G$10)</f>
        <v>-4.9464843577812863E-4</v>
      </c>
      <c r="Q530" s="22">
        <f>H$8 + H$9 * _xlfn.T.INV(_xlfn.NORM.DIST(M530, 0, 1, TRUE),  H$10)</f>
        <v>1.3223426923391619E-3</v>
      </c>
      <c r="R530" s="59">
        <f t="shared" si="98"/>
        <v>1.1333782343218652</v>
      </c>
      <c r="S530" s="94">
        <f t="shared" si="99"/>
        <v>-4.6786423041461217E-3</v>
      </c>
      <c r="T530" s="94">
        <f t="shared" si="100"/>
        <v>2.6824127884260193E-2</v>
      </c>
      <c r="U530" s="94">
        <f t="shared" si="101"/>
        <v>6.4378045821627164E-2</v>
      </c>
      <c r="V530" s="24">
        <f t="shared" si="102"/>
        <v>0.13636238256518635</v>
      </c>
      <c r="W530" s="24">
        <f t="shared" si="103"/>
        <v>7.1984336743559182E-2</v>
      </c>
      <c r="X530" s="68">
        <f t="shared" si="104"/>
        <v>33105.897100338065</v>
      </c>
      <c r="Y530" s="68">
        <f t="shared" si="107"/>
        <v>-3112.992391961161</v>
      </c>
      <c r="Z530" s="68">
        <f t="shared" si="105"/>
        <v>4619.9297895166383</v>
      </c>
      <c r="AA530" s="68">
        <f t="shared" si="106"/>
        <v>-3112.992391961161</v>
      </c>
      <c r="AB530" s="70">
        <f t="shared" si="108"/>
        <v>1506.9373975554772</v>
      </c>
    </row>
    <row r="531" spans="10:28" x14ac:dyDescent="0.25">
      <c r="J531" s="93">
        <f t="array" ref="J531:M531">TRANSPOSE(MMULT($E$21:$H$24, TRANSPOSE(Random!N530:Q530)))</f>
        <v>0.31483176447506145</v>
      </c>
      <c r="K531" s="93">
        <v>0.39576122976157779</v>
      </c>
      <c r="L531" s="93">
        <v>-0.30457447516198977</v>
      </c>
      <c r="M531" s="93">
        <v>0.10459361887758307</v>
      </c>
      <c r="N531" s="22">
        <f>E$8 + E$9 * _xlfn.T.INV(_xlfn.NORM.DIST(J531, 0, 1, TRUE),  E$10)</f>
        <v>1.1316313562144799E-3</v>
      </c>
      <c r="O531" s="22">
        <f>F$8 + F$9 * _xlfn.T.INV(_xlfn.NORM.DIST(K531, 0, 1, TRUE),  F$10)</f>
        <v>3.9020166040573762E-5</v>
      </c>
      <c r="P531" s="22">
        <f>G$8 + G$9 * _xlfn.T.INV(_xlfn.NORM.DIST(L531, 0, 1, TRUE),  G$10)</f>
        <v>-1.6876125657644662E-5</v>
      </c>
      <c r="Q531" s="22">
        <f>H$8 + H$9 * _xlfn.T.INV(_xlfn.NORM.DIST(M531, 0, 1, TRUE),  H$10)</f>
        <v>1.0613927026101571E-4</v>
      </c>
      <c r="R531" s="59">
        <f t="shared" si="98"/>
        <v>1.1285806936860172</v>
      </c>
      <c r="S531" s="94">
        <f t="shared" si="99"/>
        <v>-4.6284197626527759E-3</v>
      </c>
      <c r="T531" s="94">
        <f t="shared" si="100"/>
        <v>2.5607924462182047E-2</v>
      </c>
      <c r="U531" s="94">
        <f t="shared" si="101"/>
        <v>6.3161842399549015E-2</v>
      </c>
      <c r="V531" s="24">
        <f t="shared" si="102"/>
        <v>5.0549820820128176E-2</v>
      </c>
      <c r="W531" s="24">
        <f t="shared" si="103"/>
        <v>-1.2612021579420839E-2</v>
      </c>
      <c r="X531" s="68">
        <f t="shared" si="104"/>
        <v>29231.920323030237</v>
      </c>
      <c r="Y531" s="68">
        <f t="shared" si="107"/>
        <v>-653.88959631393664</v>
      </c>
      <c r="Z531" s="68">
        <f t="shared" si="105"/>
        <v>745.95301220881083</v>
      </c>
      <c r="AA531" s="68">
        <f t="shared" si="106"/>
        <v>-653.88959631393664</v>
      </c>
      <c r="AB531" s="70">
        <f t="shared" si="108"/>
        <v>92.063415894874197</v>
      </c>
    </row>
    <row r="532" spans="10:28" x14ac:dyDescent="0.25">
      <c r="J532" s="93">
        <f t="array" ref="J532:M532">TRANSPOSE(MMULT($E$21:$H$24, TRANSPOSE(Random!N531:Q531)))</f>
        <v>0.19258868919540459</v>
      </c>
      <c r="K532" s="93">
        <v>-0.10365748088786744</v>
      </c>
      <c r="L532" s="93">
        <v>0.41431741024686231</v>
      </c>
      <c r="M532" s="93">
        <v>-2.0749112880209304</v>
      </c>
      <c r="N532" s="22">
        <f>E$8 + E$9 * _xlfn.T.INV(_xlfn.NORM.DIST(J532, 0, 1, TRUE),  E$10)</f>
        <v>7.1330100028688386E-4</v>
      </c>
      <c r="O532" s="22">
        <f>F$8 + F$9 * _xlfn.T.INV(_xlfn.NORM.DIST(K532, 0, 1, TRUE),  F$10)</f>
        <v>-6.4816875681810066E-6</v>
      </c>
      <c r="P532" s="22">
        <f>G$8 + G$9 * _xlfn.T.INV(_xlfn.NORM.DIST(L532, 0, 1, TRUE),  G$10)</f>
        <v>6.9153811135519585E-5</v>
      </c>
      <c r="Q532" s="22">
        <f>H$8 + H$9 * _xlfn.T.INV(_xlfn.NORM.DIST(M532, 0, 1, TRUE),  H$10)</f>
        <v>-2.1037352015398818E-3</v>
      </c>
      <c r="R532" s="59">
        <f t="shared" si="98"/>
        <v>1.1281091077841283</v>
      </c>
      <c r="S532" s="94">
        <f t="shared" si="99"/>
        <v>-4.6739216162615307E-3</v>
      </c>
      <c r="T532" s="94">
        <f t="shared" si="100"/>
        <v>2.3398049990381149E-2</v>
      </c>
      <c r="U532" s="94">
        <f t="shared" si="101"/>
        <v>6.0951967927748117E-2</v>
      </c>
      <c r="V532" s="24">
        <f t="shared" si="102"/>
        <v>7.7661873979359575E-3</v>
      </c>
      <c r="W532" s="24">
        <f t="shared" si="103"/>
        <v>-5.3185780529812161E-2</v>
      </c>
      <c r="X532" s="68">
        <f t="shared" si="104"/>
        <v>26796.929371385115</v>
      </c>
      <c r="Y532" s="68">
        <f t="shared" si="107"/>
        <v>-412.16611802647822</v>
      </c>
      <c r="Z532" s="68">
        <f t="shared" si="105"/>
        <v>-1689.0379394363117</v>
      </c>
      <c r="AA532" s="68">
        <f t="shared" si="106"/>
        <v>-412.16611802647822</v>
      </c>
      <c r="AB532" s="70">
        <f t="shared" si="108"/>
        <v>-2101.2040574627899</v>
      </c>
    </row>
    <row r="533" spans="10:28" x14ac:dyDescent="0.25">
      <c r="J533" s="93">
        <f t="array" ref="J533:M533">TRANSPOSE(MMULT($E$21:$H$24, TRANSPOSE(Random!N532:Q532)))</f>
        <v>1.9385909899113816</v>
      </c>
      <c r="K533" s="93">
        <v>0.67002870374561629</v>
      </c>
      <c r="L533" s="93">
        <v>0.40166886053732381</v>
      </c>
      <c r="M533" s="93">
        <v>-0.49330876228261444</v>
      </c>
      <c r="N533" s="22">
        <f>E$8 + E$9 * _xlfn.T.INV(_xlfn.NORM.DIST(J533, 0, 1, TRUE),  E$10)</f>
        <v>7.5524967372400395E-3</v>
      </c>
      <c r="O533" s="22">
        <f>F$8 + F$9 * _xlfn.T.INV(_xlfn.NORM.DIST(K533, 0, 1, TRUE),  F$10)</f>
        <v>6.5325451883835217E-5</v>
      </c>
      <c r="P533" s="22">
        <f>G$8 + G$9 * _xlfn.T.INV(_xlfn.NORM.DIST(L533, 0, 1, TRUE),  G$10)</f>
        <v>6.7610307355092154E-5</v>
      </c>
      <c r="Q533" s="22">
        <f>H$8 + H$9 * _xlfn.T.INV(_xlfn.NORM.DIST(M533, 0, 1, TRUE),  H$10)</f>
        <v>-4.1249000624175093E-4</v>
      </c>
      <c r="R533" s="59">
        <f t="shared" si="98"/>
        <v>1.1358189673343744</v>
      </c>
      <c r="S533" s="94">
        <f t="shared" si="99"/>
        <v>-4.6021144768095146E-3</v>
      </c>
      <c r="T533" s="94">
        <f t="shared" si="100"/>
        <v>2.5089295185679279E-2</v>
      </c>
      <c r="U533" s="94">
        <f t="shared" si="101"/>
        <v>6.2643213123046257E-2</v>
      </c>
      <c r="V533" s="24">
        <f t="shared" si="102"/>
        <v>0.14380472507489192</v>
      </c>
      <c r="W533" s="24">
        <f t="shared" si="103"/>
        <v>8.1161511951845663E-2</v>
      </c>
      <c r="X533" s="68">
        <f t="shared" si="104"/>
        <v>32596.935158898723</v>
      </c>
      <c r="Y533" s="68">
        <f t="shared" si="107"/>
        <v>-4364.0528477374464</v>
      </c>
      <c r="Z533" s="68">
        <f t="shared" si="105"/>
        <v>4110.9678480772964</v>
      </c>
      <c r="AA533" s="68">
        <f t="shared" si="106"/>
        <v>-4364.0528477374464</v>
      </c>
      <c r="AB533" s="70">
        <f t="shared" si="108"/>
        <v>-253.08499966015006</v>
      </c>
    </row>
    <row r="534" spans="10:28" x14ac:dyDescent="0.25">
      <c r="J534" s="93">
        <f t="array" ref="J534:M534">TRANSPOSE(MMULT($E$21:$H$24, TRANSPOSE(Random!N533:Q533)))</f>
        <v>-0.62050208028284326</v>
      </c>
      <c r="K534" s="93">
        <v>0.53751050319013327</v>
      </c>
      <c r="L534" s="93">
        <v>1.2270246344297935</v>
      </c>
      <c r="M534" s="93">
        <v>-0.37311295291984609</v>
      </c>
      <c r="N534" s="22">
        <f>E$8 + E$9 * _xlfn.T.INV(_xlfn.NORM.DIST(J534, 0, 1, TRUE),  E$10)</f>
        <v>-2.0790339351948526E-3</v>
      </c>
      <c r="O534" s="22">
        <f>F$8 + F$9 * _xlfn.T.INV(_xlfn.NORM.DIST(K534, 0, 1, TRUE),  F$10)</f>
        <v>5.241695283397966E-5</v>
      </c>
      <c r="P534" s="22">
        <f>G$8 + G$9 * _xlfn.T.INV(_xlfn.NORM.DIST(L534, 0, 1, TRUE),  G$10)</f>
        <v>1.7794386457598184E-4</v>
      </c>
      <c r="Q534" s="22">
        <f>H$8 + H$9 * _xlfn.T.INV(_xlfn.NORM.DIST(M534, 0, 1, TRUE),  H$10)</f>
        <v>-3.0678839817151426E-4</v>
      </c>
      <c r="R534" s="59">
        <f t="shared" si="98"/>
        <v>1.1249612946496852</v>
      </c>
      <c r="S534" s="94">
        <f t="shared" si="99"/>
        <v>-4.6150229758593697E-3</v>
      </c>
      <c r="T534" s="94">
        <f t="shared" si="100"/>
        <v>2.5194996793749515E-2</v>
      </c>
      <c r="U534" s="94">
        <f t="shared" si="101"/>
        <v>6.274891473111649E-2</v>
      </c>
      <c r="V534" s="24">
        <f t="shared" si="102"/>
        <v>-7.5171073387529192E-3</v>
      </c>
      <c r="W534" s="24">
        <f t="shared" si="103"/>
        <v>-7.0266022069869413E-2</v>
      </c>
      <c r="X534" s="68">
        <f t="shared" si="104"/>
        <v>26962.254356914018</v>
      </c>
      <c r="Y534" s="68">
        <f t="shared" si="107"/>
        <v>1201.3264329783851</v>
      </c>
      <c r="Z534" s="68">
        <f t="shared" si="105"/>
        <v>-1523.7129539074085</v>
      </c>
      <c r="AA534" s="68">
        <f t="shared" si="106"/>
        <v>1201.3264329783851</v>
      </c>
      <c r="AB534" s="70">
        <f t="shared" si="108"/>
        <v>-322.38652092902339</v>
      </c>
    </row>
    <row r="535" spans="10:28" x14ac:dyDescent="0.25">
      <c r="J535" s="93">
        <f t="array" ref="J535:M535">TRANSPOSE(MMULT($E$21:$H$24, TRANSPOSE(Random!N534:Q534)))</f>
        <v>-0.13834568088654964</v>
      </c>
      <c r="K535" s="93">
        <v>0.82620133969292575</v>
      </c>
      <c r="L535" s="93">
        <v>1.3187575072965356</v>
      </c>
      <c r="M535" s="93">
        <v>-0.25917787945567866</v>
      </c>
      <c r="N535" s="22">
        <f>E$8 + E$9 * _xlfn.T.INV(_xlfn.NORM.DIST(J535, 0, 1, TRUE),  E$10)</f>
        <v>-4.1298313742819861E-4</v>
      </c>
      <c r="O535" s="22">
        <f>F$8 + F$9 * _xlfn.T.INV(_xlfn.NORM.DIST(K535, 0, 1, TRUE),  F$10)</f>
        <v>8.1162336491707605E-5</v>
      </c>
      <c r="P535" s="22">
        <f>G$8 + G$9 * _xlfn.T.INV(_xlfn.NORM.DIST(L535, 0, 1, TRUE),  G$10)</f>
        <v>1.9207901195175071E-4</v>
      </c>
      <c r="Q535" s="22">
        <f>H$8 + H$9 * _xlfn.T.INV(_xlfn.NORM.DIST(M535, 0, 1, TRUE),  H$10)</f>
        <v>-2.0758616738395273E-4</v>
      </c>
      <c r="R535" s="59">
        <f t="shared" si="98"/>
        <v>1.1268394420442616</v>
      </c>
      <c r="S535" s="94">
        <f t="shared" si="99"/>
        <v>-4.5862775922016416E-3</v>
      </c>
      <c r="T535" s="94">
        <f t="shared" si="100"/>
        <v>2.5294199024537077E-2</v>
      </c>
      <c r="U535" s="94">
        <f t="shared" si="101"/>
        <v>6.2848116961904052E-2</v>
      </c>
      <c r="V535" s="24">
        <f t="shared" si="102"/>
        <v>2.0257185450351253E-2</v>
      </c>
      <c r="W535" s="24">
        <f t="shared" si="103"/>
        <v>-4.2590931511552799E-2</v>
      </c>
      <c r="X535" s="68">
        <f t="shared" si="104"/>
        <v>27992.546949580312</v>
      </c>
      <c r="Y535" s="68">
        <f t="shared" si="107"/>
        <v>238.63369951210916</v>
      </c>
      <c r="Z535" s="68">
        <f t="shared" si="105"/>
        <v>-493.42036124111473</v>
      </c>
      <c r="AA535" s="68">
        <f t="shared" si="106"/>
        <v>238.63369951210916</v>
      </c>
      <c r="AB535" s="70">
        <f t="shared" si="108"/>
        <v>-254.78666172900557</v>
      </c>
    </row>
    <row r="536" spans="10:28" x14ac:dyDescent="0.25">
      <c r="J536" s="93">
        <f t="array" ref="J536:M536">TRANSPOSE(MMULT($E$21:$H$24, TRANSPOSE(Random!N535:Q535)))</f>
        <v>1.713874642180178</v>
      </c>
      <c r="K536" s="93">
        <v>-1.6052673559783166</v>
      </c>
      <c r="L536" s="93">
        <v>-0.88341514471262517</v>
      </c>
      <c r="M536" s="93">
        <v>0.52380104095643998</v>
      </c>
      <c r="N536" s="22">
        <f>E$8 + E$9 * _xlfn.T.INV(_xlfn.NORM.DIST(J536, 0, 1, TRUE),  E$10)</f>
        <v>6.4951133944401874E-3</v>
      </c>
      <c r="O536" s="22">
        <f>F$8 + F$9 * _xlfn.T.INV(_xlfn.NORM.DIST(K536, 0, 1, TRUE),  F$10)</f>
        <v>-1.7200670602756095E-4</v>
      </c>
      <c r="P536" s="22">
        <f>G$8 + G$9 * _xlfn.T.INV(_xlfn.NORM.DIST(L536, 0, 1, TRUE),  G$10)</f>
        <v>-9.0041043674971233E-5</v>
      </c>
      <c r="Q536" s="22">
        <f>H$8 + H$9 * _xlfn.T.INV(_xlfn.NORM.DIST(M536, 0, 1, TRUE),  H$10)</f>
        <v>4.7166235571669462E-4</v>
      </c>
      <c r="R536" s="59">
        <f t="shared" si="98"/>
        <v>1.1346269738051193</v>
      </c>
      <c r="S536" s="94">
        <f t="shared" si="99"/>
        <v>-4.8394466347209102E-3</v>
      </c>
      <c r="T536" s="94">
        <f t="shared" si="100"/>
        <v>2.5973447547637724E-2</v>
      </c>
      <c r="U536" s="94">
        <f t="shared" si="101"/>
        <v>6.3527365485004691E-2</v>
      </c>
      <c r="V536" s="24">
        <f t="shared" si="102"/>
        <v>0.14380642283689646</v>
      </c>
      <c r="W536" s="24">
        <f t="shared" si="103"/>
        <v>8.0279057351891767E-2</v>
      </c>
      <c r="X536" s="68">
        <f t="shared" si="104"/>
        <v>33011.533464514352</v>
      </c>
      <c r="Y536" s="68">
        <f t="shared" si="107"/>
        <v>-3753.0659186677076</v>
      </c>
      <c r="Z536" s="68">
        <f t="shared" si="105"/>
        <v>4525.5661536929256</v>
      </c>
      <c r="AA536" s="68">
        <f t="shared" si="106"/>
        <v>-3753.0659186677076</v>
      </c>
      <c r="AB536" s="70">
        <f t="shared" si="108"/>
        <v>772.50023502521799</v>
      </c>
    </row>
    <row r="537" spans="10:28" x14ac:dyDescent="0.25">
      <c r="J537" s="93">
        <f t="array" ref="J537:M537">TRANSPOSE(MMULT($E$21:$H$24, TRANSPOSE(Random!N536:Q536)))</f>
        <v>-1.6682440748139791</v>
      </c>
      <c r="K537" s="93">
        <v>-0.69805090857831398</v>
      </c>
      <c r="L537" s="93">
        <v>-0.83760531918745229</v>
      </c>
      <c r="M537" s="93">
        <v>0.90075754599858737</v>
      </c>
      <c r="N537" s="22">
        <f>E$8 + E$9 * _xlfn.T.INV(_xlfn.NORM.DIST(J537, 0, 1, TRUE),  E$10)</f>
        <v>-6.1747220816843898E-3</v>
      </c>
      <c r="O537" s="22">
        <f>F$8 + F$9 * _xlfn.T.INV(_xlfn.NORM.DIST(K537, 0, 1, TRUE),  F$10)</f>
        <v>-6.2338754301960098E-5</v>
      </c>
      <c r="P537" s="22">
        <f>G$8 + G$9 * _xlfn.T.INV(_xlfn.NORM.DIST(L537, 0, 1, TRUE),  G$10)</f>
        <v>-8.3907699744502286E-5</v>
      </c>
      <c r="Q537" s="22">
        <f>H$8 + H$9 * _xlfn.T.INV(_xlfn.NORM.DIST(M537, 0, 1, TRUE),  H$10)</f>
        <v>8.1583510502562383E-4</v>
      </c>
      <c r="R537" s="59">
        <f t="shared" si="98"/>
        <v>1.1203442049237069</v>
      </c>
      <c r="S537" s="94">
        <f t="shared" si="99"/>
        <v>-4.7297786829953092E-3</v>
      </c>
      <c r="T537" s="94">
        <f t="shared" si="100"/>
        <v>2.6317620296946655E-2</v>
      </c>
      <c r="U537" s="94">
        <f t="shared" si="101"/>
        <v>6.387153823431363E-2</v>
      </c>
      <c r="V537" s="24">
        <f t="shared" si="102"/>
        <v>-5.128894733501467E-2</v>
      </c>
      <c r="W537" s="24">
        <f t="shared" si="103"/>
        <v>-0.1151604855693283</v>
      </c>
      <c r="X537" s="68">
        <f t="shared" si="104"/>
        <v>25854.153400547308</v>
      </c>
      <c r="Y537" s="68">
        <f t="shared" si="107"/>
        <v>3567.9344754550839</v>
      </c>
      <c r="Z537" s="68">
        <f t="shared" si="105"/>
        <v>-2631.8139102741188</v>
      </c>
      <c r="AA537" s="68">
        <f t="shared" si="106"/>
        <v>3567.9344754550839</v>
      </c>
      <c r="AB537" s="70">
        <f t="shared" si="108"/>
        <v>936.12056518096506</v>
      </c>
    </row>
    <row r="538" spans="10:28" x14ac:dyDescent="0.25">
      <c r="J538" s="93">
        <f t="array" ref="J538:M538">TRANSPOSE(MMULT($E$21:$H$24, TRANSPOSE(Random!N537:Q537)))</f>
        <v>1.4069296976489769</v>
      </c>
      <c r="K538" s="93">
        <v>0.55375787946435384</v>
      </c>
      <c r="L538" s="93">
        <v>-1.3066141803071991</v>
      </c>
      <c r="M538" s="93">
        <v>0.31522325809605201</v>
      </c>
      <c r="N538" s="22">
        <f>E$8 + E$9 * _xlfn.T.INV(_xlfn.NORM.DIST(J538, 0, 1, TRUE),  E$10)</f>
        <v>5.1700267589620836E-3</v>
      </c>
      <c r="O538" s="22">
        <f>F$8 + F$9 * _xlfn.T.INV(_xlfn.NORM.DIST(K538, 0, 1, TRUE),  F$10)</f>
        <v>5.3977452428927874E-5</v>
      </c>
      <c r="P538" s="22">
        <f>G$8 + G$9 * _xlfn.T.INV(_xlfn.NORM.DIST(L538, 0, 1, TRUE),  G$10)</f>
        <v>-1.5121315823679048E-4</v>
      </c>
      <c r="Q538" s="22">
        <f>H$8 + H$9 * _xlfn.T.INV(_xlfn.NORM.DIST(M538, 0, 1, TRUE),  H$10)</f>
        <v>2.8842728838227347E-4</v>
      </c>
      <c r="R538" s="59">
        <f t="shared" si="98"/>
        <v>1.1331331970155116</v>
      </c>
      <c r="S538" s="94">
        <f t="shared" si="99"/>
        <v>-4.6134624762644216E-3</v>
      </c>
      <c r="T538" s="94">
        <f t="shared" si="100"/>
        <v>2.5790212480303304E-2</v>
      </c>
      <c r="U538" s="94">
        <f t="shared" si="101"/>
        <v>6.3344130417670272E-2</v>
      </c>
      <c r="V538" s="24">
        <f t="shared" si="102"/>
        <v>0.11678110146312534</v>
      </c>
      <c r="W538" s="24">
        <f t="shared" si="103"/>
        <v>5.343697104545507E-2</v>
      </c>
      <c r="X538" s="68">
        <f t="shared" si="104"/>
        <v>31849.405539546406</v>
      </c>
      <c r="Y538" s="68">
        <f t="shared" si="107"/>
        <v>-2987.3922207839787</v>
      </c>
      <c r="Z538" s="68">
        <f t="shared" si="105"/>
        <v>3363.4382287249791</v>
      </c>
      <c r="AA538" s="68">
        <f t="shared" si="106"/>
        <v>-2987.3922207839787</v>
      </c>
      <c r="AB538" s="70">
        <f t="shared" si="108"/>
        <v>376.04600794100043</v>
      </c>
    </row>
    <row r="539" spans="10:28" x14ac:dyDescent="0.25">
      <c r="J539" s="93">
        <f t="array" ref="J539:M539">TRANSPOSE(MMULT($E$21:$H$24, TRANSPOSE(Random!N538:Q538)))</f>
        <v>0.5543756632349327</v>
      </c>
      <c r="K539" s="93">
        <v>0.84275736919686928</v>
      </c>
      <c r="L539" s="93">
        <v>-0.14425724031411874</v>
      </c>
      <c r="M539" s="93">
        <v>-0.10592952983945012</v>
      </c>
      <c r="N539" s="22">
        <f>E$8 + E$9 * _xlfn.T.INV(_xlfn.NORM.DIST(J539, 0, 1, TRUE),  E$10)</f>
        <v>1.9618032774212321E-3</v>
      </c>
      <c r="O539" s="22">
        <f>F$8 + F$9 * _xlfn.T.INV(_xlfn.NORM.DIST(K539, 0, 1, TRUE),  F$10)</f>
        <v>8.2887957237575373E-5</v>
      </c>
      <c r="P539" s="22">
        <f>G$8 + G$9 * _xlfn.T.INV(_xlfn.NORM.DIST(L539, 0, 1, TRUE),  G$10)</f>
        <v>2.3287623611983249E-6</v>
      </c>
      <c r="Q539" s="22">
        <f>H$8 + H$9 * _xlfn.T.INV(_xlfn.NORM.DIST(M539, 0, 1, TRUE),  H$10)</f>
        <v>-7.5146450396421305E-5</v>
      </c>
      <c r="R539" s="59">
        <f t="shared" si="98"/>
        <v>1.1295165506436533</v>
      </c>
      <c r="S539" s="94">
        <f t="shared" si="99"/>
        <v>-4.5845519714557744E-3</v>
      </c>
      <c r="T539" s="94">
        <f t="shared" si="100"/>
        <v>2.542663874152461E-2</v>
      </c>
      <c r="U539" s="94">
        <f t="shared" si="101"/>
        <v>6.2980556678891575E-2</v>
      </c>
      <c r="V539" s="24">
        <f t="shared" si="102"/>
        <v>6.0099854720393871E-2</v>
      </c>
      <c r="W539" s="24">
        <f t="shared" si="103"/>
        <v>-2.8807019584977042E-3</v>
      </c>
      <c r="X539" s="68">
        <f t="shared" si="104"/>
        <v>29512.84115865238</v>
      </c>
      <c r="Y539" s="68">
        <f t="shared" si="107"/>
        <v>-1133.5871404374484</v>
      </c>
      <c r="Z539" s="68">
        <f t="shared" si="105"/>
        <v>1026.8738478309533</v>
      </c>
      <c r="AA539" s="68">
        <f t="shared" si="106"/>
        <v>-1133.5871404374484</v>
      </c>
      <c r="AB539" s="70">
        <f t="shared" si="108"/>
        <v>-106.71329260649509</v>
      </c>
    </row>
    <row r="540" spans="10:28" x14ac:dyDescent="0.25">
      <c r="J540" s="93">
        <f t="array" ref="J540:M540">TRANSPOSE(MMULT($E$21:$H$24, TRANSPOSE(Random!N539:Q539)))</f>
        <v>-0.33165196529786634</v>
      </c>
      <c r="K540" s="93">
        <v>1.4927391698245924</v>
      </c>
      <c r="L540" s="93">
        <v>1.128471459537048</v>
      </c>
      <c r="M540" s="93">
        <v>-1.8153516708019468</v>
      </c>
      <c r="N540" s="22">
        <f>E$8 + E$9 * _xlfn.T.INV(_xlfn.NORM.DIST(J540, 0, 1, TRUE),  E$10)</f>
        <v>-1.0740268171894314E-3</v>
      </c>
      <c r="O540" s="22">
        <f>F$8 + F$9 * _xlfn.T.INV(_xlfn.NORM.DIST(K540, 0, 1, TRUE),  F$10)</f>
        <v>1.6127263807921111E-4</v>
      </c>
      <c r="P540" s="22">
        <f>G$8 + G$9 * _xlfn.T.INV(_xlfn.NORM.DIST(L540, 0, 1, TRUE),  G$10)</f>
        <v>1.6330942107369248E-4</v>
      </c>
      <c r="Q540" s="22">
        <f>H$8 + H$9 * _xlfn.T.INV(_xlfn.NORM.DIST(M540, 0, 1, TRUE),  H$10)</f>
        <v>-1.7628669890297005E-3</v>
      </c>
      <c r="R540" s="59">
        <f t="shared" si="98"/>
        <v>1.1260942441988484</v>
      </c>
      <c r="S540" s="94">
        <f t="shared" si="99"/>
        <v>-4.5061672906141379E-3</v>
      </c>
      <c r="T540" s="94">
        <f t="shared" si="100"/>
        <v>2.373891820289133E-2</v>
      </c>
      <c r="U540" s="94">
        <f t="shared" si="101"/>
        <v>6.1292836140258301E-2</v>
      </c>
      <c r="V540" s="24">
        <f t="shared" si="102"/>
        <v>-1.827844514792365E-2</v>
      </c>
      <c r="W540" s="24">
        <f t="shared" si="103"/>
        <v>-7.9571281288181944E-2</v>
      </c>
      <c r="X540" s="68">
        <f t="shared" si="104"/>
        <v>26031.684243702057</v>
      </c>
      <c r="Y540" s="68">
        <f t="shared" si="107"/>
        <v>620.60401390038896</v>
      </c>
      <c r="Z540" s="68">
        <f t="shared" si="105"/>
        <v>-2454.2830671193697</v>
      </c>
      <c r="AA540" s="68">
        <f t="shared" si="106"/>
        <v>620.60401390038896</v>
      </c>
      <c r="AB540" s="70">
        <f t="shared" si="108"/>
        <v>-1833.6790532189807</v>
      </c>
    </row>
    <row r="541" spans="10:28" x14ac:dyDescent="0.25">
      <c r="J541" s="93">
        <f t="array" ref="J541:M541">TRANSPOSE(MMULT($E$21:$H$24, TRANSPOSE(Random!N540:Q540)))</f>
        <v>-0.15270234668005306</v>
      </c>
      <c r="K541" s="93">
        <v>-0.69889319331655464</v>
      </c>
      <c r="L541" s="93">
        <v>-0.72942292823753896</v>
      </c>
      <c r="M541" s="93">
        <v>-0.36561801556503026</v>
      </c>
      <c r="N541" s="22">
        <f>E$8 + E$9 * _xlfn.T.INV(_xlfn.NORM.DIST(J541, 0, 1, TRUE),  E$10)</f>
        <v>-4.6189848166419039E-4</v>
      </c>
      <c r="O541" s="22">
        <f>F$8 + F$9 * _xlfn.T.INV(_xlfn.NORM.DIST(K541, 0, 1, TRUE),  F$10)</f>
        <v>-6.2422876969973318E-5</v>
      </c>
      <c r="P541" s="22">
        <f>G$8 + G$9 * _xlfn.T.INV(_xlfn.NORM.DIST(L541, 0, 1, TRUE),  G$10)</f>
        <v>-6.9713358821258135E-5</v>
      </c>
      <c r="Q541" s="22">
        <f>H$8 + H$9 * _xlfn.T.INV(_xlfn.NORM.DIST(M541, 0, 1, TRUE),  H$10)</f>
        <v>-3.0023637535168116E-4</v>
      </c>
      <c r="R541" s="59">
        <f t="shared" si="98"/>
        <v>1.1267842995321276</v>
      </c>
      <c r="S541" s="94">
        <f t="shared" si="99"/>
        <v>-4.729862805663323E-3</v>
      </c>
      <c r="T541" s="94">
        <f t="shared" si="100"/>
        <v>2.5201548816569348E-2</v>
      </c>
      <c r="U541" s="94">
        <f t="shared" si="101"/>
        <v>6.2755466753936326E-2</v>
      </c>
      <c r="V541" s="24">
        <f t="shared" si="102"/>
        <v>2.0226215840594947E-2</v>
      </c>
      <c r="W541" s="24">
        <f t="shared" si="103"/>
        <v>-4.2529250913341379E-2</v>
      </c>
      <c r="X541" s="68">
        <f t="shared" si="104"/>
        <v>27954.452848317989</v>
      </c>
      <c r="Y541" s="68">
        <f t="shared" si="107"/>
        <v>266.89841179701034</v>
      </c>
      <c r="Z541" s="68">
        <f t="shared" si="105"/>
        <v>-531.51446250343724</v>
      </c>
      <c r="AA541" s="68">
        <f t="shared" si="106"/>
        <v>266.89841179701034</v>
      </c>
      <c r="AB541" s="70">
        <f t="shared" si="108"/>
        <v>-264.6160507064269</v>
      </c>
    </row>
    <row r="542" spans="10:28" x14ac:dyDescent="0.25">
      <c r="J542" s="93">
        <f t="array" ref="J542:M542">TRANSPOSE(MMULT($E$21:$H$24, TRANSPOSE(Random!N541:Q541)))</f>
        <v>1.1875373871751183</v>
      </c>
      <c r="K542" s="93">
        <v>0.93217779863073003</v>
      </c>
      <c r="L542" s="93">
        <v>-1.3887182847940576</v>
      </c>
      <c r="M542" s="93">
        <v>0.47054482764193778</v>
      </c>
      <c r="N542" s="22">
        <f>E$8 + E$9 * _xlfn.T.INV(_xlfn.NORM.DIST(J542, 0, 1, TRUE),  E$10)</f>
        <v>4.2899740726319718E-3</v>
      </c>
      <c r="O542" s="22">
        <f>F$8 + F$9 * _xlfn.T.INV(_xlfn.NORM.DIST(K542, 0, 1, TRUE),  F$10)</f>
        <v>9.238488405620872E-5</v>
      </c>
      <c r="P542" s="22">
        <f>G$8 + G$9 * _xlfn.T.INV(_xlfn.NORM.DIST(L542, 0, 1, TRUE),  G$10)</f>
        <v>-1.6426263971747599E-4</v>
      </c>
      <c r="Q542" s="22">
        <f>H$8 + H$9 * _xlfn.T.INV(_xlfn.NORM.DIST(M542, 0, 1, TRUE),  H$10)</f>
        <v>4.2451663705420247E-4</v>
      </c>
      <c r="R542" s="59">
        <f t="shared" si="98"/>
        <v>1.1321411092219482</v>
      </c>
      <c r="S542" s="94">
        <f t="shared" si="99"/>
        <v>-4.575055044637141E-3</v>
      </c>
      <c r="T542" s="94">
        <f t="shared" si="100"/>
        <v>2.5926301828975231E-2</v>
      </c>
      <c r="U542" s="94">
        <f t="shared" si="101"/>
        <v>6.3480219766342202E-2</v>
      </c>
      <c r="V542" s="24">
        <f t="shared" si="102"/>
        <v>0.1044073145153657</v>
      </c>
      <c r="W542" s="24">
        <f t="shared" si="103"/>
        <v>4.0927094749023493E-2</v>
      </c>
      <c r="X542" s="68">
        <f t="shared" si="104"/>
        <v>31424.75662013311</v>
      </c>
      <c r="Y542" s="68">
        <f t="shared" si="107"/>
        <v>-2478.8721160348505</v>
      </c>
      <c r="Z542" s="68">
        <f t="shared" si="105"/>
        <v>2938.7893093116836</v>
      </c>
      <c r="AA542" s="68">
        <f t="shared" si="106"/>
        <v>-2478.8721160348505</v>
      </c>
      <c r="AB542" s="70">
        <f t="shared" si="108"/>
        <v>459.91719327683313</v>
      </c>
    </row>
    <row r="543" spans="10:28" x14ac:dyDescent="0.25">
      <c r="J543" s="93">
        <f t="array" ref="J543:M543">TRANSPOSE(MMULT($E$21:$H$24, TRANSPOSE(Random!N542:Q542)))</f>
        <v>-2.7232235468575152</v>
      </c>
      <c r="K543" s="93">
        <v>-2.2335809973550456</v>
      </c>
      <c r="L543" s="93">
        <v>0.60568358088904062</v>
      </c>
      <c r="M543" s="93">
        <v>0.20847136671413247</v>
      </c>
      <c r="N543" s="22">
        <f>E$8 + E$9 * _xlfn.T.INV(_xlfn.NORM.DIST(J543, 0, 1, TRUE),  E$10)</f>
        <v>-1.1981967856874564E-2</v>
      </c>
      <c r="O543" s="22">
        <f>F$8 + F$9 * _xlfn.T.INV(_xlfn.NORM.DIST(K543, 0, 1, TRUE),  F$10)</f>
        <v>-2.9196151145110985E-4</v>
      </c>
      <c r="P543" s="22">
        <f>G$8 + G$9 * _xlfn.T.INV(_xlfn.NORM.DIST(L543, 0, 1, TRUE),  G$10)</f>
        <v>9.2876023864738402E-5</v>
      </c>
      <c r="Q543" s="22">
        <f>H$8 + H$9 * _xlfn.T.INV(_xlfn.NORM.DIST(M543, 0, 1, TRUE),  H$10)</f>
        <v>1.9581134193304397E-4</v>
      </c>
      <c r="R543" s="59">
        <f t="shared" si="98"/>
        <v>1.113797667725106</v>
      </c>
      <c r="S543" s="94">
        <f t="shared" si="99"/>
        <v>-4.9594014401444595E-3</v>
      </c>
      <c r="T543" s="94">
        <f t="shared" si="100"/>
        <v>2.5697596533854075E-2</v>
      </c>
      <c r="U543" s="94">
        <f t="shared" si="101"/>
        <v>6.3251514471221043E-2</v>
      </c>
      <c r="V543" s="24">
        <f t="shared" si="102"/>
        <v>-0.15124033675631537</v>
      </c>
      <c r="W543" s="24">
        <f t="shared" si="103"/>
        <v>-0.21449185122753642</v>
      </c>
      <c r="X543" s="68">
        <f t="shared" si="104"/>
        <v>22366.964053299853</v>
      </c>
      <c r="Y543" s="68">
        <f t="shared" si="107"/>
        <v>6923.5304253040813</v>
      </c>
      <c r="Z543" s="68">
        <f t="shared" si="105"/>
        <v>-6119.0032575215737</v>
      </c>
      <c r="AA543" s="68">
        <f t="shared" si="106"/>
        <v>6923.5304253040813</v>
      </c>
      <c r="AB543" s="70">
        <f t="shared" si="108"/>
        <v>804.5271677825076</v>
      </c>
    </row>
    <row r="544" spans="10:28" x14ac:dyDescent="0.25">
      <c r="J544" s="93">
        <f t="array" ref="J544:M544">TRANSPOSE(MMULT($E$21:$H$24, TRANSPOSE(Random!N543:Q543)))</f>
        <v>-0.56839448988747776</v>
      </c>
      <c r="K544" s="93">
        <v>0.20460769412212665</v>
      </c>
      <c r="L544" s="93">
        <v>0.76164062892034168</v>
      </c>
      <c r="M544" s="93">
        <v>-1.6088745598349505</v>
      </c>
      <c r="N544" s="22">
        <f>E$8 + E$9 * _xlfn.T.INV(_xlfn.NORM.DIST(J544, 0, 1, TRUE),  E$10)</f>
        <v>-1.895584995789289E-3</v>
      </c>
      <c r="O544" s="22">
        <f>F$8 + F$9 * _xlfn.T.INV(_xlfn.NORM.DIST(K544, 0, 1, TRUE),  F$10)</f>
        <v>2.1419563200788672E-5</v>
      </c>
      <c r="P544" s="22">
        <f>G$8 + G$9 * _xlfn.T.INV(_xlfn.NORM.DIST(L544, 0, 1, TRUE),  G$10)</f>
        <v>1.1286473165912164E-4</v>
      </c>
      <c r="Q544" s="22">
        <f>H$8 + H$9 * _xlfn.T.INV(_xlfn.NORM.DIST(M544, 0, 1, TRUE),  H$10)</f>
        <v>-1.5160163791723073E-3</v>
      </c>
      <c r="R544" s="59">
        <f t="shared" si="98"/>
        <v>1.1251680975563219</v>
      </c>
      <c r="S544" s="94">
        <f t="shared" si="99"/>
        <v>-4.6460203654925605E-3</v>
      </c>
      <c r="T544" s="94">
        <f t="shared" si="100"/>
        <v>2.3985768812748724E-2</v>
      </c>
      <c r="U544" s="94">
        <f t="shared" si="101"/>
        <v>6.1539686750115695E-2</v>
      </c>
      <c r="V544" s="24">
        <f t="shared" si="102"/>
        <v>-2.5044867658696915E-2</v>
      </c>
      <c r="W544" s="24">
        <f t="shared" si="103"/>
        <v>-8.6584554408812603E-2</v>
      </c>
      <c r="X544" s="68">
        <f t="shared" si="104"/>
        <v>25894.314248424922</v>
      </c>
      <c r="Y544" s="68">
        <f t="shared" si="107"/>
        <v>1095.3242863663472</v>
      </c>
      <c r="Z544" s="68">
        <f t="shared" si="105"/>
        <v>-2591.6530623965045</v>
      </c>
      <c r="AA544" s="68">
        <f t="shared" si="106"/>
        <v>1095.3242863663472</v>
      </c>
      <c r="AB544" s="70">
        <f t="shared" si="108"/>
        <v>-1496.3287760301573</v>
      </c>
    </row>
    <row r="545" spans="10:28" x14ac:dyDescent="0.25">
      <c r="J545" s="93">
        <f t="array" ref="J545:M545">TRANSPOSE(MMULT($E$21:$H$24, TRANSPOSE(Random!N544:Q544)))</f>
        <v>0.55073882311256339</v>
      </c>
      <c r="K545" s="93">
        <v>0.48609138343783287</v>
      </c>
      <c r="L545" s="93">
        <v>0.14575821411772719</v>
      </c>
      <c r="M545" s="93">
        <v>-1.1718973549059384</v>
      </c>
      <c r="N545" s="22">
        <f>E$8 + E$9 * _xlfn.T.INV(_xlfn.NORM.DIST(J545, 0, 1, TRUE),  E$10)</f>
        <v>1.9490601814628405E-3</v>
      </c>
      <c r="O545" s="22">
        <f>F$8 + F$9 * _xlfn.T.INV(_xlfn.NORM.DIST(K545, 0, 1, TRUE),  F$10)</f>
        <v>4.7514397287288963E-5</v>
      </c>
      <c r="P545" s="22">
        <f>G$8 + G$9 * _xlfn.T.INV(_xlfn.NORM.DIST(L545, 0, 1, TRUE),  G$10)</f>
        <v>3.6814377649383943E-5</v>
      </c>
      <c r="Q545" s="22">
        <f>H$8 + H$9 * _xlfn.T.INV(_xlfn.NORM.DIST(M545, 0, 1, TRUE),  H$10)</f>
        <v>-1.0473991473345233E-3</v>
      </c>
      <c r="R545" s="59">
        <f t="shared" si="98"/>
        <v>1.1295021852878639</v>
      </c>
      <c r="S545" s="94">
        <f t="shared" si="99"/>
        <v>-4.6199255314060602E-3</v>
      </c>
      <c r="T545" s="94">
        <f t="shared" si="100"/>
        <v>2.4454386044586506E-2</v>
      </c>
      <c r="U545" s="94">
        <f t="shared" si="101"/>
        <v>6.2008303981953478E-2</v>
      </c>
      <c r="V545" s="24">
        <f t="shared" si="102"/>
        <v>4.4748273806408369E-2</v>
      </c>
      <c r="W545" s="24">
        <f t="shared" si="103"/>
        <v>-1.7260030175545109E-2</v>
      </c>
      <c r="X545" s="68">
        <f t="shared" si="104"/>
        <v>28540.239706214445</v>
      </c>
      <c r="Y545" s="68">
        <f t="shared" si="107"/>
        <v>-1126.2238080003299</v>
      </c>
      <c r="Z545" s="68">
        <f t="shared" si="105"/>
        <v>54.272395393018087</v>
      </c>
      <c r="AA545" s="68">
        <f t="shared" si="106"/>
        <v>-1126.2238080003299</v>
      </c>
      <c r="AB545" s="70">
        <f t="shared" si="108"/>
        <v>-1071.9514126073118</v>
      </c>
    </row>
    <row r="546" spans="10:28" x14ac:dyDescent="0.25">
      <c r="J546" s="93">
        <f t="array" ref="J546:M546">TRANSPOSE(MMULT($E$21:$H$24, TRANSPOSE(Random!N545:Q545)))</f>
        <v>0.67576306835226974</v>
      </c>
      <c r="K546" s="93">
        <v>0.84176980084739172</v>
      </c>
      <c r="L546" s="93">
        <v>0.55976042827507722</v>
      </c>
      <c r="M546" s="93">
        <v>-1.0734975343067736</v>
      </c>
      <c r="N546" s="22">
        <f>E$8 + E$9 * _xlfn.T.INV(_xlfn.NORM.DIST(J546, 0, 1, TRUE),  E$10)</f>
        <v>2.3902521681903634E-3</v>
      </c>
      <c r="O546" s="22">
        <f>F$8 + F$9 * _xlfn.T.INV(_xlfn.NORM.DIST(K546, 0, 1, TRUE),  F$10)</f>
        <v>8.2784749760323432E-5</v>
      </c>
      <c r="P546" s="22">
        <f>G$8 + G$9 * _xlfn.T.INV(_xlfn.NORM.DIST(L546, 0, 1, TRUE),  G$10)</f>
        <v>8.7112458098845941E-5</v>
      </c>
      <c r="Q546" s="22">
        <f>H$8 + H$9 * _xlfn.T.INV(_xlfn.NORM.DIST(M546, 0, 1, TRUE),  H$10)</f>
        <v>-9.4974356489773131E-4</v>
      </c>
      <c r="R546" s="59">
        <f t="shared" si="98"/>
        <v>1.1299995432204619</v>
      </c>
      <c r="S546" s="94">
        <f t="shared" si="99"/>
        <v>-4.5846551789330264E-3</v>
      </c>
      <c r="T546" s="94">
        <f t="shared" si="100"/>
        <v>2.4552041627023298E-2</v>
      </c>
      <c r="U546" s="94">
        <f t="shared" si="101"/>
        <v>6.2105959564390273E-2</v>
      </c>
      <c r="V546" s="24">
        <f t="shared" si="102"/>
        <v>5.2868466641377267E-2</v>
      </c>
      <c r="W546" s="24">
        <f t="shared" si="103"/>
        <v>-9.2374929230130062E-3</v>
      </c>
      <c r="X546" s="68">
        <f t="shared" si="104"/>
        <v>28877.932708066823</v>
      </c>
      <c r="Y546" s="68">
        <f t="shared" si="107"/>
        <v>-1381.157403215766</v>
      </c>
      <c r="Z546" s="68">
        <f t="shared" si="105"/>
        <v>391.96539724539616</v>
      </c>
      <c r="AA546" s="68">
        <f t="shared" si="106"/>
        <v>-1381.157403215766</v>
      </c>
      <c r="AB546" s="70">
        <f t="shared" si="108"/>
        <v>-989.19200597036979</v>
      </c>
    </row>
    <row r="547" spans="10:28" x14ac:dyDescent="0.25">
      <c r="J547" s="93">
        <f t="array" ref="J547:M547">TRANSPOSE(MMULT($E$21:$H$24, TRANSPOSE(Random!N546:Q546)))</f>
        <v>1.155074750804004</v>
      </c>
      <c r="K547" s="93">
        <v>1.8192125214339836</v>
      </c>
      <c r="L547" s="93">
        <v>-1.0167388542493143</v>
      </c>
      <c r="M547" s="93">
        <v>0.42896283194072282</v>
      </c>
      <c r="N547" s="22">
        <f>E$8 + E$9 * _xlfn.T.INV(_xlfn.NORM.DIST(J547, 0, 1, TRUE),  E$10)</f>
        <v>4.1637003245296299E-3</v>
      </c>
      <c r="O547" s="22">
        <f>F$8 + F$9 * _xlfn.T.INV(_xlfn.NORM.DIST(K547, 0, 1, TRUE),  F$10)</f>
        <v>2.1265286493801487E-4</v>
      </c>
      <c r="P547" s="22">
        <f>G$8 + G$9 * _xlfn.T.INV(_xlfn.NORM.DIST(L547, 0, 1, TRUE),  G$10)</f>
        <v>-1.0836701531475194E-4</v>
      </c>
      <c r="Q547" s="22">
        <f>H$8 + H$9 * _xlfn.T.INV(_xlfn.NORM.DIST(M547, 0, 1, TRUE),  H$10)</f>
        <v>3.8789290992492467E-4</v>
      </c>
      <c r="R547" s="59">
        <f t="shared" si="98"/>
        <v>1.1319987601943438</v>
      </c>
      <c r="S547" s="94">
        <f t="shared" si="99"/>
        <v>-4.4547870637553343E-3</v>
      </c>
      <c r="T547" s="94">
        <f t="shared" si="100"/>
        <v>2.5889678101845955E-2</v>
      </c>
      <c r="U547" s="94">
        <f t="shared" si="101"/>
        <v>6.3443596039212929E-2</v>
      </c>
      <c r="V547" s="24">
        <f t="shared" si="102"/>
        <v>9.9976065210693146E-2</v>
      </c>
      <c r="W547" s="24">
        <f t="shared" si="103"/>
        <v>3.6532469171480217E-2</v>
      </c>
      <c r="X547" s="68">
        <f t="shared" si="104"/>
        <v>31235.590024098925</v>
      </c>
      <c r="Y547" s="68">
        <f t="shared" si="107"/>
        <v>-2405.9074622028274</v>
      </c>
      <c r="Z547" s="68">
        <f t="shared" si="105"/>
        <v>2749.6227132774984</v>
      </c>
      <c r="AA547" s="68">
        <f t="shared" si="106"/>
        <v>-2405.9074622028274</v>
      </c>
      <c r="AB547" s="70">
        <f t="shared" si="108"/>
        <v>343.71525107467096</v>
      </c>
    </row>
    <row r="548" spans="10:28" x14ac:dyDescent="0.25">
      <c r="J548" s="93">
        <f t="array" ref="J548:M548">TRANSPOSE(MMULT($E$21:$H$24, TRANSPOSE(Random!N547:Q547)))</f>
        <v>0.86391744473580812</v>
      </c>
      <c r="K548" s="93">
        <v>-0.45575540763671263</v>
      </c>
      <c r="L548" s="93">
        <v>1.4299023520963814</v>
      </c>
      <c r="M548" s="93">
        <v>-0.93480954827732465</v>
      </c>
      <c r="N548" s="22">
        <f>E$8 + E$9 * _xlfn.T.INV(_xlfn.NORM.DIST(J548, 0, 1, TRUE),  E$10)</f>
        <v>3.0686265787199791E-3</v>
      </c>
      <c r="O548" s="22">
        <f>F$8 + F$9 * _xlfn.T.INV(_xlfn.NORM.DIST(K548, 0, 1, TRUE),  F$10)</f>
        <v>-3.8871966132494598E-5</v>
      </c>
      <c r="P548" s="22">
        <f>G$8 + G$9 * _xlfn.T.INV(_xlfn.NORM.DIST(L548, 0, 1, TRUE),  G$10)</f>
        <v>2.0994982200761775E-4</v>
      </c>
      <c r="Q548" s="22">
        <f>H$8 + H$9 * _xlfn.T.INV(_xlfn.NORM.DIST(M548, 0, 1, TRUE),  H$10)</f>
        <v>-8.1593136392787687E-4</v>
      </c>
      <c r="R548" s="59">
        <f t="shared" si="98"/>
        <v>1.1307642780853238</v>
      </c>
      <c r="S548" s="94">
        <f t="shared" si="99"/>
        <v>-4.706311894825844E-3</v>
      </c>
      <c r="T548" s="94">
        <f t="shared" si="100"/>
        <v>2.4685853827993154E-2</v>
      </c>
      <c r="U548" s="94">
        <f t="shared" si="101"/>
        <v>6.2239771765360122E-2</v>
      </c>
      <c r="V548" s="24">
        <f t="shared" si="102"/>
        <v>6.786276734388523E-2</v>
      </c>
      <c r="W548" s="24">
        <f t="shared" si="103"/>
        <v>5.6229955785251085E-3</v>
      </c>
      <c r="X548" s="68">
        <f t="shared" si="104"/>
        <v>29489.226345468021</v>
      </c>
      <c r="Y548" s="68">
        <f t="shared" si="107"/>
        <v>-1773.1419192111352</v>
      </c>
      <c r="Z548" s="68">
        <f t="shared" si="105"/>
        <v>1003.259034646595</v>
      </c>
      <c r="AA548" s="68">
        <f t="shared" si="106"/>
        <v>-1773.1419192111352</v>
      </c>
      <c r="AB548" s="70">
        <f t="shared" si="108"/>
        <v>-769.88288456454029</v>
      </c>
    </row>
    <row r="549" spans="10:28" x14ac:dyDescent="0.25">
      <c r="J549" s="93">
        <f t="array" ref="J549:M549">TRANSPOSE(MMULT($E$21:$H$24, TRANSPOSE(Random!N548:Q548)))</f>
        <v>-0.88532958210654766</v>
      </c>
      <c r="K549" s="93">
        <v>-0.28264511281269239</v>
      </c>
      <c r="L549" s="93">
        <v>0.91229143083549058</v>
      </c>
      <c r="M549" s="93">
        <v>-7.1748054608957612E-2</v>
      </c>
      <c r="N549" s="22">
        <f>E$8 + E$9 * _xlfn.T.INV(_xlfn.NORM.DIST(J549, 0, 1, TRUE),  E$10)</f>
        <v>-3.031730924938443E-3</v>
      </c>
      <c r="O549" s="22">
        <f>F$8 + F$9 * _xlfn.T.INV(_xlfn.NORM.DIST(K549, 0, 1, TRUE),  F$10)</f>
        <v>-2.2781422355081584E-5</v>
      </c>
      <c r="P549" s="22">
        <f>G$8 + G$9 * _xlfn.T.INV(_xlfn.NORM.DIST(L549, 0, 1, TRUE),  G$10)</f>
        <v>1.3291237797754938E-4</v>
      </c>
      <c r="Q549" s="22">
        <f>H$8 + H$9 * _xlfn.T.INV(_xlfn.NORM.DIST(M549, 0, 1, TRUE),  H$10)</f>
        <v>-4.5697729348339041E-5</v>
      </c>
      <c r="R549" s="59">
        <f t="shared" si="98"/>
        <v>1.1238873145696622</v>
      </c>
      <c r="S549" s="94">
        <f t="shared" si="99"/>
        <v>-4.6902213510484313E-3</v>
      </c>
      <c r="T549" s="94">
        <f t="shared" si="100"/>
        <v>2.5456087462572691E-2</v>
      </c>
      <c r="U549" s="94">
        <f t="shared" si="101"/>
        <v>6.3010005399939659E-2</v>
      </c>
      <c r="V549" s="24">
        <f t="shared" si="102"/>
        <v>-1.7046845827831197E-2</v>
      </c>
      <c r="W549" s="24">
        <f t="shared" si="103"/>
        <v>-8.0056851227770856E-2</v>
      </c>
      <c r="X549" s="68">
        <f t="shared" si="104"/>
        <v>26726.78276221241</v>
      </c>
      <c r="Y549" s="68">
        <f t="shared" si="107"/>
        <v>1751.822534568375</v>
      </c>
      <c r="Z549" s="68">
        <f t="shared" si="105"/>
        <v>-1759.1845486090169</v>
      </c>
      <c r="AA549" s="68">
        <f t="shared" si="106"/>
        <v>1751.822534568375</v>
      </c>
      <c r="AB549" s="70">
        <f t="shared" si="108"/>
        <v>-7.3620140406419523</v>
      </c>
    </row>
    <row r="550" spans="10:28" x14ac:dyDescent="0.25">
      <c r="J550" s="93">
        <f t="array" ref="J550:M550">TRANSPOSE(MMULT($E$21:$H$24, TRANSPOSE(Random!N549:Q549)))</f>
        <v>0.62938990291087027</v>
      </c>
      <c r="K550" s="93">
        <v>-1.479870430330144</v>
      </c>
      <c r="L550" s="93">
        <v>0.63344765648680257</v>
      </c>
      <c r="M550" s="93">
        <v>-1.13801907223988</v>
      </c>
      <c r="N550" s="22">
        <f>E$8 + E$9 * _xlfn.T.INV(_xlfn.NORM.DIST(J550, 0, 1, TRUE),  E$10)</f>
        <v>2.2258245431677763E-3</v>
      </c>
      <c r="O550" s="22">
        <f>F$8 + F$9 * _xlfn.T.INV(_xlfn.NORM.DIST(K550, 0, 1, TRUE),  F$10)</f>
        <v>-1.5368100370131239E-4</v>
      </c>
      <c r="P550" s="22">
        <f>G$8 + G$9 * _xlfn.T.INV(_xlfn.NORM.DIST(L550, 0, 1, TRUE),  G$10)</f>
        <v>9.6385525907400547E-5</v>
      </c>
      <c r="Q550" s="22">
        <f>H$8 + H$9 * _xlfn.T.INV(_xlfn.NORM.DIST(M550, 0, 1, TRUE),  H$10)</f>
        <v>-1.0135025078658276E-3</v>
      </c>
      <c r="R550" s="59">
        <f t="shared" si="98"/>
        <v>1.129814183136636</v>
      </c>
      <c r="S550" s="94">
        <f t="shared" si="99"/>
        <v>-4.8211209323946614E-3</v>
      </c>
      <c r="T550" s="94">
        <f t="shared" si="100"/>
        <v>2.4488282684055201E-2</v>
      </c>
      <c r="U550" s="94">
        <f t="shared" si="101"/>
        <v>6.2042200621422176E-2</v>
      </c>
      <c r="V550" s="24">
        <f t="shared" si="102"/>
        <v>5.2998553521095448E-2</v>
      </c>
      <c r="W550" s="24">
        <f t="shared" si="103"/>
        <v>-9.043647100326728E-3</v>
      </c>
      <c r="X550" s="68">
        <f t="shared" si="104"/>
        <v>28856.05949385983</v>
      </c>
      <c r="Y550" s="68">
        <f t="shared" si="107"/>
        <v>-1286.1463267212966</v>
      </c>
      <c r="Z550" s="68">
        <f t="shared" si="105"/>
        <v>370.09218303840316</v>
      </c>
      <c r="AA550" s="68">
        <f t="shared" si="106"/>
        <v>-1286.1463267212966</v>
      </c>
      <c r="AB550" s="70">
        <f t="shared" si="108"/>
        <v>-916.05414368289348</v>
      </c>
    </row>
    <row r="551" spans="10:28" x14ac:dyDescent="0.25">
      <c r="J551" s="93">
        <f t="array" ref="J551:M551">TRANSPOSE(MMULT($E$21:$H$24, TRANSPOSE(Random!N550:Q550)))</f>
        <v>0.86628221988081466</v>
      </c>
      <c r="K551" s="93">
        <v>0.38210211555255835</v>
      </c>
      <c r="L551" s="93">
        <v>-9.2075139842325682E-2</v>
      </c>
      <c r="M551" s="93">
        <v>2.1217748748074192</v>
      </c>
      <c r="N551" s="22">
        <f>E$8 + E$9 * _xlfn.T.INV(_xlfn.NORM.DIST(J551, 0, 1, TRUE),  E$10)</f>
        <v>3.0772810593562541E-3</v>
      </c>
      <c r="O551" s="22">
        <f>F$8 + F$9 * _xlfn.T.INV(_xlfn.NORM.DIST(K551, 0, 1, TRUE),  F$10)</f>
        <v>3.7747310433866678E-5</v>
      </c>
      <c r="P551" s="22">
        <f>G$8 + G$9 * _xlfn.T.INV(_xlfn.NORM.DIST(L551, 0, 1, TRUE),  G$10)</f>
        <v>8.5409630798037145E-6</v>
      </c>
      <c r="Q551" s="22">
        <f>H$8 + H$9 * _xlfn.T.INV(_xlfn.NORM.DIST(M551, 0, 1, TRUE),  H$10)</f>
        <v>2.2016480196628543E-3</v>
      </c>
      <c r="R551" s="59">
        <f t="shared" si="98"/>
        <v>1.1307740343246175</v>
      </c>
      <c r="S551" s="94">
        <f t="shared" si="99"/>
        <v>-4.629692618259483E-3</v>
      </c>
      <c r="T551" s="94">
        <f t="shared" si="100"/>
        <v>2.7703433211583885E-2</v>
      </c>
      <c r="U551" s="94">
        <f t="shared" si="101"/>
        <v>6.5257351148950857E-2</v>
      </c>
      <c r="V551" s="24">
        <f t="shared" si="102"/>
        <v>0.11287184417184211</v>
      </c>
      <c r="W551" s="24">
        <f t="shared" si="103"/>
        <v>4.7614493022891252E-2</v>
      </c>
      <c r="X551" s="68">
        <f t="shared" si="104"/>
        <v>32554.073990047615</v>
      </c>
      <c r="Y551" s="68">
        <f t="shared" si="107"/>
        <v>-1778.1427304899553</v>
      </c>
      <c r="Z551" s="68">
        <f t="shared" si="105"/>
        <v>4068.1066792261881</v>
      </c>
      <c r="AA551" s="68">
        <f t="shared" si="106"/>
        <v>-1778.1427304899553</v>
      </c>
      <c r="AB551" s="70">
        <f t="shared" si="108"/>
        <v>2289.9639487362329</v>
      </c>
    </row>
    <row r="552" spans="10:28" x14ac:dyDescent="0.25">
      <c r="J552" s="93">
        <f t="array" ref="J552:M552">TRANSPOSE(MMULT($E$21:$H$24, TRANSPOSE(Random!N551:Q551)))</f>
        <v>1.4449641977304919</v>
      </c>
      <c r="K552" s="93">
        <v>0.59889102873424183</v>
      </c>
      <c r="L552" s="93">
        <v>0.61553932673079037</v>
      </c>
      <c r="M552" s="93">
        <v>-0.60006551832324018</v>
      </c>
      <c r="N552" s="22">
        <f>E$8 + E$9 * _xlfn.T.INV(_xlfn.NORM.DIST(J552, 0, 1, TRUE),  E$10)</f>
        <v>5.3277980803462625E-3</v>
      </c>
      <c r="O552" s="22">
        <f>F$8 + F$9 * _xlfn.T.INV(_xlfn.NORM.DIST(K552, 0, 1, TRUE),  F$10)</f>
        <v>5.8343317287501062E-5</v>
      </c>
      <c r="P552" s="22">
        <f>G$8 + G$9 * _xlfn.T.INV(_xlfn.NORM.DIST(L552, 0, 1, TRUE),  G$10)</f>
        <v>9.4119604419185367E-5</v>
      </c>
      <c r="Q552" s="22">
        <f>H$8 + H$9 * _xlfn.T.INV(_xlfn.NORM.DIST(M552, 0, 1, TRUE),  H$10)</f>
        <v>-5.0756081881322382E-4</v>
      </c>
      <c r="R552" s="59">
        <f t="shared" si="98"/>
        <v>1.1333110534149649</v>
      </c>
      <c r="S552" s="94">
        <f t="shared" si="99"/>
        <v>-4.6090966114058487E-3</v>
      </c>
      <c r="T552" s="94">
        <f t="shared" si="100"/>
        <v>2.4994224373107807E-2</v>
      </c>
      <c r="U552" s="94">
        <f t="shared" si="101"/>
        <v>6.2548142310474772E-2</v>
      </c>
      <c r="V552" s="24">
        <f t="shared" si="102"/>
        <v>0.10717962586420494</v>
      </c>
      <c r="W552" s="24">
        <f t="shared" si="103"/>
        <v>4.4631483553730172E-2</v>
      </c>
      <c r="X552" s="68">
        <f t="shared" si="104"/>
        <v>31116.298894878215</v>
      </c>
      <c r="Y552" s="68">
        <f t="shared" si="107"/>
        <v>-3078.5570909365779</v>
      </c>
      <c r="Z552" s="68">
        <f t="shared" si="105"/>
        <v>2630.3315840567884</v>
      </c>
      <c r="AA552" s="68">
        <f t="shared" si="106"/>
        <v>-3078.5570909365779</v>
      </c>
      <c r="AB552" s="70">
        <f t="shared" si="108"/>
        <v>-448.22550687978946</v>
      </c>
    </row>
    <row r="553" spans="10:28" x14ac:dyDescent="0.25">
      <c r="J553" s="93">
        <f t="array" ref="J553:M553">TRANSPOSE(MMULT($E$21:$H$24, TRANSPOSE(Random!N552:Q552)))</f>
        <v>0.1475935189181472</v>
      </c>
      <c r="K553" s="93">
        <v>-4.4272689047497905E-2</v>
      </c>
      <c r="L553" s="93">
        <v>2.8846548212059422</v>
      </c>
      <c r="M553" s="93">
        <v>0.77332755524829111</v>
      </c>
      <c r="N553" s="22">
        <f>E$8 + E$9 * _xlfn.T.INV(_xlfn.NORM.DIST(J553, 0, 1, TRUE),  E$10)</f>
        <v>5.5987598299321519E-4</v>
      </c>
      <c r="O553" s="22">
        <f>F$8 + F$9 * _xlfn.T.INV(_xlfn.NORM.DIST(K553, 0, 1, TRUE),  F$10)</f>
        <v>-1.1119871592275675E-6</v>
      </c>
      <c r="P553" s="22">
        <f>G$8 + G$9 * _xlfn.T.INV(_xlfn.NORM.DIST(L553, 0, 1, TRUE),  G$10)</f>
        <v>5.9072299061539225E-4</v>
      </c>
      <c r="Q553" s="22">
        <f>H$8 + H$9 * _xlfn.T.INV(_xlfn.NORM.DIST(M553, 0, 1, TRUE),  H$10)</f>
        <v>6.9707609738164456E-4</v>
      </c>
      <c r="R553" s="59">
        <f t="shared" si="98"/>
        <v>1.1279361509950081</v>
      </c>
      <c r="S553" s="94">
        <f t="shared" si="99"/>
        <v>-4.6685519158525769E-3</v>
      </c>
      <c r="T553" s="94">
        <f t="shared" si="100"/>
        <v>2.6198861289302676E-2</v>
      </c>
      <c r="U553" s="94">
        <f t="shared" si="101"/>
        <v>6.3752779226669651E-2</v>
      </c>
      <c r="V553" s="24">
        <f t="shared" si="102"/>
        <v>5.1607410138394247E-2</v>
      </c>
      <c r="W553" s="24">
        <f t="shared" si="103"/>
        <v>-1.2145369088275404E-2</v>
      </c>
      <c r="X553" s="68">
        <f t="shared" si="104"/>
        <v>29516.710302229356</v>
      </c>
      <c r="Y553" s="68">
        <f t="shared" si="107"/>
        <v>-323.51266911695711</v>
      </c>
      <c r="Z553" s="68">
        <f t="shared" si="105"/>
        <v>1030.7429914079294</v>
      </c>
      <c r="AA553" s="68">
        <f t="shared" si="106"/>
        <v>-323.51266911695711</v>
      </c>
      <c r="AB553" s="70">
        <f t="shared" si="108"/>
        <v>707.23032229097225</v>
      </c>
    </row>
    <row r="554" spans="10:28" x14ac:dyDescent="0.25">
      <c r="J554" s="93">
        <f t="array" ref="J554:M554">TRANSPOSE(MMULT($E$21:$H$24, TRANSPOSE(Random!N553:Q553)))</f>
        <v>0.42561803718559915</v>
      </c>
      <c r="K554" s="93">
        <v>1.2971070179582516</v>
      </c>
      <c r="L554" s="93">
        <v>-0.21015971286378293</v>
      </c>
      <c r="M554" s="93">
        <v>-0.34954052726927265</v>
      </c>
      <c r="N554" s="22">
        <f>E$8 + E$9 * _xlfn.T.INV(_xlfn.NORM.DIST(J554, 0, 1, TRUE),  E$10)</f>
        <v>1.5134743251622523E-3</v>
      </c>
      <c r="O554" s="22">
        <f>F$8 + F$9 * _xlfn.T.INV(_xlfn.NORM.DIST(K554, 0, 1, TRUE),  F$10)</f>
        <v>1.3501780549459607E-4</v>
      </c>
      <c r="P554" s="22">
        <f>G$8 + G$9 * _xlfn.T.INV(_xlfn.NORM.DIST(L554, 0, 1, TRUE),  G$10)</f>
        <v>-5.5392856281046293E-6</v>
      </c>
      <c r="Q554" s="22">
        <f>H$8 + H$9 * _xlfn.T.INV(_xlfn.NORM.DIST(M554, 0, 1, TRUE),  H$10)</f>
        <v>-2.8619517111547015E-4</v>
      </c>
      <c r="R554" s="59">
        <f t="shared" si="98"/>
        <v>1.1290111471741271</v>
      </c>
      <c r="S554" s="94">
        <f t="shared" si="99"/>
        <v>-4.5324221231987536E-3</v>
      </c>
      <c r="T554" s="94">
        <f t="shared" si="100"/>
        <v>2.5215590020805562E-2</v>
      </c>
      <c r="U554" s="94">
        <f t="shared" si="101"/>
        <v>6.276950795817253E-2</v>
      </c>
      <c r="V554" s="24">
        <f t="shared" si="102"/>
        <v>4.8767671832975416E-2</v>
      </c>
      <c r="W554" s="24">
        <f t="shared" si="103"/>
        <v>-1.4001836125197113E-2</v>
      </c>
      <c r="X554" s="68">
        <f t="shared" si="104"/>
        <v>29003.007129441703</v>
      </c>
      <c r="Y554" s="68">
        <f t="shared" si="107"/>
        <v>-874.52959842199925</v>
      </c>
      <c r="Z554" s="68">
        <f t="shared" si="105"/>
        <v>517.03981862027649</v>
      </c>
      <c r="AA554" s="68">
        <f t="shared" si="106"/>
        <v>-874.52959842199925</v>
      </c>
      <c r="AB554" s="70">
        <f t="shared" si="108"/>
        <v>-357.48977980172276</v>
      </c>
    </row>
    <row r="555" spans="10:28" x14ac:dyDescent="0.25">
      <c r="J555" s="93">
        <f t="array" ref="J555:M555">TRANSPOSE(MMULT($E$21:$H$24, TRANSPOSE(Random!N554:Q554)))</f>
        <v>-0.66026941536289829</v>
      </c>
      <c r="K555" s="93">
        <v>1.3154938468906252</v>
      </c>
      <c r="L555" s="93">
        <v>1.7491380099176039</v>
      </c>
      <c r="M555" s="93">
        <v>-0.72339080396174871</v>
      </c>
      <c r="N555" s="22">
        <f>E$8 + E$9 * _xlfn.T.INV(_xlfn.NORM.DIST(J555, 0, 1, TRUE),  E$10)</f>
        <v>-2.2198198858980438E-3</v>
      </c>
      <c r="O555" s="22">
        <f>F$8 + F$9 * _xlfn.T.INV(_xlfn.NORM.DIST(K555, 0, 1, TRUE),  F$10)</f>
        <v>1.3736796687599762E-4</v>
      </c>
      <c r="P555" s="22">
        <f>G$8 + G$9 * _xlfn.T.INV(_xlfn.NORM.DIST(L555, 0, 1, TRUE),  G$10)</f>
        <v>2.6679952639170672E-4</v>
      </c>
      <c r="Q555" s="22">
        <f>H$8 + H$9 * _xlfn.T.INV(_xlfn.NORM.DIST(M555, 0, 1, TRUE),  H$10)</f>
        <v>-6.1913246745261274E-4</v>
      </c>
      <c r="R555" s="59">
        <f t="shared" si="98"/>
        <v>1.1248025859435278</v>
      </c>
      <c r="S555" s="94">
        <f t="shared" si="99"/>
        <v>-4.5300719618173516E-3</v>
      </c>
      <c r="T555" s="94">
        <f t="shared" si="100"/>
        <v>2.4882652724468417E-2</v>
      </c>
      <c r="U555" s="94">
        <f t="shared" si="101"/>
        <v>6.2436570661835389E-2</v>
      </c>
      <c r="V555" s="24">
        <f t="shared" si="102"/>
        <v>-1.6490737458508632E-2</v>
      </c>
      <c r="W555" s="24">
        <f t="shared" si="103"/>
        <v>-7.8927308120344014E-2</v>
      </c>
      <c r="X555" s="68">
        <f t="shared" si="104"/>
        <v>26528.522279228306</v>
      </c>
      <c r="Y555" s="68">
        <f t="shared" si="107"/>
        <v>1282.6766606532037</v>
      </c>
      <c r="Z555" s="68">
        <f t="shared" si="105"/>
        <v>-1957.4450315931208</v>
      </c>
      <c r="AA555" s="68">
        <f t="shared" si="106"/>
        <v>1282.6766606532037</v>
      </c>
      <c r="AB555" s="70">
        <f t="shared" si="108"/>
        <v>-674.76837093991708</v>
      </c>
    </row>
    <row r="556" spans="10:28" x14ac:dyDescent="0.25">
      <c r="J556" s="93">
        <f t="array" ref="J556:M556">TRANSPOSE(MMULT($E$21:$H$24, TRANSPOSE(Random!N555:Q555)))</f>
        <v>-0.27631446825649375</v>
      </c>
      <c r="K556" s="93">
        <v>-0.39621417959104666</v>
      </c>
      <c r="L556" s="93">
        <v>1.1248140234001376</v>
      </c>
      <c r="M556" s="93">
        <v>0.11746929114469046</v>
      </c>
      <c r="N556" s="22">
        <f>E$8 + E$9 * _xlfn.T.INV(_xlfn.NORM.DIST(J556, 0, 1, TRUE),  E$10)</f>
        <v>-8.8414974561688777E-4</v>
      </c>
      <c r="O556" s="22">
        <f>F$8 + F$9 * _xlfn.T.INV(_xlfn.NORM.DIST(K556, 0, 1, TRUE),  F$10)</f>
        <v>-3.3288416106313214E-5</v>
      </c>
      <c r="P556" s="22">
        <f>G$8 + G$9 * _xlfn.T.INV(_xlfn.NORM.DIST(L556, 0, 1, TRUE),  G$10)</f>
        <v>1.6277650236626206E-4</v>
      </c>
      <c r="Q556" s="22">
        <f>H$8 + H$9 * _xlfn.T.INV(_xlfn.NORM.DIST(M556, 0, 1, TRUE),  H$10)</f>
        <v>1.1723766636510521E-4</v>
      </c>
      <c r="R556" s="59">
        <f t="shared" si="98"/>
        <v>1.1263082935710174</v>
      </c>
      <c r="S556" s="94">
        <f t="shared" si="99"/>
        <v>-4.7007283447996623E-3</v>
      </c>
      <c r="T556" s="94">
        <f t="shared" si="100"/>
        <v>2.5619022858286135E-2</v>
      </c>
      <c r="U556" s="94">
        <f t="shared" si="101"/>
        <v>6.317294079565311E-2</v>
      </c>
      <c r="V556" s="24">
        <f t="shared" si="102"/>
        <v>1.9967338142369732E-2</v>
      </c>
      <c r="W556" s="24">
        <f t="shared" si="103"/>
        <v>-4.3205602653283381E-2</v>
      </c>
      <c r="X556" s="68">
        <f t="shared" si="104"/>
        <v>28111.559546826982</v>
      </c>
      <c r="Y556" s="68">
        <f t="shared" si="107"/>
        <v>510.88750507624354</v>
      </c>
      <c r="Z556" s="68">
        <f t="shared" si="105"/>
        <v>-374.40776399444439</v>
      </c>
      <c r="AA556" s="68">
        <f t="shared" si="106"/>
        <v>510.88750507624354</v>
      </c>
      <c r="AB556" s="70">
        <f t="shared" si="108"/>
        <v>136.47974108179915</v>
      </c>
    </row>
    <row r="557" spans="10:28" x14ac:dyDescent="0.25">
      <c r="J557" s="93">
        <f t="array" ref="J557:M557">TRANSPOSE(MMULT($E$21:$H$24, TRANSPOSE(Random!N556:Q556)))</f>
        <v>1.5493932763250755</v>
      </c>
      <c r="K557" s="93">
        <v>0.66997043245078525</v>
      </c>
      <c r="L557" s="93">
        <v>-0.21520955001022174</v>
      </c>
      <c r="M557" s="93">
        <v>-0.66376398766690481</v>
      </c>
      <c r="N557" s="22">
        <f>E$8 + E$9 * _xlfn.T.INV(_xlfn.NORM.DIST(J557, 0, 1, TRUE),  E$10)</f>
        <v>5.7698507075240072E-3</v>
      </c>
      <c r="O557" s="22">
        <f>F$8 + F$9 * _xlfn.T.INV(_xlfn.NORM.DIST(K557, 0, 1, TRUE),  F$10)</f>
        <v>6.5319678426743145E-5</v>
      </c>
      <c r="P557" s="22">
        <f>G$8 + G$9 * _xlfn.T.INV(_xlfn.NORM.DIST(L557, 0, 1, TRUE),  G$10)</f>
        <v>-6.1435036180639509E-6</v>
      </c>
      <c r="Q557" s="22">
        <f>H$8 + H$9 * _xlfn.T.INV(_xlfn.NORM.DIST(M557, 0, 1, TRUE),  H$10)</f>
        <v>-5.6493104208983744E-4</v>
      </c>
      <c r="R557" s="59">
        <f t="shared" si="98"/>
        <v>1.1338093815518455</v>
      </c>
      <c r="S557" s="94">
        <f t="shared" si="99"/>
        <v>-4.6021202502666064E-3</v>
      </c>
      <c r="T557" s="94">
        <f t="shared" si="100"/>
        <v>2.4936854149831194E-2</v>
      </c>
      <c r="U557" s="94">
        <f t="shared" si="101"/>
        <v>6.2490772087198165E-2</v>
      </c>
      <c r="V557" s="24">
        <f t="shared" si="102"/>
        <v>0.11322578058627848</v>
      </c>
      <c r="W557" s="24">
        <f t="shared" si="103"/>
        <v>5.0735008499080317E-2</v>
      </c>
      <c r="X557" s="68">
        <f t="shared" si="104"/>
        <v>31324.609544790437</v>
      </c>
      <c r="Y557" s="68">
        <f t="shared" si="107"/>
        <v>-3333.9879893006291</v>
      </c>
      <c r="Z557" s="68">
        <f t="shared" si="105"/>
        <v>2838.6422339690107</v>
      </c>
      <c r="AA557" s="68">
        <f t="shared" si="106"/>
        <v>-3333.9879893006291</v>
      </c>
      <c r="AB557" s="70">
        <f t="shared" si="108"/>
        <v>-495.34575533161842</v>
      </c>
    </row>
    <row r="558" spans="10:28" x14ac:dyDescent="0.25">
      <c r="J558" s="93">
        <f t="array" ref="J558:M558">TRANSPOSE(MMULT($E$21:$H$24, TRANSPOSE(Random!N557:Q557)))</f>
        <v>1.4404213110027499</v>
      </c>
      <c r="K558" s="93">
        <v>0.88333351553174411</v>
      </c>
      <c r="L558" s="93">
        <v>-1.5139700335711488</v>
      </c>
      <c r="M558" s="93">
        <v>0.83347050443688375</v>
      </c>
      <c r="N558" s="22">
        <f>E$8 + E$9 * _xlfn.T.INV(_xlfn.NORM.DIST(J558, 0, 1, TRUE),  E$10)</f>
        <v>5.3088660610283184E-3</v>
      </c>
      <c r="O558" s="22">
        <f>F$8 + F$9 * _xlfn.T.INV(_xlfn.NORM.DIST(K558, 0, 1, TRUE),  F$10)</f>
        <v>8.7159365549867811E-5</v>
      </c>
      <c r="P558" s="22">
        <f>G$8 + G$9 * _xlfn.T.INV(_xlfn.NORM.DIST(L558, 0, 1, TRUE),  G$10)</f>
        <v>-1.8510562491496729E-4</v>
      </c>
      <c r="Q558" s="22">
        <f>H$8 + H$9 * _xlfn.T.INV(_xlfn.NORM.DIST(M558, 0, 1, TRUE),  H$10)</f>
        <v>7.5277120687632071E-4</v>
      </c>
      <c r="R558" s="59">
        <f t="shared" si="98"/>
        <v>1.1332897112549276</v>
      </c>
      <c r="S558" s="94">
        <f t="shared" si="99"/>
        <v>-4.5802805631434814E-3</v>
      </c>
      <c r="T558" s="94">
        <f t="shared" si="100"/>
        <v>2.6254556398797351E-2</v>
      </c>
      <c r="U558" s="94">
        <f t="shared" si="101"/>
        <v>6.3808474336164323E-2</v>
      </c>
      <c r="V558" s="24">
        <f t="shared" si="102"/>
        <v>0.12531558436487816</v>
      </c>
      <c r="W558" s="24">
        <f t="shared" si="103"/>
        <v>6.1507110028713841E-2</v>
      </c>
      <c r="X558" s="68">
        <f t="shared" si="104"/>
        <v>32399.10442041538</v>
      </c>
      <c r="Y558" s="68">
        <f t="shared" si="107"/>
        <v>-3067.6176181115443</v>
      </c>
      <c r="Z558" s="68">
        <f t="shared" si="105"/>
        <v>3913.1371095939539</v>
      </c>
      <c r="AA558" s="68">
        <f t="shared" si="106"/>
        <v>-3067.6176181115443</v>
      </c>
      <c r="AB558" s="70">
        <f t="shared" si="108"/>
        <v>845.51949148240965</v>
      </c>
    </row>
    <row r="559" spans="10:28" x14ac:dyDescent="0.25">
      <c r="J559" s="93">
        <f t="array" ref="J559:M559">TRANSPOSE(MMULT($E$21:$H$24, TRANSPOSE(Random!N558:Q558)))</f>
        <v>-0.53943358642731309</v>
      </c>
      <c r="K559" s="93">
        <v>2.4187185603220018</v>
      </c>
      <c r="L559" s="93">
        <v>-0.42621687252142804</v>
      </c>
      <c r="M559" s="93">
        <v>-1.3385853797206246</v>
      </c>
      <c r="N559" s="22">
        <f>E$8 + E$9 * _xlfn.T.INV(_xlfn.NORM.DIST(J559, 0, 1, TRUE),  E$10)</f>
        <v>-1.7940933917471799E-3</v>
      </c>
      <c r="O559" s="22">
        <f>F$8 + F$9 * _xlfn.T.INV(_xlfn.NORM.DIST(K559, 0, 1, TRUE),  F$10)</f>
        <v>3.4604798424251251E-4</v>
      </c>
      <c r="P559" s="22">
        <f>G$8 + G$9 * _xlfn.T.INV(_xlfn.NORM.DIST(L559, 0, 1, TRUE),  G$10)</f>
        <v>-3.1644047563780724E-5</v>
      </c>
      <c r="Q559" s="22">
        <f>H$8 + H$9 * _xlfn.T.INV(_xlfn.NORM.DIST(M559, 0, 1, TRUE),  H$10)</f>
        <v>-1.2188048400079601E-3</v>
      </c>
      <c r="R559" s="59">
        <f t="shared" si="98"/>
        <v>1.1252825095490164</v>
      </c>
      <c r="S559" s="94">
        <f t="shared" si="99"/>
        <v>-4.3213919444508369E-3</v>
      </c>
      <c r="T559" s="94">
        <f t="shared" si="100"/>
        <v>2.4282980351913071E-2</v>
      </c>
      <c r="U559" s="94">
        <f t="shared" si="101"/>
        <v>6.1836898289280039E-2</v>
      </c>
      <c r="V559" s="24">
        <f t="shared" si="102"/>
        <v>-2.3427056888747903E-2</v>
      </c>
      <c r="W559" s="24">
        <f t="shared" si="103"/>
        <v>-8.5263955178027942E-2</v>
      </c>
      <c r="X559" s="68">
        <f t="shared" si="104"/>
        <v>26061.728925756532</v>
      </c>
      <c r="Y559" s="68">
        <f t="shared" si="107"/>
        <v>1036.6794780268101</v>
      </c>
      <c r="Z559" s="68">
        <f t="shared" si="105"/>
        <v>-2424.2383850648948</v>
      </c>
      <c r="AA559" s="68">
        <f t="shared" si="106"/>
        <v>1036.6794780268101</v>
      </c>
      <c r="AB559" s="70">
        <f t="shared" si="108"/>
        <v>-1387.5589070380847</v>
      </c>
    </row>
    <row r="560" spans="10:28" x14ac:dyDescent="0.25">
      <c r="J560" s="93">
        <f t="array" ref="J560:M560">TRANSPOSE(MMULT($E$21:$H$24, TRANSPOSE(Random!N559:Q559)))</f>
        <v>0.6666676580806542</v>
      </c>
      <c r="K560" s="93">
        <v>1.7062426377758337</v>
      </c>
      <c r="L560" s="93">
        <v>0.41306172419685644</v>
      </c>
      <c r="M560" s="93">
        <v>-0.37165994926426599</v>
      </c>
      <c r="N560" s="22">
        <f>E$8 + E$9 * _xlfn.T.INV(_xlfn.NORM.DIST(J560, 0, 1, TRUE),  E$10)</f>
        <v>2.3579243965007779E-3</v>
      </c>
      <c r="O560" s="22">
        <f>F$8 + F$9 * _xlfn.T.INV(_xlfn.NORM.DIST(K560, 0, 1, TRUE),  F$10)</f>
        <v>1.936211321705017E-4</v>
      </c>
      <c r="P560" s="22">
        <f>G$8 + G$9 * _xlfn.T.INV(_xlfn.NORM.DIST(L560, 0, 1, TRUE),  G$10)</f>
        <v>6.9000463583479733E-5</v>
      </c>
      <c r="Q560" s="22">
        <f>H$8 + H$9 * _xlfn.T.INV(_xlfn.NORM.DIST(M560, 0, 1, TRUE),  H$10)</f>
        <v>-3.0551787011972421E-4</v>
      </c>
      <c r="R560" s="59">
        <f t="shared" si="98"/>
        <v>1.1299630999617973</v>
      </c>
      <c r="S560" s="94">
        <f t="shared" si="99"/>
        <v>-4.4738187965228477E-3</v>
      </c>
      <c r="T560" s="94">
        <f t="shared" si="100"/>
        <v>2.5196267321801306E-2</v>
      </c>
      <c r="U560" s="94">
        <f t="shared" si="101"/>
        <v>6.2750185259168284E-2</v>
      </c>
      <c r="V560" s="24">
        <f t="shared" si="102"/>
        <v>6.0952851563207407E-2</v>
      </c>
      <c r="W560" s="24">
        <f t="shared" si="103"/>
        <v>-1.7973336959608774E-3</v>
      </c>
      <c r="X560" s="68">
        <f t="shared" si="104"/>
        <v>29447.740632565499</v>
      </c>
      <c r="Y560" s="68">
        <f t="shared" si="107"/>
        <v>-1362.4774740465218</v>
      </c>
      <c r="Z560" s="68">
        <f t="shared" si="105"/>
        <v>961.77332174407275</v>
      </c>
      <c r="AA560" s="68">
        <f t="shared" si="106"/>
        <v>-1362.4774740465218</v>
      </c>
      <c r="AB560" s="70">
        <f t="shared" si="108"/>
        <v>-400.70415230244907</v>
      </c>
    </row>
    <row r="561" spans="10:28" x14ac:dyDescent="0.25">
      <c r="J561" s="93">
        <f t="array" ref="J561:M561">TRANSPOSE(MMULT($E$21:$H$24, TRANSPOSE(Random!N560:Q560)))</f>
        <v>-0.53201926743378969</v>
      </c>
      <c r="K561" s="93">
        <v>0.40440751658361118</v>
      </c>
      <c r="L561" s="93">
        <v>2.0624793785914415</v>
      </c>
      <c r="M561" s="93">
        <v>-0.5519219470525879</v>
      </c>
      <c r="N561" s="22">
        <f>E$8 + E$9 * _xlfn.T.INV(_xlfn.NORM.DIST(J561, 0, 1, TRUE),  E$10)</f>
        <v>-1.7681611998611095E-3</v>
      </c>
      <c r="O561" s="22">
        <f>F$8 + F$9 * _xlfn.T.INV(_xlfn.NORM.DIST(K561, 0, 1, TRUE),  F$10)</f>
        <v>3.9827354758782372E-5</v>
      </c>
      <c r="P561" s="22">
        <f>G$8 + G$9 * _xlfn.T.INV(_xlfn.NORM.DIST(L561, 0, 1, TRUE),  G$10)</f>
        <v>3.330341912466946E-4</v>
      </c>
      <c r="Q561" s="22">
        <f>H$8 + H$9 * _xlfn.T.INV(_xlfn.NORM.DIST(M561, 0, 1, TRUE),  H$10)</f>
        <v>-4.6453110257341722E-4</v>
      </c>
      <c r="R561" s="59">
        <f t="shared" si="98"/>
        <v>1.1253117430385906</v>
      </c>
      <c r="S561" s="94">
        <f t="shared" si="99"/>
        <v>-4.6276125739345671E-3</v>
      </c>
      <c r="T561" s="94">
        <f t="shared" si="100"/>
        <v>2.5037254089347614E-2</v>
      </c>
      <c r="U561" s="94">
        <f t="shared" si="101"/>
        <v>6.2591172026714589E-2</v>
      </c>
      <c r="V561" s="24">
        <f t="shared" si="102"/>
        <v>-5.0367692641634567E-3</v>
      </c>
      <c r="W561" s="24">
        <f t="shared" si="103"/>
        <v>-6.7627941290878041E-2</v>
      </c>
      <c r="X561" s="68">
        <f t="shared" si="104"/>
        <v>26988.906118000421</v>
      </c>
      <c r="Y561" s="68">
        <f t="shared" si="107"/>
        <v>1021.695101364865</v>
      </c>
      <c r="Z561" s="68">
        <f t="shared" si="105"/>
        <v>-1497.0611928210055</v>
      </c>
      <c r="AA561" s="68">
        <f t="shared" si="106"/>
        <v>1021.695101364865</v>
      </c>
      <c r="AB561" s="70">
        <f t="shared" si="108"/>
        <v>-475.36609145614057</v>
      </c>
    </row>
    <row r="562" spans="10:28" x14ac:dyDescent="0.25">
      <c r="J562" s="93">
        <f t="array" ref="J562:M562">TRANSPOSE(MMULT($E$21:$H$24, TRANSPOSE(Random!N561:Q561)))</f>
        <v>0.15831812620873789</v>
      </c>
      <c r="K562" s="93">
        <v>0.26892103331809181</v>
      </c>
      <c r="L562" s="93">
        <v>-0.80422662205227624</v>
      </c>
      <c r="M562" s="93">
        <v>-0.33609402722274301</v>
      </c>
      <c r="N562" s="22">
        <f>E$8 + E$9 * _xlfn.T.INV(_xlfn.NORM.DIST(J562, 0, 1, TRUE),  E$10)</f>
        <v>5.9642432199529416E-4</v>
      </c>
      <c r="O562" s="22">
        <f>F$8 + F$9 * _xlfn.T.INV(_xlfn.NORM.DIST(K562, 0, 1, TRUE),  F$10)</f>
        <v>2.7296261531936154E-5</v>
      </c>
      <c r="P562" s="22">
        <f>G$8 + G$9 * _xlfn.T.INV(_xlfn.NORM.DIST(L562, 0, 1, TRUE),  G$10)</f>
        <v>-7.9486388877734082E-5</v>
      </c>
      <c r="Q562" s="22">
        <f>H$8 + H$9 * _xlfn.T.INV(_xlfn.NORM.DIST(M562, 0, 1, TRUE),  H$10)</f>
        <v>-2.7446550424687195E-4</v>
      </c>
      <c r="R562" s="59">
        <f t="shared" si="98"/>
        <v>1.1279773521203069</v>
      </c>
      <c r="S562" s="94">
        <f t="shared" si="99"/>
        <v>-4.6401436671614131E-3</v>
      </c>
      <c r="T562" s="94">
        <f t="shared" si="100"/>
        <v>2.5227319687674159E-2</v>
      </c>
      <c r="U562" s="94">
        <f t="shared" si="101"/>
        <v>6.2781237625041134E-2</v>
      </c>
      <c r="V562" s="24">
        <f t="shared" si="102"/>
        <v>3.6081268074296548E-2</v>
      </c>
      <c r="W562" s="24">
        <f t="shared" si="103"/>
        <v>-2.6699969550744586E-2</v>
      </c>
      <c r="X562" s="68">
        <f t="shared" si="104"/>
        <v>28541.125238580655</v>
      </c>
      <c r="Y562" s="68">
        <f t="shared" si="107"/>
        <v>-344.63136515230872</v>
      </c>
      <c r="Z562" s="68">
        <f t="shared" si="105"/>
        <v>55.157927759228187</v>
      </c>
      <c r="AA562" s="68">
        <f t="shared" si="106"/>
        <v>-344.63136515230872</v>
      </c>
      <c r="AB562" s="70">
        <f t="shared" si="108"/>
        <v>-289.47343739308053</v>
      </c>
    </row>
    <row r="563" spans="10:28" x14ac:dyDescent="0.25">
      <c r="J563" s="93">
        <f t="array" ref="J563:M563">TRANSPOSE(MMULT($E$21:$H$24, TRANSPOSE(Random!N562:Q562)))</f>
        <v>8.1281017203520781E-2</v>
      </c>
      <c r="K563" s="93">
        <v>-1.7850852432641231</v>
      </c>
      <c r="L563" s="93">
        <v>-0.67461653907147634</v>
      </c>
      <c r="M563" s="93">
        <v>0.11757588576447311</v>
      </c>
      <c r="N563" s="22">
        <f>E$8 + E$9 * _xlfn.T.INV(_xlfn.NORM.DIST(J563, 0, 1, TRUE),  E$10)</f>
        <v>3.3411148675124304E-4</v>
      </c>
      <c r="O563" s="22">
        <f>F$8 + F$9 * _xlfn.T.INV(_xlfn.NORM.DIST(K563, 0, 1, TRUE),  F$10)</f>
        <v>-2.0097319813974429E-4</v>
      </c>
      <c r="P563" s="22">
        <f>G$8 + G$9 * _xlfn.T.INV(_xlfn.NORM.DIST(L563, 0, 1, TRUE),  G$10)</f>
        <v>-6.266232518634636E-5</v>
      </c>
      <c r="Q563" s="22">
        <f>H$8 + H$9 * _xlfn.T.INV(_xlfn.NORM.DIST(M563, 0, 1, TRUE),  H$10)</f>
        <v>1.1732956267808403E-4</v>
      </c>
      <c r="R563" s="59">
        <f t="shared" si="98"/>
        <v>1.1276816455495722</v>
      </c>
      <c r="S563" s="94">
        <f t="shared" si="99"/>
        <v>-4.8684131268330938E-3</v>
      </c>
      <c r="T563" s="94">
        <f t="shared" si="100"/>
        <v>2.5619114754599114E-2</v>
      </c>
      <c r="U563" s="94">
        <f t="shared" si="101"/>
        <v>6.3173032691966086E-2</v>
      </c>
      <c r="V563" s="24">
        <f t="shared" si="102"/>
        <v>4.191304994674213E-2</v>
      </c>
      <c r="W563" s="24">
        <f t="shared" si="103"/>
        <v>-2.1259982745223956E-2</v>
      </c>
      <c r="X563" s="68">
        <f t="shared" si="104"/>
        <v>28915.939192265538</v>
      </c>
      <c r="Y563" s="68">
        <f t="shared" si="107"/>
        <v>-193.05935983126983</v>
      </c>
      <c r="Z563" s="68">
        <f t="shared" si="105"/>
        <v>429.9718814441112</v>
      </c>
      <c r="AA563" s="68">
        <f t="shared" si="106"/>
        <v>-193.05935983126983</v>
      </c>
      <c r="AB563" s="70">
        <f t="shared" si="108"/>
        <v>236.91252161284137</v>
      </c>
    </row>
    <row r="564" spans="10:28" x14ac:dyDescent="0.25">
      <c r="J564" s="93">
        <f t="array" ref="J564:M564">TRANSPOSE(MMULT($E$21:$H$24, TRANSPOSE(Random!N563:Q563)))</f>
        <v>-2.6042063507420168</v>
      </c>
      <c r="K564" s="93">
        <v>-1.0274834083234607</v>
      </c>
      <c r="L564" s="93">
        <v>0.86331072026806432</v>
      </c>
      <c r="M564" s="93">
        <v>0.40218008084155144</v>
      </c>
      <c r="N564" s="22">
        <f>E$8 + E$9 * _xlfn.T.INV(_xlfn.NORM.DIST(J564, 0, 1, TRUE),  E$10)</f>
        <v>-1.1184096527593123E-2</v>
      </c>
      <c r="O564" s="22">
        <f>F$8 + F$9 * _xlfn.T.INV(_xlfn.NORM.DIST(K564, 0, 1, TRUE),  F$10)</f>
        <v>-9.7094591324363297E-5</v>
      </c>
      <c r="P564" s="22">
        <f>G$8 + G$9 * _xlfn.T.INV(_xlfn.NORM.DIST(L564, 0, 1, TRUE),  G$10)</f>
        <v>1.2630399040823909E-4</v>
      </c>
      <c r="Q564" s="22">
        <f>H$8 + H$9 * _xlfn.T.INV(_xlfn.NORM.DIST(M564, 0, 1, TRUE),  H$10)</f>
        <v>3.6438295902687252E-4</v>
      </c>
      <c r="R564" s="59">
        <f t="shared" si="98"/>
        <v>1.1146971120639617</v>
      </c>
      <c r="S564" s="94">
        <f t="shared" si="99"/>
        <v>-4.7645345200177129E-3</v>
      </c>
      <c r="T564" s="94">
        <f t="shared" si="100"/>
        <v>2.5866168150947902E-2</v>
      </c>
      <c r="U564" s="94">
        <f t="shared" si="101"/>
        <v>6.342008608831487E-2</v>
      </c>
      <c r="V564" s="24">
        <f t="shared" si="102"/>
        <v>-0.13835644399678151</v>
      </c>
      <c r="W564" s="24">
        <f t="shared" si="103"/>
        <v>-0.20177653008509638</v>
      </c>
      <c r="X564" s="68">
        <f t="shared" si="104"/>
        <v>22824.52958247011</v>
      </c>
      <c r="Y564" s="68">
        <f t="shared" si="107"/>
        <v>6462.4971050895983</v>
      </c>
      <c r="Z564" s="68">
        <f t="shared" si="105"/>
        <v>-5661.4377283513168</v>
      </c>
      <c r="AA564" s="68">
        <f t="shared" si="106"/>
        <v>6462.4971050895983</v>
      </c>
      <c r="AB564" s="70">
        <f t="shared" si="108"/>
        <v>801.05937673828157</v>
      </c>
    </row>
    <row r="565" spans="10:28" x14ac:dyDescent="0.25">
      <c r="J565" s="93">
        <f t="array" ref="J565:M565">TRANSPOSE(MMULT($E$21:$H$24, TRANSPOSE(Random!N564:Q564)))</f>
        <v>-1.317390348059498</v>
      </c>
      <c r="K565" s="93">
        <v>-0.38839998503209522</v>
      </c>
      <c r="L565" s="93">
        <v>-0.29917986445210371</v>
      </c>
      <c r="M565" s="93">
        <v>-1.1312287323780978E-2</v>
      </c>
      <c r="N565" s="22">
        <f>E$8 + E$9 * _xlfn.T.INV(_xlfn.NORM.DIST(J565, 0, 1, TRUE),  E$10)</f>
        <v>-4.6895474790664233E-3</v>
      </c>
      <c r="O565" s="22">
        <f>F$8 + F$9 * _xlfn.T.INV(_xlfn.NORM.DIST(K565, 0, 1, TRUE),  F$10)</f>
        <v>-3.2559837346986675E-5</v>
      </c>
      <c r="P565" s="22">
        <f>G$8 + G$9 * _xlfn.T.INV(_xlfn.NORM.DIST(L565, 0, 1, TRUE),  G$10)</f>
        <v>-1.6225823263402506E-5</v>
      </c>
      <c r="Q565" s="22">
        <f>H$8 + H$9 * _xlfn.T.INV(_xlfn.NORM.DIST(M565, 0, 1, TRUE),  H$10)</f>
        <v>6.3348840540302637E-6</v>
      </c>
      <c r="R565" s="59">
        <f t="shared" si="98"/>
        <v>1.122018449679111</v>
      </c>
      <c r="S565" s="94">
        <f t="shared" si="99"/>
        <v>-4.699999766040336E-3</v>
      </c>
      <c r="T565" s="94">
        <f t="shared" si="100"/>
        <v>2.5508120075975062E-2</v>
      </c>
      <c r="U565" s="94">
        <f t="shared" si="101"/>
        <v>6.3062038013342037E-2</v>
      </c>
      <c r="V565" s="24">
        <f t="shared" si="102"/>
        <v>-4.2391158755929137E-2</v>
      </c>
      <c r="W565" s="24">
        <f t="shared" si="103"/>
        <v>-0.10545319676927117</v>
      </c>
      <c r="X565" s="68">
        <f t="shared" si="104"/>
        <v>25866.293600130597</v>
      </c>
      <c r="Y565" s="68">
        <f t="shared" si="107"/>
        <v>2709.7572819472989</v>
      </c>
      <c r="Z565" s="68">
        <f t="shared" si="105"/>
        <v>-2619.6737106908295</v>
      </c>
      <c r="AA565" s="68">
        <f t="shared" si="106"/>
        <v>2709.7572819472989</v>
      </c>
      <c r="AB565" s="70">
        <f t="shared" si="108"/>
        <v>90.08357125646944</v>
      </c>
    </row>
    <row r="566" spans="10:28" x14ac:dyDescent="0.25">
      <c r="J566" s="93">
        <f t="array" ref="J566:M566">TRANSPOSE(MMULT($E$21:$H$24, TRANSPOSE(Random!N565:Q565)))</f>
        <v>1.5778950637980773</v>
      </c>
      <c r="K566" s="93">
        <v>-0.231067062300471</v>
      </c>
      <c r="L566" s="93">
        <v>0.15284890250379068</v>
      </c>
      <c r="M566" s="93">
        <v>-0.49668531501418184</v>
      </c>
      <c r="N566" s="22">
        <f>E$8 + E$9 * _xlfn.T.INV(_xlfn.NORM.DIST(J566, 0, 1, TRUE),  E$10)</f>
        <v>5.892881741301135E-3</v>
      </c>
      <c r="O566" s="22">
        <f>F$8 + F$9 * _xlfn.T.INV(_xlfn.NORM.DIST(K566, 0, 1, TRUE),  F$10)</f>
        <v>-1.8058857216335809E-5</v>
      </c>
      <c r="P566" s="22">
        <f>G$8 + G$9 * _xlfn.T.INV(_xlfn.NORM.DIST(L566, 0, 1, TRUE),  G$10)</f>
        <v>3.7659626824771172E-5</v>
      </c>
      <c r="Q566" s="22">
        <f>H$8 + H$9 * _xlfn.T.INV(_xlfn.NORM.DIST(M566, 0, 1, TRUE),  H$10)</f>
        <v>-4.154783263294358E-4</v>
      </c>
      <c r="R566" s="59">
        <f t="shared" si="98"/>
        <v>1.1339480750513775</v>
      </c>
      <c r="S566" s="94">
        <f t="shared" si="99"/>
        <v>-4.6854987859096852E-3</v>
      </c>
      <c r="T566" s="94">
        <f t="shared" si="100"/>
        <v>2.5086306865591594E-2</v>
      </c>
      <c r="U566" s="94">
        <f t="shared" si="101"/>
        <v>6.2640224802958569E-2</v>
      </c>
      <c r="V566" s="24">
        <f t="shared" si="102"/>
        <v>0.11877457435352577</v>
      </c>
      <c r="W566" s="24">
        <f t="shared" si="103"/>
        <v>5.6134349550567203E-2</v>
      </c>
      <c r="X566" s="68">
        <f t="shared" si="104"/>
        <v>31608.337240982444</v>
      </c>
      <c r="Y566" s="68">
        <f t="shared" si="107"/>
        <v>-3405.0789082370466</v>
      </c>
      <c r="Z566" s="68">
        <f t="shared" si="105"/>
        <v>3122.3699301610177</v>
      </c>
      <c r="AA566" s="68">
        <f t="shared" si="106"/>
        <v>-3405.0789082370466</v>
      </c>
      <c r="AB566" s="70">
        <f t="shared" si="108"/>
        <v>-282.70897807602887</v>
      </c>
    </row>
    <row r="567" spans="10:28" x14ac:dyDescent="0.25">
      <c r="J567" s="93">
        <f t="array" ref="J567:M567">TRANSPOSE(MMULT($E$21:$H$24, TRANSPOSE(Random!N566:Q566)))</f>
        <v>1.9236902715392497</v>
      </c>
      <c r="K567" s="93">
        <v>-0.59407674517903164</v>
      </c>
      <c r="L567" s="93">
        <v>-0.80571353005733182</v>
      </c>
      <c r="M567" s="93">
        <v>2.070441358183007</v>
      </c>
      <c r="N567" s="22">
        <f>E$8 + E$9 * _xlfn.T.INV(_xlfn.NORM.DIST(J567, 0, 1, TRUE),  E$10)</f>
        <v>7.4797352373342056E-3</v>
      </c>
      <c r="O567" s="22">
        <f>F$8 + F$9 * _xlfn.T.INV(_xlfn.NORM.DIST(K567, 0, 1, TRUE),  F$10)</f>
        <v>-5.2101356656542483E-5</v>
      </c>
      <c r="P567" s="22">
        <f>G$8 + G$9 * _xlfn.T.INV(_xlfn.NORM.DIST(L567, 0, 1, TRUE),  G$10)</f>
        <v>-7.968251970061921E-5</v>
      </c>
      <c r="Q567" s="22">
        <f>H$8 + H$9 * _xlfn.T.INV(_xlfn.NORM.DIST(M567, 0, 1, TRUE),  H$10)</f>
        <v>2.1296789463531619E-3</v>
      </c>
      <c r="R567" s="59">
        <f t="shared" si="98"/>
        <v>1.135736942931723</v>
      </c>
      <c r="S567" s="94">
        <f t="shared" si="99"/>
        <v>-4.719541285349892E-3</v>
      </c>
      <c r="T567" s="94">
        <f t="shared" si="100"/>
        <v>2.7631464138274192E-2</v>
      </c>
      <c r="U567" s="94">
        <f t="shared" si="101"/>
        <v>6.518538207564116E-2</v>
      </c>
      <c r="V567" s="24">
        <f t="shared" si="102"/>
        <v>0.18038166955283685</v>
      </c>
      <c r="W567" s="24">
        <f t="shared" si="103"/>
        <v>0.11519628747719569</v>
      </c>
      <c r="X567" s="68">
        <f t="shared" si="104"/>
        <v>35319.224694670746</v>
      </c>
      <c r="Y567" s="68">
        <f t="shared" si="107"/>
        <v>-4322.0091313457815</v>
      </c>
      <c r="Z567" s="68">
        <f t="shared" si="105"/>
        <v>6833.257383849319</v>
      </c>
      <c r="AA567" s="68">
        <f t="shared" si="106"/>
        <v>-4322.0091313457815</v>
      </c>
      <c r="AB567" s="70">
        <f t="shared" si="108"/>
        <v>2511.2482525035375</v>
      </c>
    </row>
    <row r="568" spans="10:28" x14ac:dyDescent="0.25">
      <c r="J568" s="93">
        <f t="array" ref="J568:M568">TRANSPOSE(MMULT($E$21:$H$24, TRANSPOSE(Random!N567:Q567)))</f>
        <v>1.1141415567636983</v>
      </c>
      <c r="K568" s="93">
        <v>1.0684382675087383</v>
      </c>
      <c r="L568" s="93">
        <v>2.8089892650101844</v>
      </c>
      <c r="M568" s="93">
        <v>-0.33526074052487426</v>
      </c>
      <c r="N568" s="22">
        <f>E$8 + E$9 * _xlfn.T.INV(_xlfn.NORM.DIST(J568, 0, 1, TRUE),  E$10)</f>
        <v>4.005785287677515E-3</v>
      </c>
      <c r="O568" s="22">
        <f>F$8 + F$9 * _xlfn.T.INV(_xlfn.NORM.DIST(K568, 0, 1, TRUE),  F$10)</f>
        <v>1.0750085822913237E-4</v>
      </c>
      <c r="P568" s="22">
        <f>G$8 + G$9 * _xlfn.T.INV(_xlfn.NORM.DIST(L568, 0, 1, TRUE),  G$10)</f>
        <v>5.597285039658955E-4</v>
      </c>
      <c r="Q568" s="22">
        <f>H$8 + H$9 * _xlfn.T.INV(_xlfn.NORM.DIST(M568, 0, 1, TRUE),  H$10)</f>
        <v>-2.7373901127910997E-4</v>
      </c>
      <c r="R568" s="59">
        <f t="shared" si="98"/>
        <v>1.1318207417837254</v>
      </c>
      <c r="S568" s="94">
        <f t="shared" si="99"/>
        <v>-4.5599390704642168E-3</v>
      </c>
      <c r="T568" s="94">
        <f t="shared" si="100"/>
        <v>2.5228046180641919E-2</v>
      </c>
      <c r="U568" s="94">
        <f t="shared" si="101"/>
        <v>6.278196411800889E-2</v>
      </c>
      <c r="V568" s="24">
        <f t="shared" si="102"/>
        <v>8.8995800145808879E-2</v>
      </c>
      <c r="W568" s="24">
        <f t="shared" si="103"/>
        <v>2.6213836027799989E-2</v>
      </c>
      <c r="X568" s="68">
        <f t="shared" si="104"/>
        <v>30520.909956620268</v>
      </c>
      <c r="Y568" s="68">
        <f t="shared" si="107"/>
        <v>-2314.6595490622567</v>
      </c>
      <c r="Z568" s="68">
        <f t="shared" si="105"/>
        <v>2034.9426457988411</v>
      </c>
      <c r="AA568" s="68">
        <f t="shared" si="106"/>
        <v>-2314.6595490622567</v>
      </c>
      <c r="AB568" s="70">
        <f t="shared" si="108"/>
        <v>-279.71690326341559</v>
      </c>
    </row>
    <row r="569" spans="10:28" x14ac:dyDescent="0.25">
      <c r="J569" s="93">
        <f t="array" ref="J569:M569">TRANSPOSE(MMULT($E$21:$H$24, TRANSPOSE(Random!N568:Q568)))</f>
        <v>1.1181296158818275</v>
      </c>
      <c r="K569" s="93">
        <v>-1.986510849367948</v>
      </c>
      <c r="L569" s="93">
        <v>0.95972642033885047</v>
      </c>
      <c r="M569" s="93">
        <v>-0.63457556967715389</v>
      </c>
      <c r="N569" s="22">
        <f>E$8 + E$9 * _xlfn.T.INV(_xlfn.NORM.DIST(J569, 0, 1, TRUE),  E$10)</f>
        <v>4.0211081643875312E-3</v>
      </c>
      <c r="O569" s="22">
        <f>F$8 + F$9 * _xlfn.T.INV(_xlfn.NORM.DIST(K569, 0, 1, TRUE),  F$10)</f>
        <v>-2.3801718599861067E-4</v>
      </c>
      <c r="P569" s="22">
        <f>G$8 + G$9 * _xlfn.T.INV(_xlfn.NORM.DIST(L569, 0, 1, TRUE),  G$10)</f>
        <v>1.3940315983218868E-4</v>
      </c>
      <c r="Q569" s="22">
        <f>H$8 + H$9 * _xlfn.T.INV(_xlfn.NORM.DIST(M569, 0, 1, TRUE),  H$10)</f>
        <v>-5.3857745511873235E-4</v>
      </c>
      <c r="R569" s="59">
        <f t="shared" si="98"/>
        <v>1.1318380153392549</v>
      </c>
      <c r="S569" s="94">
        <f t="shared" si="99"/>
        <v>-4.9054571146919601E-3</v>
      </c>
      <c r="T569" s="94">
        <f t="shared" si="100"/>
        <v>2.4963207736802297E-2</v>
      </c>
      <c r="U569" s="94">
        <f t="shared" si="101"/>
        <v>6.2517125674169269E-2</v>
      </c>
      <c r="V569" s="24">
        <f t="shared" si="102"/>
        <v>9.0642048681885523E-2</v>
      </c>
      <c r="W569" s="24">
        <f t="shared" si="103"/>
        <v>2.8124923007716254E-2</v>
      </c>
      <c r="X569" s="68">
        <f t="shared" si="104"/>
        <v>30467.774994474283</v>
      </c>
      <c r="Y569" s="68">
        <f t="shared" si="107"/>
        <v>-2323.5135540447664</v>
      </c>
      <c r="Z569" s="68">
        <f t="shared" si="105"/>
        <v>1981.8076836528562</v>
      </c>
      <c r="AA569" s="68">
        <f t="shared" si="106"/>
        <v>-2323.5135540447664</v>
      </c>
      <c r="AB569" s="70">
        <f t="shared" si="108"/>
        <v>-341.70587039191014</v>
      </c>
    </row>
    <row r="570" spans="10:28" x14ac:dyDescent="0.25">
      <c r="J570" s="93">
        <f t="array" ref="J570:M570">TRANSPOSE(MMULT($E$21:$H$24, TRANSPOSE(Random!N569:Q569)))</f>
        <v>-1.0093443295440583</v>
      </c>
      <c r="K570" s="93">
        <v>0.73596032491345986</v>
      </c>
      <c r="L570" s="93">
        <v>-0.84856637409105307</v>
      </c>
      <c r="M570" s="93">
        <v>-5.7487472757117519E-2</v>
      </c>
      <c r="N570" s="22">
        <f>E$8 + E$9 * _xlfn.T.INV(_xlfn.NORM.DIST(J570, 0, 1, TRUE),  E$10)</f>
        <v>-3.4923362823648719E-3</v>
      </c>
      <c r="O570" s="22">
        <f>F$8 + F$9 * _xlfn.T.INV(_xlfn.NORM.DIST(K570, 0, 1, TRUE),  F$10)</f>
        <v>7.1919476991895513E-5</v>
      </c>
      <c r="P570" s="22">
        <f>G$8 + G$9 * _xlfn.T.INV(_xlfn.NORM.DIST(L570, 0, 1, TRUE),  G$10)</f>
        <v>-8.5368209213244304E-5</v>
      </c>
      <c r="Q570" s="22">
        <f>H$8 + H$9 * _xlfn.T.INV(_xlfn.NORM.DIST(M570, 0, 1, TRUE),  H$10)</f>
        <v>-3.3416960519777017E-5</v>
      </c>
      <c r="R570" s="59">
        <f t="shared" si="98"/>
        <v>1.1233680718472085</v>
      </c>
      <c r="S570" s="94">
        <f t="shared" si="99"/>
        <v>-4.5955204517014537E-3</v>
      </c>
      <c r="T570" s="94">
        <f t="shared" si="100"/>
        <v>2.5468368231401254E-2</v>
      </c>
      <c r="U570" s="94">
        <f t="shared" si="101"/>
        <v>6.3022286168768218E-2</v>
      </c>
      <c r="V570" s="24">
        <f t="shared" si="102"/>
        <v>-2.5671567677084266E-2</v>
      </c>
      <c r="W570" s="24">
        <f t="shared" si="103"/>
        <v>-8.8693853845852488E-2</v>
      </c>
      <c r="X570" s="68">
        <f t="shared" si="104"/>
        <v>26429.873368558841</v>
      </c>
      <c r="Y570" s="68">
        <f t="shared" si="107"/>
        <v>2017.973741473048</v>
      </c>
      <c r="Z570" s="68">
        <f t="shared" si="105"/>
        <v>-2056.0939422625852</v>
      </c>
      <c r="AA570" s="68">
        <f t="shared" si="106"/>
        <v>2017.973741473048</v>
      </c>
      <c r="AB570" s="70">
        <f t="shared" si="108"/>
        <v>-38.120200789537193</v>
      </c>
    </row>
    <row r="571" spans="10:28" x14ac:dyDescent="0.25">
      <c r="J571" s="93">
        <f t="array" ref="J571:M571">TRANSPOSE(MMULT($E$21:$H$24, TRANSPOSE(Random!N570:Q570)))</f>
        <v>-0.37633462633024162</v>
      </c>
      <c r="K571" s="93">
        <v>0.73858491026228745</v>
      </c>
      <c r="L571" s="93">
        <v>0.12929269519287476</v>
      </c>
      <c r="M571" s="93">
        <v>-1.9169337488717901E-2</v>
      </c>
      <c r="N571" s="22">
        <f>E$8 + E$9 * _xlfn.T.INV(_xlfn.NORM.DIST(J571, 0, 1, TRUE),  E$10)</f>
        <v>-1.2278412507072808E-3</v>
      </c>
      <c r="O571" s="22">
        <f>F$8 + F$9 * _xlfn.T.INV(_xlfn.NORM.DIST(K571, 0, 1, TRUE),  F$10)</f>
        <v>7.2184616784556126E-5</v>
      </c>
      <c r="P571" s="22">
        <f>G$8 + G$9 * _xlfn.T.INV(_xlfn.NORM.DIST(L571, 0, 1, TRUE),  G$10)</f>
        <v>3.4852669100059698E-5</v>
      </c>
      <c r="Q571" s="22">
        <f>H$8 + H$9 * _xlfn.T.INV(_xlfn.NORM.DIST(M571, 0, 1, TRUE),  H$10)</f>
        <v>-4.2832374920881422E-7</v>
      </c>
      <c r="R571" s="59">
        <f t="shared" si="98"/>
        <v>1.1259208484188714</v>
      </c>
      <c r="S571" s="94">
        <f t="shared" si="99"/>
        <v>-4.5952553119087934E-3</v>
      </c>
      <c r="T571" s="94">
        <f t="shared" si="100"/>
        <v>2.5501356868171822E-2</v>
      </c>
      <c r="U571" s="94">
        <f t="shared" si="101"/>
        <v>6.3055274805538797E-2</v>
      </c>
      <c r="V571" s="24">
        <f t="shared" si="102"/>
        <v>1.0891638116110047E-2</v>
      </c>
      <c r="W571" s="24">
        <f t="shared" si="103"/>
        <v>-5.216363668942875E-2</v>
      </c>
      <c r="X571" s="68">
        <f t="shared" si="104"/>
        <v>27736.942402370569</v>
      </c>
      <c r="Y571" s="68">
        <f t="shared" si="107"/>
        <v>709.48247885983437</v>
      </c>
      <c r="Z571" s="68">
        <f t="shared" si="105"/>
        <v>-749.02490845085777</v>
      </c>
      <c r="AA571" s="68">
        <f t="shared" si="106"/>
        <v>709.48247885983437</v>
      </c>
      <c r="AB571" s="70">
        <f t="shared" si="108"/>
        <v>-39.542429591023392</v>
      </c>
    </row>
    <row r="572" spans="10:28" x14ac:dyDescent="0.25">
      <c r="J572" s="93">
        <f t="array" ref="J572:M572">TRANSPOSE(MMULT($E$21:$H$24, TRANSPOSE(Random!N571:Q571)))</f>
        <v>-0.67361561741310427</v>
      </c>
      <c r="K572" s="93">
        <v>-1.0720407408807644</v>
      </c>
      <c r="L572" s="93">
        <v>-5.2156908973223781E-3</v>
      </c>
      <c r="M572" s="93">
        <v>1.6563356212720413</v>
      </c>
      <c r="N572" s="22">
        <f>E$8 + E$9 * _xlfn.T.INV(_xlfn.NORM.DIST(J572, 0, 1, TRUE),  E$10)</f>
        <v>-2.2672296139260324E-3</v>
      </c>
      <c r="O572" s="22">
        <f>F$8 + F$9 * _xlfn.T.INV(_xlfn.NORM.DIST(K572, 0, 1, TRUE),  F$10)</f>
        <v>-1.0213820677506596E-4</v>
      </c>
      <c r="P572" s="22">
        <f>G$8 + G$9 * _xlfn.T.INV(_xlfn.NORM.DIST(L572, 0, 1, TRUE),  G$10)</f>
        <v>1.8862636831950041E-5</v>
      </c>
      <c r="Q572" s="22">
        <f>H$8 + H$9 * _xlfn.T.INV(_xlfn.NORM.DIST(M572, 0, 1, TRUE),  H$10)</f>
        <v>1.6032291167391586E-3</v>
      </c>
      <c r="R572" s="59">
        <f t="shared" si="98"/>
        <v>1.1247491407200731</v>
      </c>
      <c r="S572" s="94">
        <f t="shared" si="99"/>
        <v>-4.7695781354684151E-3</v>
      </c>
      <c r="T572" s="94">
        <f t="shared" si="100"/>
        <v>2.7105014308660188E-2</v>
      </c>
      <c r="U572" s="94">
        <f t="shared" si="101"/>
        <v>6.4658932246027159E-2</v>
      </c>
      <c r="V572" s="24">
        <f t="shared" si="102"/>
        <v>2.3600024926666092E-2</v>
      </c>
      <c r="W572" s="24">
        <f t="shared" si="103"/>
        <v>-4.1058907319361071E-2</v>
      </c>
      <c r="X572" s="68">
        <f t="shared" si="104"/>
        <v>28837.048294892087</v>
      </c>
      <c r="Y572" s="68">
        <f t="shared" si="107"/>
        <v>1310.0713839889504</v>
      </c>
      <c r="Z572" s="68">
        <f t="shared" si="105"/>
        <v>351.08098407066063</v>
      </c>
      <c r="AA572" s="68">
        <f t="shared" si="106"/>
        <v>1310.0713839889504</v>
      </c>
      <c r="AB572" s="70">
        <f t="shared" si="108"/>
        <v>1661.152368059611</v>
      </c>
    </row>
    <row r="573" spans="10:28" x14ac:dyDescent="0.25">
      <c r="J573" s="93">
        <f t="array" ref="J573:M573">TRANSPOSE(MMULT($E$21:$H$24, TRANSPOSE(Random!N572:Q572)))</f>
        <v>0.53928881352268165</v>
      </c>
      <c r="K573" s="93">
        <v>0.31778615024492507</v>
      </c>
      <c r="L573" s="93">
        <v>-1.4876985912165823</v>
      </c>
      <c r="M573" s="93">
        <v>0.28869406414879506</v>
      </c>
      <c r="N573" s="22">
        <f>E$8 + E$9 * _xlfn.T.INV(_xlfn.NORM.DIST(J573, 0, 1, TRUE),  E$10)</f>
        <v>1.9089732189122503E-3</v>
      </c>
      <c r="O573" s="22">
        <f>F$8 + F$9 * _xlfn.T.INV(_xlfn.NORM.DIST(K573, 0, 1, TRUE),  F$10)</f>
        <v>3.1789043715629278E-5</v>
      </c>
      <c r="P573" s="22">
        <f>G$8 + G$9 * _xlfn.T.INV(_xlfn.NORM.DIST(L573, 0, 1, TRUE),  G$10)</f>
        <v>-1.8063374697243467E-4</v>
      </c>
      <c r="Q573" s="22">
        <f>H$8 + H$9 * _xlfn.T.INV(_xlfn.NORM.DIST(M573, 0, 1, TRUE),  H$10)</f>
        <v>2.6535426887448049E-4</v>
      </c>
      <c r="R573" s="59">
        <f t="shared" si="98"/>
        <v>1.1294569950545457</v>
      </c>
      <c r="S573" s="94">
        <f t="shared" si="99"/>
        <v>-4.6356508849777203E-3</v>
      </c>
      <c r="T573" s="94">
        <f t="shared" si="100"/>
        <v>2.5767139460795511E-2</v>
      </c>
      <c r="U573" s="94">
        <f t="shared" si="101"/>
        <v>6.3321057398162475E-2</v>
      </c>
      <c r="V573" s="24">
        <f t="shared" si="102"/>
        <v>6.5467902710536208E-2</v>
      </c>
      <c r="W573" s="24">
        <f t="shared" si="103"/>
        <v>2.1468453123737324E-3</v>
      </c>
      <c r="X573" s="68">
        <f t="shared" si="104"/>
        <v>29858.453366261139</v>
      </c>
      <c r="Y573" s="68">
        <f t="shared" si="107"/>
        <v>-1103.0603920912836</v>
      </c>
      <c r="Z573" s="68">
        <f t="shared" si="105"/>
        <v>1372.4860554397128</v>
      </c>
      <c r="AA573" s="68">
        <f t="shared" si="106"/>
        <v>-1103.0603920912836</v>
      </c>
      <c r="AB573" s="70">
        <f t="shared" si="108"/>
        <v>269.42566334842923</v>
      </c>
    </row>
    <row r="574" spans="10:28" x14ac:dyDescent="0.25">
      <c r="J574" s="93">
        <f t="array" ref="J574:M574">TRANSPOSE(MMULT($E$21:$H$24, TRANSPOSE(Random!N573:Q573)))</f>
        <v>0.67685159941503759</v>
      </c>
      <c r="K574" s="93">
        <v>-2.3615995218546265E-2</v>
      </c>
      <c r="L574" s="93">
        <v>-0.60656294129501598</v>
      </c>
      <c r="M574" s="93">
        <v>-1.1022135114078375</v>
      </c>
      <c r="N574" s="22">
        <f>E$8 + E$9 * _xlfn.T.INV(_xlfn.NORM.DIST(J574, 0, 1, TRUE),  E$10)</f>
        <v>2.3941237360259496E-3</v>
      </c>
      <c r="O574" s="22">
        <f>F$8 + F$9 * _xlfn.T.INV(_xlfn.NORM.DIST(K574, 0, 1, TRUE),  F$10)</f>
        <v>7.5406354644831232E-7</v>
      </c>
      <c r="P574" s="22">
        <f>G$8 + G$9 * _xlfn.T.INV(_xlfn.NORM.DIST(L574, 0, 1, TRUE),  G$10)</f>
        <v>-5.4022629352163143E-5</v>
      </c>
      <c r="Q574" s="22">
        <f>H$8 + H$9 * _xlfn.T.INV(_xlfn.NORM.DIST(M574, 0, 1, TRUE),  H$10)</f>
        <v>-9.7799431395700518E-4</v>
      </c>
      <c r="R574" s="59">
        <f t="shared" si="98"/>
        <v>1.1300039076582407</v>
      </c>
      <c r="S574" s="94">
        <f t="shared" si="99"/>
        <v>-4.6666858651469014E-3</v>
      </c>
      <c r="T574" s="94">
        <f t="shared" si="100"/>
        <v>2.4523790877964025E-2</v>
      </c>
      <c r="U574" s="94">
        <f t="shared" si="101"/>
        <v>6.2077708815330999E-2</v>
      </c>
      <c r="V574" s="24">
        <f t="shared" si="102"/>
        <v>5.3792819353928864E-2</v>
      </c>
      <c r="W574" s="24">
        <f t="shared" si="103"/>
        <v>-8.2848894614021354E-3</v>
      </c>
      <c r="X574" s="68">
        <f t="shared" si="104"/>
        <v>28900.082899106616</v>
      </c>
      <c r="Y574" s="68">
        <f t="shared" si="107"/>
        <v>-1383.3945080070989</v>
      </c>
      <c r="Z574" s="68">
        <f t="shared" si="105"/>
        <v>414.11558828518901</v>
      </c>
      <c r="AA574" s="68">
        <f t="shared" si="106"/>
        <v>-1383.3945080070989</v>
      </c>
      <c r="AB574" s="70">
        <f t="shared" si="108"/>
        <v>-969.27891972190992</v>
      </c>
    </row>
    <row r="575" spans="10:28" x14ac:dyDescent="0.25">
      <c r="J575" s="93">
        <f t="array" ref="J575:M575">TRANSPOSE(MMULT($E$21:$H$24, TRANSPOSE(Random!N574:Q574)))</f>
        <v>0.47078513303592379</v>
      </c>
      <c r="K575" s="93">
        <v>0.1151583897252985</v>
      </c>
      <c r="L575" s="93">
        <v>-6.0488978234870552E-2</v>
      </c>
      <c r="M575" s="93">
        <v>4.3069689915404982E-2</v>
      </c>
      <c r="N575" s="22">
        <f>E$8 + E$9 * _xlfn.T.INV(_xlfn.NORM.DIST(J575, 0, 1, TRUE),  E$10)</f>
        <v>1.6701186477992977E-3</v>
      </c>
      <c r="O575" s="22">
        <f>F$8 + F$9 * _xlfn.T.INV(_xlfn.NORM.DIST(K575, 0, 1, TRUE),  F$10)</f>
        <v>1.3296972697121897E-5</v>
      </c>
      <c r="P575" s="22">
        <f>G$8 + G$9 * _xlfn.T.INV(_xlfn.NORM.DIST(L575, 0, 1, TRUE),  G$10)</f>
        <v>1.229618196355618E-5</v>
      </c>
      <c r="Q575" s="22">
        <f>H$8 + H$9 * _xlfn.T.INV(_xlfn.NORM.DIST(M575, 0, 1, TRUE),  H$10)</f>
        <v>5.3147303048831998E-5</v>
      </c>
      <c r="R575" s="59">
        <f t="shared" si="98"/>
        <v>1.1291877331022573</v>
      </c>
      <c r="S575" s="94">
        <f t="shared" si="99"/>
        <v>-4.6541429559962275E-3</v>
      </c>
      <c r="T575" s="94">
        <f t="shared" si="100"/>
        <v>2.5554932494969863E-2</v>
      </c>
      <c r="U575" s="94">
        <f t="shared" si="101"/>
        <v>6.3108850432336827E-2</v>
      </c>
      <c r="V575" s="24">
        <f t="shared" si="102"/>
        <v>5.8627900159431957E-2</v>
      </c>
      <c r="W575" s="24">
        <f t="shared" si="103"/>
        <v>-4.4809502729048697E-3</v>
      </c>
      <c r="X575" s="68">
        <f t="shared" si="104"/>
        <v>29511.606040412029</v>
      </c>
      <c r="Y575" s="68">
        <f t="shared" si="107"/>
        <v>-965.04325583484024</v>
      </c>
      <c r="Z575" s="68">
        <f t="shared" si="105"/>
        <v>1025.6387295906025</v>
      </c>
      <c r="AA575" s="68">
        <f t="shared" si="106"/>
        <v>-965.04325583484024</v>
      </c>
      <c r="AB575" s="70">
        <f t="shared" si="108"/>
        <v>60.595473755762214</v>
      </c>
    </row>
    <row r="576" spans="10:28" x14ac:dyDescent="0.25">
      <c r="J576" s="93">
        <f t="array" ref="J576:M576">TRANSPOSE(MMULT($E$21:$H$24, TRANSPOSE(Random!N575:Q575)))</f>
        <v>0.77754207118419738</v>
      </c>
      <c r="K576" s="93">
        <v>0.55428076945851523</v>
      </c>
      <c r="L576" s="93">
        <v>0.48321375117877258</v>
      </c>
      <c r="M576" s="93">
        <v>1.2481386858741401</v>
      </c>
      <c r="N576" s="22">
        <f>E$8 + E$9 * _xlfn.T.INV(_xlfn.NORM.DIST(J576, 0, 1, TRUE),  E$10)</f>
        <v>2.7548032717128949E-3</v>
      </c>
      <c r="O576" s="22">
        <f>F$8 + F$9 * _xlfn.T.INV(_xlfn.NORM.DIST(K576, 0, 1, TRUE),  F$10)</f>
        <v>5.4027769275692006E-5</v>
      </c>
      <c r="P576" s="22">
        <f>G$8 + G$9 * _xlfn.T.INV(_xlfn.NORM.DIST(L576, 0, 1, TRUE),  G$10)</f>
        <v>7.7609563581126505E-5</v>
      </c>
      <c r="Q576" s="22">
        <f>H$8 + H$9 * _xlfn.T.INV(_xlfn.NORM.DIST(M576, 0, 1, TRUE),  H$10)</f>
        <v>1.1569503808049149E-3</v>
      </c>
      <c r="R576" s="59">
        <f t="shared" si="98"/>
        <v>1.1304105035022183</v>
      </c>
      <c r="S576" s="94">
        <f t="shared" si="99"/>
        <v>-4.6134121594176578E-3</v>
      </c>
      <c r="T576" s="94">
        <f t="shared" si="100"/>
        <v>2.6658735572725946E-2</v>
      </c>
      <c r="U576" s="94">
        <f t="shared" si="101"/>
        <v>6.4212653510092921E-2</v>
      </c>
      <c r="V576" s="24">
        <f t="shared" si="102"/>
        <v>9.2124690058111205E-2</v>
      </c>
      <c r="W576" s="24">
        <f t="shared" si="103"/>
        <v>2.7912036548018285E-2</v>
      </c>
      <c r="X576" s="68">
        <f t="shared" si="104"/>
        <v>31267.23241264695</v>
      </c>
      <c r="Y576" s="68">
        <f t="shared" si="107"/>
        <v>-1591.8056612452492</v>
      </c>
      <c r="Z576" s="68">
        <f t="shared" si="105"/>
        <v>2781.2651018255237</v>
      </c>
      <c r="AA576" s="68">
        <f t="shared" si="106"/>
        <v>-1591.8056612452492</v>
      </c>
      <c r="AB576" s="70">
        <f t="shared" si="108"/>
        <v>1189.4594405802745</v>
      </c>
    </row>
    <row r="577" spans="10:28" x14ac:dyDescent="0.25">
      <c r="J577" s="93">
        <f t="array" ref="J577:M577">TRANSPOSE(MMULT($E$21:$H$24, TRANSPOSE(Random!N576:Q576)))</f>
        <v>1.4406955264172074</v>
      </c>
      <c r="K577" s="93">
        <v>0.52012219340243826</v>
      </c>
      <c r="L577" s="93">
        <v>0.51576111700836791</v>
      </c>
      <c r="M577" s="93">
        <v>-0.71682275660797112</v>
      </c>
      <c r="N577" s="22">
        <f>E$8 + E$9 * _xlfn.T.INV(_xlfn.NORM.DIST(J577, 0, 1, TRUE),  E$10)</f>
        <v>5.3100081446028485E-3</v>
      </c>
      <c r="O577" s="22">
        <f>F$8 + F$9 * _xlfn.T.INV(_xlfn.NORM.DIST(K577, 0, 1, TRUE),  F$10)</f>
        <v>5.0753076077619946E-5</v>
      </c>
      <c r="P577" s="22">
        <f>G$8 + G$9 * _xlfn.T.INV(_xlfn.NORM.DIST(L577, 0, 1, TRUE),  G$10)</f>
        <v>8.1635202441025166E-5</v>
      </c>
      <c r="Q577" s="22">
        <f>H$8 + H$9 * _xlfn.T.INV(_xlfn.NORM.DIST(M577, 0, 1, TRUE),  H$10)</f>
        <v>-6.1313690294386618E-4</v>
      </c>
      <c r="R577" s="59">
        <f t="shared" si="98"/>
        <v>1.1332909987314517</v>
      </c>
      <c r="S577" s="94">
        <f t="shared" si="99"/>
        <v>-4.6166868526157298E-3</v>
      </c>
      <c r="T577" s="94">
        <f t="shared" si="100"/>
        <v>2.4888648288977164E-2</v>
      </c>
      <c r="U577" s="94">
        <f t="shared" si="101"/>
        <v>6.2442566226344136E-2</v>
      </c>
      <c r="V577" s="24">
        <f t="shared" si="102"/>
        <v>0.10540256779891047</v>
      </c>
      <c r="W577" s="24">
        <f t="shared" si="103"/>
        <v>4.2960001572566332E-2</v>
      </c>
      <c r="X577" s="68">
        <f t="shared" si="104"/>
        <v>31000.465478561724</v>
      </c>
      <c r="Y577" s="68">
        <f t="shared" si="107"/>
        <v>-3068.2775473045185</v>
      </c>
      <c r="Z577" s="68">
        <f t="shared" si="105"/>
        <v>2514.4981677402975</v>
      </c>
      <c r="AA577" s="68">
        <f t="shared" si="106"/>
        <v>-3068.2775473045185</v>
      </c>
      <c r="AB577" s="70">
        <f t="shared" si="108"/>
        <v>-553.77937956422102</v>
      </c>
    </row>
    <row r="578" spans="10:28" x14ac:dyDescent="0.25">
      <c r="J578" s="93">
        <f t="array" ref="J578:M578">TRANSPOSE(MMULT($E$21:$H$24, TRANSPOSE(Random!N577:Q577)))</f>
        <v>0.14955265645655441</v>
      </c>
      <c r="K578" s="93">
        <v>0.80965297700861183</v>
      </c>
      <c r="L578" s="93">
        <v>1.9743064948878577</v>
      </c>
      <c r="M578" s="93">
        <v>-1.8595684161136026</v>
      </c>
      <c r="N578" s="22">
        <f>E$8 + E$9 * _xlfn.T.INV(_xlfn.NORM.DIST(J578, 0, 1, TRUE),  E$10)</f>
        <v>5.6655164205443522E-4</v>
      </c>
      <c r="O578" s="22">
        <f>F$8 + F$9 * _xlfn.T.INV(_xlfn.NORM.DIST(K578, 0, 1, TRUE),  F$10)</f>
        <v>7.9447124449886621E-5</v>
      </c>
      <c r="P578" s="22">
        <f>G$8 + G$9 * _xlfn.T.INV(_xlfn.NORM.DIST(L578, 0, 1, TRUE),  G$10)</f>
        <v>3.1313876600254039E-4</v>
      </c>
      <c r="Q578" s="22">
        <f>H$8 + H$9 * _xlfn.T.INV(_xlfn.NORM.DIST(M578, 0, 1, TRUE),  H$10)</f>
        <v>-1.8183461189315855E-3</v>
      </c>
      <c r="R578" s="59">
        <f t="shared" si="98"/>
        <v>1.127943676498846</v>
      </c>
      <c r="S578" s="94">
        <f t="shared" si="99"/>
        <v>-4.5879928042434626E-3</v>
      </c>
      <c r="T578" s="94">
        <f t="shared" si="100"/>
        <v>2.3683439072989445E-2</v>
      </c>
      <c r="U578" s="94">
        <f t="shared" si="101"/>
        <v>6.1237357010356416E-2</v>
      </c>
      <c r="V578" s="24">
        <f t="shared" si="102"/>
        <v>8.8770146562286763E-3</v>
      </c>
      <c r="W578" s="24">
        <f t="shared" si="103"/>
        <v>-5.2360342354127738E-2</v>
      </c>
      <c r="X578" s="68">
        <f t="shared" si="104"/>
        <v>26948.401425659464</v>
      </c>
      <c r="Y578" s="68">
        <f t="shared" si="107"/>
        <v>-327.37005958659574</v>
      </c>
      <c r="Z578" s="68">
        <f t="shared" si="105"/>
        <v>-1537.5658851619628</v>
      </c>
      <c r="AA578" s="68">
        <f t="shared" si="106"/>
        <v>-327.37005958659574</v>
      </c>
      <c r="AB578" s="70">
        <f t="shared" si="108"/>
        <v>-1864.9359447485585</v>
      </c>
    </row>
    <row r="579" spans="10:28" x14ac:dyDescent="0.25">
      <c r="J579" s="93">
        <f t="array" ref="J579:M579">TRANSPOSE(MMULT($E$21:$H$24, TRANSPOSE(Random!N578:Q578)))</f>
        <v>1.9720580211023668</v>
      </c>
      <c r="K579" s="93">
        <v>1.8506207507594477</v>
      </c>
      <c r="L579" s="93">
        <v>0.98202203853770542</v>
      </c>
      <c r="M579" s="93">
        <v>0.97315536819984705</v>
      </c>
      <c r="N579" s="22">
        <f>E$8 + E$9 * _xlfn.T.INV(_xlfn.NORM.DIST(J579, 0, 1, TRUE),  E$10)</f>
        <v>7.7173935329774386E-3</v>
      </c>
      <c r="O579" s="22">
        <f>F$8 + F$9 * _xlfn.T.INV(_xlfn.NORM.DIST(K579, 0, 1, TRUE),  F$10)</f>
        <v>2.1821452871963068E-4</v>
      </c>
      <c r="P579" s="22">
        <f>G$8 + G$9 * _xlfn.T.INV(_xlfn.NORM.DIST(L579, 0, 1, TRUE),  G$10)</f>
        <v>1.4248658542370056E-4</v>
      </c>
      <c r="Q579" s="22">
        <f>H$8 + H$9 * _xlfn.T.INV(_xlfn.NORM.DIST(M579, 0, 1, TRUE),  H$10)</f>
        <v>8.8465940132371774E-4</v>
      </c>
      <c r="R579" s="59">
        <f t="shared" ref="R579:R642" si="109">$B$3 * (1 + N579)</f>
        <v>1.1360048563166931</v>
      </c>
      <c r="S579" s="94">
        <f t="shared" ref="S579:S642" si="110">$B$5+O579</f>
        <v>-4.4492253999737184E-3</v>
      </c>
      <c r="T579" s="94">
        <f t="shared" ref="T579:T642" si="111">$B$6+Q579</f>
        <v>2.6386444593244747E-2</v>
      </c>
      <c r="U579" s="94">
        <f t="shared" ref="U579:U642" si="112">$B$7 + Q579</f>
        <v>6.3940362530611722E-2</v>
      </c>
      <c r="V579" s="24">
        <f t="shared" ref="V579:V642" si="113">(LN(R579/$B$4) + (T579-S579+0.5*U579^2)*$B$8) / (U579*SQRT($B$8))</f>
        <v>0.1626264885394032</v>
      </c>
      <c r="W579" s="24">
        <f t="shared" ref="W579:W642" si="114">V579 - U579*SQRT($B$8)</f>
        <v>9.868612600879148E-2</v>
      </c>
      <c r="X579" s="68">
        <f t="shared" ref="X579:X642" si="115">(R579*EXP(-S579*$B$8)*_xlfn.NORM.DIST(V579, 0, 1, TRUE) - $B$4*EXP(-T579*$B$8)*_xlfn.NORM.DIST(W579, 0, 1, TRUE)) * $B$2</f>
        <v>33974.447073752854</v>
      </c>
      <c r="Y579" s="68">
        <f t="shared" si="107"/>
        <v>-4459.3350247521885</v>
      </c>
      <c r="Z579" s="68">
        <f t="shared" ref="Z579:Z642" si="116">X579-$B$13</f>
        <v>5488.4797629314271</v>
      </c>
      <c r="AA579" s="68">
        <f t="shared" ref="AA579:AA642" si="117">Y579-$B$19</f>
        <v>-4459.3350247521885</v>
      </c>
      <c r="AB579" s="70">
        <f t="shared" si="108"/>
        <v>1029.1447381792386</v>
      </c>
    </row>
    <row r="580" spans="10:28" x14ac:dyDescent="0.25">
      <c r="J580" s="93">
        <f t="array" ref="J580:M580">TRANSPOSE(MMULT($E$21:$H$24, TRANSPOSE(Random!N579:Q579)))</f>
        <v>-0.37712696661251993</v>
      </c>
      <c r="K580" s="93">
        <v>0.1336210988663637</v>
      </c>
      <c r="L580" s="93">
        <v>-0.55247069391070025</v>
      </c>
      <c r="M580" s="93">
        <v>1.0609849417626895</v>
      </c>
      <c r="N580" s="22">
        <f>E$8 + E$9 * _xlfn.T.INV(_xlfn.NORM.DIST(J580, 0, 1, TRUE),  E$10)</f>
        <v>-1.2305732069438019E-3</v>
      </c>
      <c r="O580" s="22">
        <f>F$8 + F$9 * _xlfn.T.INV(_xlfn.NORM.DIST(K580, 0, 1, TRUE),  F$10)</f>
        <v>1.4969783420224145E-5</v>
      </c>
      <c r="P580" s="22">
        <f>G$8 + G$9 * _xlfn.T.INV(_xlfn.NORM.DIST(L580, 0, 1, TRUE),  G$10)</f>
        <v>-4.7237813357268583E-5</v>
      </c>
      <c r="Q580" s="22">
        <f>H$8 + H$9 * _xlfn.T.INV(_xlfn.NORM.DIST(M580, 0, 1, TRUE),  H$10)</f>
        <v>9.696391655235931E-4</v>
      </c>
      <c r="R580" s="59">
        <f t="shared" si="109"/>
        <v>1.1259177686709463</v>
      </c>
      <c r="S580" s="94">
        <f t="shared" si="110"/>
        <v>-4.6524701452731257E-3</v>
      </c>
      <c r="T580" s="94">
        <f t="shared" si="111"/>
        <v>2.6471424357444623E-2</v>
      </c>
      <c r="U580" s="94">
        <f t="shared" si="112"/>
        <v>6.4025342294811591E-2</v>
      </c>
      <c r="V580" s="24">
        <f t="shared" si="113"/>
        <v>2.7691544670551852E-2</v>
      </c>
      <c r="W580" s="24">
        <f t="shared" si="114"/>
        <v>-3.6333797624259742E-2</v>
      </c>
      <c r="X580" s="68">
        <f t="shared" si="115"/>
        <v>28735.605666709518</v>
      </c>
      <c r="Y580" s="68">
        <f t="shared" ref="Y580:Y643" si="118">$B$17*R580+$B$18</f>
        <v>711.06108283798676</v>
      </c>
      <c r="Z580" s="68">
        <f t="shared" si="116"/>
        <v>249.63835588809161</v>
      </c>
      <c r="AA580" s="68">
        <f t="shared" si="117"/>
        <v>711.06108283798676</v>
      </c>
      <c r="AB580" s="70">
        <f t="shared" ref="AB580:AB643" si="119">Z580+AA580</f>
        <v>960.69943872607837</v>
      </c>
    </row>
    <row r="581" spans="10:28" x14ac:dyDescent="0.25">
      <c r="J581" s="93">
        <f t="array" ref="J581:M581">TRANSPOSE(MMULT($E$21:$H$24, TRANSPOSE(Random!N580:Q580)))</f>
        <v>1.7193565733326366</v>
      </c>
      <c r="K581" s="93">
        <v>-0.50798832329081733</v>
      </c>
      <c r="L581" s="93">
        <v>-1.9137484922879726</v>
      </c>
      <c r="M581" s="93">
        <v>0.44393401790029147</v>
      </c>
      <c r="N581" s="22">
        <f>E$8 + E$9 * _xlfn.T.INV(_xlfn.NORM.DIST(J581, 0, 1, TRUE),  E$10)</f>
        <v>6.5199486506212281E-3</v>
      </c>
      <c r="O581" s="22">
        <f>F$8 + F$9 * _xlfn.T.INV(_xlfn.NORM.DIST(K581, 0, 1, TRUE),  F$10)</f>
        <v>-4.3821667784104421E-5</v>
      </c>
      <c r="P581" s="22">
        <f>G$8 + G$9 * _xlfn.T.INV(_xlfn.NORM.DIST(L581, 0, 1, TRUE),  G$10)</f>
        <v>-2.6111322405019056E-4</v>
      </c>
      <c r="Q581" s="22">
        <f>H$8 + H$9 * _xlfn.T.INV(_xlfn.NORM.DIST(M581, 0, 1, TRUE),  H$10)</f>
        <v>4.0106111210505183E-4</v>
      </c>
      <c r="R581" s="59">
        <f t="shared" si="109"/>
        <v>1.1346549707135887</v>
      </c>
      <c r="S581" s="94">
        <f t="shared" si="110"/>
        <v>-4.7112615964774538E-3</v>
      </c>
      <c r="T581" s="94">
        <f t="shared" si="111"/>
        <v>2.5902846304026082E-2</v>
      </c>
      <c r="U581" s="94">
        <f t="shared" si="112"/>
        <v>6.3456764241393057E-2</v>
      </c>
      <c r="V581" s="24">
        <f t="shared" si="113"/>
        <v>0.14115199654505833</v>
      </c>
      <c r="W581" s="24">
        <f t="shared" si="114"/>
        <v>7.7695232303665276E-2</v>
      </c>
      <c r="X581" s="68">
        <f t="shared" si="115"/>
        <v>32871.577602024416</v>
      </c>
      <c r="Y581" s="68">
        <f t="shared" si="118"/>
        <v>-3767.4164538922487</v>
      </c>
      <c r="Z581" s="68">
        <f t="shared" si="116"/>
        <v>4385.6102912029892</v>
      </c>
      <c r="AA581" s="68">
        <f t="shared" si="117"/>
        <v>-3767.4164538922487</v>
      </c>
      <c r="AB581" s="70">
        <f t="shared" si="119"/>
        <v>618.19383731074049</v>
      </c>
    </row>
    <row r="582" spans="10:28" x14ac:dyDescent="0.25">
      <c r="J582" s="93">
        <f t="array" ref="J582:M582">TRANSPOSE(MMULT($E$21:$H$24, TRANSPOSE(Random!N581:Q581)))</f>
        <v>-0.17844118713932802</v>
      </c>
      <c r="K582" s="93">
        <v>-0.41763169835794212</v>
      </c>
      <c r="L582" s="93">
        <v>0.53227008914481111</v>
      </c>
      <c r="M582" s="93">
        <v>-1.0284142454244471</v>
      </c>
      <c r="N582" s="22">
        <f>E$8 + E$9 * _xlfn.T.INV(_xlfn.NORM.DIST(J582, 0, 1, TRUE),  E$10)</f>
        <v>-5.496489358319843E-4</v>
      </c>
      <c r="O582" s="22">
        <f>F$8 + F$9 * _xlfn.T.INV(_xlfn.NORM.DIST(K582, 0, 1, TRUE),  F$10)</f>
        <v>-3.5290179997989288E-5</v>
      </c>
      <c r="P582" s="22">
        <f>G$8 + G$9 * _xlfn.T.INV(_xlfn.NORM.DIST(L582, 0, 1, TRUE),  G$10)</f>
        <v>8.3685421188875616E-5</v>
      </c>
      <c r="Q582" s="22">
        <f>H$8 + H$9 * _xlfn.T.INV(_xlfn.NORM.DIST(M582, 0, 1, TRUE),  H$10)</f>
        <v>-9.0578120818333822E-4</v>
      </c>
      <c r="R582" s="59">
        <f t="shared" si="109"/>
        <v>1.1266853780063919</v>
      </c>
      <c r="S582" s="94">
        <f t="shared" si="110"/>
        <v>-4.7027301086913385E-3</v>
      </c>
      <c r="T582" s="94">
        <f t="shared" si="111"/>
        <v>2.4596003983737694E-2</v>
      </c>
      <c r="U582" s="94">
        <f t="shared" si="112"/>
        <v>6.2149921921104662E-2</v>
      </c>
      <c r="V582" s="24">
        <f t="shared" si="113"/>
        <v>8.2223002899283661E-3</v>
      </c>
      <c r="W582" s="24">
        <f t="shared" si="114"/>
        <v>-5.3927621631176294E-2</v>
      </c>
      <c r="X582" s="68">
        <f t="shared" si="115"/>
        <v>27285.282770365349</v>
      </c>
      <c r="Y582" s="68">
        <f t="shared" si="118"/>
        <v>317.60318304353859</v>
      </c>
      <c r="Z582" s="68">
        <f t="shared" si="116"/>
        <v>-1200.6845404560772</v>
      </c>
      <c r="AA582" s="68">
        <f t="shared" si="117"/>
        <v>317.60318304353859</v>
      </c>
      <c r="AB582" s="70">
        <f t="shared" si="119"/>
        <v>-883.08135741253864</v>
      </c>
    </row>
    <row r="583" spans="10:28" x14ac:dyDescent="0.25">
      <c r="J583" s="93">
        <f t="array" ref="J583:M583">TRANSPOSE(MMULT($E$21:$H$24, TRANSPOSE(Random!N582:Q582)))</f>
        <v>-0.37557252278001507</v>
      </c>
      <c r="K583" s="93">
        <v>-0.14551895535435966</v>
      </c>
      <c r="L583" s="93">
        <v>1.9058168202998633</v>
      </c>
      <c r="M583" s="93">
        <v>-0.26595488642039256</v>
      </c>
      <c r="N583" s="22">
        <f>E$8 + E$9 * _xlfn.T.INV(_xlfn.NORM.DIST(J583, 0, 1, TRUE),  E$10)</f>
        <v>-1.2252137009632154E-3</v>
      </c>
      <c r="O583" s="22">
        <f>F$8 + F$9 * _xlfn.T.INV(_xlfn.NORM.DIST(K583, 0, 1, TRUE),  F$10)</f>
        <v>-1.0274671435914274E-5</v>
      </c>
      <c r="P583" s="22">
        <f>G$8 + G$9 * _xlfn.T.INV(_xlfn.NORM.DIST(L583, 0, 1, TRUE),  G$10)</f>
        <v>2.9840117721666138E-4</v>
      </c>
      <c r="Q583" s="22">
        <f>H$8 + H$9 * _xlfn.T.INV(_xlfn.NORM.DIST(M583, 0, 1, TRUE),  H$10)</f>
        <v>-2.1346538350017547E-4</v>
      </c>
      <c r="R583" s="59">
        <f t="shared" si="109"/>
        <v>1.1259238104688356</v>
      </c>
      <c r="S583" s="94">
        <f t="shared" si="110"/>
        <v>-4.6777146001292635E-3</v>
      </c>
      <c r="T583" s="94">
        <f t="shared" si="111"/>
        <v>2.5288319808420855E-2</v>
      </c>
      <c r="U583" s="94">
        <f t="shared" si="112"/>
        <v>6.284223774578783E-2</v>
      </c>
      <c r="V583" s="24">
        <f t="shared" si="113"/>
        <v>8.6791597664200824E-3</v>
      </c>
      <c r="W583" s="24">
        <f t="shared" si="114"/>
        <v>-5.4163077979367744E-2</v>
      </c>
      <c r="X583" s="68">
        <f t="shared" si="115"/>
        <v>27573.773397218225</v>
      </c>
      <c r="Y583" s="68">
        <f t="shared" si="118"/>
        <v>707.96420399763156</v>
      </c>
      <c r="Z583" s="68">
        <f t="shared" si="116"/>
        <v>-912.19391360320151</v>
      </c>
      <c r="AA583" s="68">
        <f t="shared" si="117"/>
        <v>707.96420399763156</v>
      </c>
      <c r="AB583" s="70">
        <f t="shared" si="119"/>
        <v>-204.22970960556995</v>
      </c>
    </row>
    <row r="584" spans="10:28" x14ac:dyDescent="0.25">
      <c r="J584" s="93">
        <f t="array" ref="J584:M584">TRANSPOSE(MMULT($E$21:$H$24, TRANSPOSE(Random!N583:Q583)))</f>
        <v>0.43997376782868652</v>
      </c>
      <c r="K584" s="93">
        <v>0.39135858718584682</v>
      </c>
      <c r="L584" s="93">
        <v>0.27300997143400008</v>
      </c>
      <c r="M584" s="93">
        <v>0.35351813671226034</v>
      </c>
      <c r="N584" s="22">
        <f>E$8 + E$9 * _xlfn.T.INV(_xlfn.NORM.DIST(J584, 0, 1, TRUE),  E$10)</f>
        <v>1.5631942364801217E-3</v>
      </c>
      <c r="O584" s="22">
        <f>F$8 + F$9 * _xlfn.T.INV(_xlfn.NORM.DIST(K584, 0, 1, TRUE),  F$10)</f>
        <v>3.8609589863636128E-5</v>
      </c>
      <c r="P584" s="22">
        <f>G$8 + G$9 * _xlfn.T.INV(_xlfn.NORM.DIST(L584, 0, 1, TRUE),  G$10)</f>
        <v>5.2040105574573101E-5</v>
      </c>
      <c r="Q584" s="22">
        <f>H$8 + H$9 * _xlfn.T.INV(_xlfn.NORM.DIST(M584, 0, 1, TRUE),  H$10)</f>
        <v>3.2181146571761462E-4</v>
      </c>
      <c r="R584" s="59">
        <f t="shared" si="109"/>
        <v>1.1290671966787553</v>
      </c>
      <c r="S584" s="94">
        <f t="shared" si="110"/>
        <v>-4.628830338829713E-3</v>
      </c>
      <c r="T584" s="94">
        <f t="shared" si="111"/>
        <v>2.5823596657638646E-2</v>
      </c>
      <c r="U584" s="94">
        <f t="shared" si="112"/>
        <v>6.337751459500561E-2</v>
      </c>
      <c r="V584" s="24">
        <f t="shared" si="113"/>
        <v>6.0802798890726359E-2</v>
      </c>
      <c r="W584" s="24">
        <f t="shared" si="114"/>
        <v>-2.5747157042792512E-3</v>
      </c>
      <c r="X584" s="68">
        <f t="shared" si="115"/>
        <v>29706.18659774027</v>
      </c>
      <c r="Y584" s="68">
        <f t="shared" si="118"/>
        <v>-903.25921302835923</v>
      </c>
      <c r="Z584" s="68">
        <f t="shared" si="116"/>
        <v>1220.2192869188439</v>
      </c>
      <c r="AA584" s="68">
        <f t="shared" si="117"/>
        <v>-903.25921302835923</v>
      </c>
      <c r="AB584" s="70">
        <f t="shared" si="119"/>
        <v>316.96007389048464</v>
      </c>
    </row>
    <row r="585" spans="10:28" x14ac:dyDescent="0.25">
      <c r="J585" s="93">
        <f t="array" ref="J585:M585">TRANSPOSE(MMULT($E$21:$H$24, TRANSPOSE(Random!N584:Q584)))</f>
        <v>1.1963003316644327</v>
      </c>
      <c r="K585" s="93">
        <v>0.74037656536365148</v>
      </c>
      <c r="L585" s="93">
        <v>0.75202166619526956</v>
      </c>
      <c r="M585" s="93">
        <v>1.2973010074036528</v>
      </c>
      <c r="N585" s="22">
        <f>E$8 + E$9 * _xlfn.T.INV(_xlfn.NORM.DIST(J585, 0, 1, TRUE),  E$10)</f>
        <v>4.3242222140842564E-3</v>
      </c>
      <c r="O585" s="22">
        <f>F$8 + F$9 * _xlfn.T.INV(_xlfn.NORM.DIST(K585, 0, 1, TRUE),  F$10)</f>
        <v>7.2365733585494585E-5</v>
      </c>
      <c r="P585" s="22">
        <f>G$8 + G$9 * _xlfn.T.INV(_xlfn.NORM.DIST(L585, 0, 1, TRUE),  G$10)</f>
        <v>1.116112119788344E-4</v>
      </c>
      <c r="Q585" s="22">
        <f>H$8 + H$9 * _xlfn.T.INV(_xlfn.NORM.DIST(M585, 0, 1, TRUE),  H$10)</f>
        <v>1.2077384288225466E-3</v>
      </c>
      <c r="R585" s="59">
        <f t="shared" si="109"/>
        <v>1.1321797173230483</v>
      </c>
      <c r="S585" s="94">
        <f t="shared" si="110"/>
        <v>-4.5950741951078546E-3</v>
      </c>
      <c r="T585" s="94">
        <f t="shared" si="111"/>
        <v>2.6709523620743577E-2</v>
      </c>
      <c r="U585" s="94">
        <f t="shared" si="112"/>
        <v>6.4263441558110548E-2</v>
      </c>
      <c r="V585" s="24">
        <f t="shared" si="113"/>
        <v>0.11694311889151486</v>
      </c>
      <c r="W585" s="24">
        <f t="shared" si="114"/>
        <v>5.2679677333404312E-2</v>
      </c>
      <c r="X585" s="68">
        <f t="shared" si="115"/>
        <v>32271.174865520781</v>
      </c>
      <c r="Y585" s="68">
        <f t="shared" si="118"/>
        <v>-2498.6616908517899</v>
      </c>
      <c r="Z585" s="68">
        <f t="shared" si="116"/>
        <v>3785.2075546993547</v>
      </c>
      <c r="AA585" s="68">
        <f t="shared" si="117"/>
        <v>-2498.6616908517899</v>
      </c>
      <c r="AB585" s="70">
        <f t="shared" si="119"/>
        <v>1286.5458638475648</v>
      </c>
    </row>
    <row r="586" spans="10:28" x14ac:dyDescent="0.25">
      <c r="J586" s="93">
        <f t="array" ref="J586:M586">TRANSPOSE(MMULT($E$21:$H$24, TRANSPOSE(Random!N585:Q585)))</f>
        <v>0.49109259913055159</v>
      </c>
      <c r="K586" s="93">
        <v>1.1941526980398278</v>
      </c>
      <c r="L586" s="93">
        <v>1.3839777795472468</v>
      </c>
      <c r="M586" s="93">
        <v>-3.1417529304304228</v>
      </c>
      <c r="N586" s="22">
        <f>E$8 + E$9 * _xlfn.T.INV(_xlfn.NORM.DIST(J586, 0, 1, TRUE),  E$10)</f>
        <v>1.7407574515384185E-3</v>
      </c>
      <c r="O586" s="22">
        <f>F$8 + F$9 * _xlfn.T.INV(_xlfn.NORM.DIST(K586, 0, 1, TRUE),  F$10)</f>
        <v>1.2225648771297431E-4</v>
      </c>
      <c r="P586" s="22">
        <f>G$8 + G$9 * _xlfn.T.INV(_xlfn.NORM.DIST(L586, 0, 1, TRUE),  G$10)</f>
        <v>2.0246086459061593E-4</v>
      </c>
      <c r="Q586" s="22">
        <f>H$8 + H$9 * _xlfn.T.INV(_xlfn.NORM.DIST(M586, 0, 1, TRUE),  H$10)</f>
        <v>-4.0855235621321054E-3</v>
      </c>
      <c r="R586" s="59">
        <f t="shared" si="109"/>
        <v>1.1292673645789066</v>
      </c>
      <c r="S586" s="94">
        <f t="shared" si="110"/>
        <v>-4.545183440980375E-3</v>
      </c>
      <c r="T586" s="94">
        <f t="shared" si="111"/>
        <v>2.1416261629788925E-2</v>
      </c>
      <c r="U586" s="94">
        <f t="shared" si="112"/>
        <v>5.8970179567155896E-2</v>
      </c>
      <c r="V586" s="24">
        <f t="shared" si="113"/>
        <v>-1.2375660491704972E-2</v>
      </c>
      <c r="W586" s="24">
        <f t="shared" si="114"/>
        <v>-7.1345840058860868E-2</v>
      </c>
      <c r="X586" s="68">
        <f t="shared" si="115"/>
        <v>25338.438516731232</v>
      </c>
      <c r="Y586" s="68">
        <f t="shared" si="118"/>
        <v>-1005.8604164830176</v>
      </c>
      <c r="Z586" s="68">
        <f t="shared" si="116"/>
        <v>-3147.5287940901944</v>
      </c>
      <c r="AA586" s="68">
        <f t="shared" si="117"/>
        <v>-1005.8604164830176</v>
      </c>
      <c r="AB586" s="70">
        <f t="shared" si="119"/>
        <v>-4153.389210573212</v>
      </c>
    </row>
    <row r="587" spans="10:28" x14ac:dyDescent="0.25">
      <c r="J587" s="93">
        <f t="array" ref="J587:M587">TRANSPOSE(MMULT($E$21:$H$24, TRANSPOSE(Random!N586:Q586)))</f>
        <v>-1.0231420248390743</v>
      </c>
      <c r="K587" s="93">
        <v>-0.74936071183955777</v>
      </c>
      <c r="L587" s="93">
        <v>-1.1549829778377745</v>
      </c>
      <c r="M587" s="93">
        <v>-0.70333256760884677</v>
      </c>
      <c r="N587" s="22">
        <f>E$8 + E$9 * _xlfn.T.INV(_xlfn.NORM.DIST(J587, 0, 1, TRUE),  E$10)</f>
        <v>-3.5442579930584726E-3</v>
      </c>
      <c r="O587" s="22">
        <f>F$8 + F$9 * _xlfn.T.INV(_xlfn.NORM.DIST(K587, 0, 1, TRUE),  F$10)</f>
        <v>-6.7501416194764853E-5</v>
      </c>
      <c r="P587" s="22">
        <f>G$8 + G$9 * _xlfn.T.INV(_xlfn.NORM.DIST(L587, 0, 1, TRUE),  G$10)</f>
        <v>-1.2822928220623605E-4</v>
      </c>
      <c r="Q587" s="22">
        <f>H$8 + H$9 * _xlfn.T.INV(_xlfn.NORM.DIST(M587, 0, 1, TRUE),  H$10)</f>
        <v>-6.0084246582377157E-4</v>
      </c>
      <c r="R587" s="59">
        <f t="shared" si="109"/>
        <v>1.1233095402431352</v>
      </c>
      <c r="S587" s="94">
        <f t="shared" si="110"/>
        <v>-4.7349413448881141E-3</v>
      </c>
      <c r="T587" s="94">
        <f t="shared" si="111"/>
        <v>2.4900942726097258E-2</v>
      </c>
      <c r="U587" s="94">
        <f t="shared" si="112"/>
        <v>6.2454860663464229E-2</v>
      </c>
      <c r="V587" s="24">
        <f t="shared" si="113"/>
        <v>-3.4162112802908443E-2</v>
      </c>
      <c r="W587" s="24">
        <f t="shared" si="114"/>
        <v>-9.6616973466372671E-2</v>
      </c>
      <c r="X587" s="68">
        <f t="shared" si="115"/>
        <v>25924.902143684925</v>
      </c>
      <c r="Y587" s="68">
        <f t="shared" si="118"/>
        <v>2047.9756199636031</v>
      </c>
      <c r="Z587" s="68">
        <f t="shared" si="116"/>
        <v>-2561.0651671365013</v>
      </c>
      <c r="AA587" s="68">
        <f t="shared" si="117"/>
        <v>2047.9756199636031</v>
      </c>
      <c r="AB587" s="70">
        <f t="shared" si="119"/>
        <v>-513.08954717289816</v>
      </c>
    </row>
    <row r="588" spans="10:28" x14ac:dyDescent="0.25">
      <c r="J588" s="93">
        <f t="array" ref="J588:M588">TRANSPOSE(MMULT($E$21:$H$24, TRANSPOSE(Random!N587:Q587)))</f>
        <v>-0.24407952886324913</v>
      </c>
      <c r="K588" s="93">
        <v>-0.20308383243172598</v>
      </c>
      <c r="L588" s="93">
        <v>0.88677793365980062</v>
      </c>
      <c r="M588" s="93">
        <v>-1.2523601150426986</v>
      </c>
      <c r="N588" s="22">
        <f>E$8 + E$9 * _xlfn.T.INV(_xlfn.NORM.DIST(J588, 0, 1, TRUE),  E$10)</f>
        <v>-7.7381442713608762E-4</v>
      </c>
      <c r="O588" s="22">
        <f>F$8 + F$9 * _xlfn.T.INV(_xlfn.NORM.DIST(K588, 0, 1, TRUE),  F$10)</f>
        <v>-1.5506739278710403E-5</v>
      </c>
      <c r="P588" s="22">
        <f>G$8 + G$9 * _xlfn.T.INV(_xlfn.NORM.DIST(L588, 0, 1, TRUE),  G$10)</f>
        <v>1.2945863046796345E-4</v>
      </c>
      <c r="Q588" s="22">
        <f>H$8 + H$9 * _xlfn.T.INV(_xlfn.NORM.DIST(M588, 0, 1, TRUE),  H$10)</f>
        <v>-1.1291395807185593E-3</v>
      </c>
      <c r="R588" s="59">
        <f t="shared" si="109"/>
        <v>1.1264326751272173</v>
      </c>
      <c r="S588" s="94">
        <f t="shared" si="110"/>
        <v>-4.6829466679720599E-3</v>
      </c>
      <c r="T588" s="94">
        <f t="shared" si="111"/>
        <v>2.4372645611202472E-2</v>
      </c>
      <c r="U588" s="94">
        <f t="shared" si="112"/>
        <v>6.1926563548569444E-2</v>
      </c>
      <c r="V588" s="24">
        <f t="shared" si="113"/>
        <v>4.7964584606968941E-4</v>
      </c>
      <c r="W588" s="24">
        <f t="shared" si="114"/>
        <v>-6.1446917702499756E-2</v>
      </c>
      <c r="X588" s="68">
        <f t="shared" si="115"/>
        <v>26925.015313084001</v>
      </c>
      <c r="Y588" s="68">
        <f t="shared" si="118"/>
        <v>447.1325406486867</v>
      </c>
      <c r="Z588" s="68">
        <f t="shared" si="116"/>
        <v>-1560.9519977374257</v>
      </c>
      <c r="AA588" s="68">
        <f t="shared" si="117"/>
        <v>447.1325406486867</v>
      </c>
      <c r="AB588" s="70">
        <f t="shared" si="119"/>
        <v>-1113.819457088739</v>
      </c>
    </row>
    <row r="589" spans="10:28" x14ac:dyDescent="0.25">
      <c r="J589" s="93">
        <f t="array" ref="J589:M589">TRANSPOSE(MMULT($E$21:$H$24, TRANSPOSE(Random!N588:Q588)))</f>
        <v>9.1642494262345678E-2</v>
      </c>
      <c r="K589" s="93">
        <v>0.93341375377860447</v>
      </c>
      <c r="L589" s="93">
        <v>1.7218028645820707</v>
      </c>
      <c r="M589" s="93">
        <v>-0.70068616009471285</v>
      </c>
      <c r="N589" s="22">
        <f>E$8 + E$9 * _xlfn.T.INV(_xlfn.NORM.DIST(J589, 0, 1, TRUE),  E$10)</f>
        <v>3.6936689112427809E-4</v>
      </c>
      <c r="O589" s="22">
        <f>F$8 + F$9 * _xlfn.T.INV(_xlfn.NORM.DIST(K589, 0, 1, TRUE),  F$10)</f>
        <v>9.2518349666648254E-5</v>
      </c>
      <c r="P589" s="22">
        <f>G$8 + G$9 * _xlfn.T.INV(_xlfn.NORM.DIST(L589, 0, 1, TRUE),  G$10)</f>
        <v>2.6156166314809801E-4</v>
      </c>
      <c r="Q589" s="22">
        <f>H$8 + H$9 * _xlfn.T.INV(_xlfn.NORM.DIST(M589, 0, 1, TRUE),  H$10)</f>
        <v>-5.9843373968012249E-4</v>
      </c>
      <c r="R589" s="59">
        <f t="shared" si="109"/>
        <v>1.1277213891431987</v>
      </c>
      <c r="S589" s="94">
        <f t="shared" si="110"/>
        <v>-4.5749215790267016E-3</v>
      </c>
      <c r="T589" s="94">
        <f t="shared" si="111"/>
        <v>2.4903351452240909E-2</v>
      </c>
      <c r="U589" s="94">
        <f t="shared" si="112"/>
        <v>6.2457269389607876E-2</v>
      </c>
      <c r="V589" s="24">
        <f t="shared" si="113"/>
        <v>2.6078659351290331E-2</v>
      </c>
      <c r="W589" s="24">
        <f t="shared" si="114"/>
        <v>-3.6378610038317549E-2</v>
      </c>
      <c r="X589" s="68">
        <f t="shared" si="115"/>
        <v>28046.203924868561</v>
      </c>
      <c r="Y589" s="68">
        <f t="shared" si="118"/>
        <v>-213.43096053553745</v>
      </c>
      <c r="Z589" s="68">
        <f t="shared" si="116"/>
        <v>-439.76338595286506</v>
      </c>
      <c r="AA589" s="68">
        <f t="shared" si="117"/>
        <v>-213.43096053553745</v>
      </c>
      <c r="AB589" s="70">
        <f t="shared" si="119"/>
        <v>-653.19434648840252</v>
      </c>
    </row>
    <row r="590" spans="10:28" x14ac:dyDescent="0.25">
      <c r="J590" s="93">
        <f t="array" ref="J590:M590">TRANSPOSE(MMULT($E$21:$H$24, TRANSPOSE(Random!N589:Q589)))</f>
        <v>-0.11804367746031022</v>
      </c>
      <c r="K590" s="93">
        <v>0.13371452894867789</v>
      </c>
      <c r="L590" s="93">
        <v>-0.44488249301237531</v>
      </c>
      <c r="M590" s="93">
        <v>-1.1070124341541805</v>
      </c>
      <c r="N590" s="22">
        <f>E$8 + E$9 * _xlfn.T.INV(_xlfn.NORM.DIST(J590, 0, 1, TRUE),  E$10)</f>
        <v>-3.4384337161345998E-4</v>
      </c>
      <c r="O590" s="22">
        <f>F$8 + F$9 * _xlfn.T.INV(_xlfn.NORM.DIST(K590, 0, 1, TRUE),  F$10)</f>
        <v>1.4978252789490144E-5</v>
      </c>
      <c r="P590" s="22">
        <f>G$8 + G$9 * _xlfn.T.INV(_xlfn.NORM.DIST(L590, 0, 1, TRUE),  G$10)</f>
        <v>-3.3930426013241728E-5</v>
      </c>
      <c r="Q590" s="22">
        <f>H$8 + H$9 * _xlfn.T.INV(_xlfn.NORM.DIST(M590, 0, 1, TRUE),  H$10)</f>
        <v>-9.8273494193219617E-4</v>
      </c>
      <c r="R590" s="59">
        <f t="shared" si="109"/>
        <v>1.1269173836479633</v>
      </c>
      <c r="S590" s="94">
        <f t="shared" si="110"/>
        <v>-4.652461675903859E-3</v>
      </c>
      <c r="T590" s="94">
        <f t="shared" si="111"/>
        <v>2.4519050249988836E-2</v>
      </c>
      <c r="U590" s="94">
        <f t="shared" si="112"/>
        <v>6.2072968187355804E-2</v>
      </c>
      <c r="V590" s="24">
        <f t="shared" si="113"/>
        <v>9.422958380326165E-3</v>
      </c>
      <c r="W590" s="24">
        <f t="shared" si="114"/>
        <v>-5.2650009807029635E-2</v>
      </c>
      <c r="X590" s="68">
        <f t="shared" si="115"/>
        <v>27297.476261981312</v>
      </c>
      <c r="Y590" s="68">
        <f t="shared" si="118"/>
        <v>198.68272668903228</v>
      </c>
      <c r="Z590" s="68">
        <f t="shared" si="116"/>
        <v>-1188.4910488401147</v>
      </c>
      <c r="AA590" s="68">
        <f t="shared" si="117"/>
        <v>198.68272668903228</v>
      </c>
      <c r="AB590" s="70">
        <f t="shared" si="119"/>
        <v>-989.80832215108239</v>
      </c>
    </row>
    <row r="591" spans="10:28" x14ac:dyDescent="0.25">
      <c r="J591" s="93">
        <f t="array" ref="J591:M591">TRANSPOSE(MMULT($E$21:$H$24, TRANSPOSE(Random!N590:Q590)))</f>
        <v>2.071934438982924</v>
      </c>
      <c r="K591" s="93">
        <v>-0.22298188137671449</v>
      </c>
      <c r="L591" s="93">
        <v>-1.6430174393044967</v>
      </c>
      <c r="M591" s="93">
        <v>-8.8740349196345436E-2</v>
      </c>
      <c r="N591" s="22">
        <f>E$8 + E$9 * _xlfn.T.INV(_xlfn.NORM.DIST(J591, 0, 1, TRUE),  E$10)</f>
        <v>8.2221513047339469E-3</v>
      </c>
      <c r="O591" s="22">
        <f>F$8 + F$9 * _xlfn.T.INV(_xlfn.NORM.DIST(K591, 0, 1, TRUE),  F$10)</f>
        <v>-1.7320809188148877E-5</v>
      </c>
      <c r="P591" s="22">
        <f>G$8 + G$9 * _xlfn.T.INV(_xlfn.NORM.DIST(L591, 0, 1, TRUE),  G$10)</f>
        <v>-2.0791802511730876E-4</v>
      </c>
      <c r="Q591" s="22">
        <f>H$8 + H$9 * _xlfn.T.INV(_xlfn.NORM.DIST(M591, 0, 1, TRUE),  H$10)</f>
        <v>-6.0334738949151498E-5</v>
      </c>
      <c r="R591" s="59">
        <f t="shared" si="109"/>
        <v>1.1365738722765832</v>
      </c>
      <c r="S591" s="94">
        <f t="shared" si="110"/>
        <v>-4.6847607378814986E-3</v>
      </c>
      <c r="T591" s="94">
        <f t="shared" si="111"/>
        <v>2.544145045297188E-2</v>
      </c>
      <c r="U591" s="94">
        <f t="shared" si="112"/>
        <v>6.2995368390338854E-2</v>
      </c>
      <c r="V591" s="24">
        <f t="shared" si="113"/>
        <v>0.16080115276404838</v>
      </c>
      <c r="W591" s="24">
        <f t="shared" si="114"/>
        <v>9.7805784373709528E-2</v>
      </c>
      <c r="X591" s="68">
        <f t="shared" si="115"/>
        <v>33447.142246818992</v>
      </c>
      <c r="Y591" s="68">
        <f t="shared" si="118"/>
        <v>-4750.9987841538386</v>
      </c>
      <c r="Z591" s="68">
        <f t="shared" si="116"/>
        <v>4961.1749359975656</v>
      </c>
      <c r="AA591" s="68">
        <f t="shared" si="117"/>
        <v>-4750.9987841538386</v>
      </c>
      <c r="AB591" s="70">
        <f t="shared" si="119"/>
        <v>210.17615184372698</v>
      </c>
    </row>
    <row r="592" spans="10:28" x14ac:dyDescent="0.25">
      <c r="J592" s="93">
        <f t="array" ref="J592:M592">TRANSPOSE(MMULT($E$21:$H$24, TRANSPOSE(Random!N591:Q591)))</f>
        <v>-0.67303909460688827</v>
      </c>
      <c r="K592" s="93">
        <v>-2.2987650492776655</v>
      </c>
      <c r="L592" s="93">
        <v>-1.4310719593992938</v>
      </c>
      <c r="M592" s="93">
        <v>1.7797710034543361</v>
      </c>
      <c r="N592" s="22">
        <f>E$8 + E$9 * _xlfn.T.INV(_xlfn.NORM.DIST(J592, 0, 1, TRUE),  E$10)</f>
        <v>-2.2651799112685103E-3</v>
      </c>
      <c r="O592" s="22">
        <f>F$8 + F$9 * _xlfn.T.INV(_xlfn.NORM.DIST(K592, 0, 1, TRUE),  F$10)</f>
        <v>-3.0810231477618335E-4</v>
      </c>
      <c r="P592" s="22">
        <f>G$8 + G$9 * _xlfn.T.INV(_xlfn.NORM.DIST(L592, 0, 1, TRUE),  G$10)</f>
        <v>-1.7117830734396296E-4</v>
      </c>
      <c r="Q592" s="22">
        <f>H$8 + H$9 * _xlfn.T.INV(_xlfn.NORM.DIST(M592, 0, 1, TRUE),  H$10)</f>
        <v>1.7510731374771292E-3</v>
      </c>
      <c r="R592" s="59">
        <f t="shared" si="109"/>
        <v>1.1247514513601276</v>
      </c>
      <c r="S592" s="94">
        <f t="shared" si="110"/>
        <v>-4.9755422434695331E-3</v>
      </c>
      <c r="T592" s="94">
        <f t="shared" si="111"/>
        <v>2.7252858329398159E-2</v>
      </c>
      <c r="U592" s="94">
        <f t="shared" si="112"/>
        <v>6.4806776266765134E-2</v>
      </c>
      <c r="V592" s="24">
        <f t="shared" si="113"/>
        <v>2.9184992282172507E-2</v>
      </c>
      <c r="W592" s="24">
        <f t="shared" si="114"/>
        <v>-3.5621783984592627E-2</v>
      </c>
      <c r="X592" s="68">
        <f t="shared" si="115"/>
        <v>29104.745525624476</v>
      </c>
      <c r="Y592" s="68">
        <f t="shared" si="118"/>
        <v>1308.8870060234331</v>
      </c>
      <c r="Z592" s="68">
        <f t="shared" si="116"/>
        <v>618.7782148030492</v>
      </c>
      <c r="AA592" s="68">
        <f t="shared" si="117"/>
        <v>1308.8870060234331</v>
      </c>
      <c r="AB592" s="70">
        <f t="shared" si="119"/>
        <v>1927.6652208264823</v>
      </c>
    </row>
    <row r="593" spans="10:28" x14ac:dyDescent="0.25">
      <c r="J593" s="93">
        <f t="array" ref="J593:M593">TRANSPOSE(MMULT($E$21:$H$24, TRANSPOSE(Random!N592:Q592)))</f>
        <v>0.98537708642904231</v>
      </c>
      <c r="K593" s="93">
        <v>0.15828450046757087</v>
      </c>
      <c r="L593" s="93">
        <v>-0.55231257358956953</v>
      </c>
      <c r="M593" s="93">
        <v>0.20294519265627814</v>
      </c>
      <c r="N593" s="22">
        <f>E$8 + E$9 * _xlfn.T.INV(_xlfn.NORM.DIST(J593, 0, 1, TRUE),  E$10)</f>
        <v>3.5178666300693371E-3</v>
      </c>
      <c r="O593" s="22">
        <f>F$8 + F$9 * _xlfn.T.INV(_xlfn.NORM.DIST(K593, 0, 1, TRUE),  F$10)</f>
        <v>1.7207118962960715E-5</v>
      </c>
      <c r="P593" s="22">
        <f>G$8 + G$9 * _xlfn.T.INV(_xlfn.NORM.DIST(L593, 0, 1, TRUE),  G$10)</f>
        <v>-4.7218079409625605E-5</v>
      </c>
      <c r="Q593" s="22">
        <f>H$8 + H$9 * _xlfn.T.INV(_xlfn.NORM.DIST(M593, 0, 1, TRUE),  H$10)</f>
        <v>1.9103172308029573E-4</v>
      </c>
      <c r="R593" s="59">
        <f t="shared" si="109"/>
        <v>1.1312707086414102</v>
      </c>
      <c r="S593" s="94">
        <f t="shared" si="110"/>
        <v>-4.6502328097303884E-3</v>
      </c>
      <c r="T593" s="94">
        <f t="shared" si="111"/>
        <v>2.5692816915001325E-2</v>
      </c>
      <c r="U593" s="94">
        <f t="shared" si="112"/>
        <v>6.32467348523683E-2</v>
      </c>
      <c r="V593" s="24">
        <f t="shared" si="113"/>
        <v>8.9895435121817094E-2</v>
      </c>
      <c r="W593" s="24">
        <f t="shared" si="114"/>
        <v>2.6648700269448794E-2</v>
      </c>
      <c r="X593" s="68">
        <f t="shared" si="115"/>
        <v>30758.602005810819</v>
      </c>
      <c r="Y593" s="68">
        <f t="shared" si="118"/>
        <v>-2032.7259208488977</v>
      </c>
      <c r="Z593" s="68">
        <f t="shared" si="116"/>
        <v>2272.6346949893923</v>
      </c>
      <c r="AA593" s="68">
        <f t="shared" si="117"/>
        <v>-2032.7259208488977</v>
      </c>
      <c r="AB593" s="70">
        <f t="shared" si="119"/>
        <v>239.90877414049464</v>
      </c>
    </row>
    <row r="594" spans="10:28" x14ac:dyDescent="0.25">
      <c r="J594" s="93">
        <f t="array" ref="J594:M594">TRANSPOSE(MMULT($E$21:$H$24, TRANSPOSE(Random!N593:Q593)))</f>
        <v>-0.93262725593465978</v>
      </c>
      <c r="K594" s="93">
        <v>0.93653243578903833</v>
      </c>
      <c r="L594" s="93">
        <v>-0.65090853600466159</v>
      </c>
      <c r="M594" s="93">
        <v>0.33785875516548247</v>
      </c>
      <c r="N594" s="22">
        <f>E$8 + E$9 * _xlfn.T.INV(_xlfn.NORM.DIST(J594, 0, 1, TRUE),  E$10)</f>
        <v>-3.2061576152410927E-3</v>
      </c>
      <c r="O594" s="22">
        <f>F$8 + F$9 * _xlfn.T.INV(_xlfn.NORM.DIST(K594, 0, 1, TRUE),  F$10)</f>
        <v>9.2855401828527583E-5</v>
      </c>
      <c r="P594" s="22">
        <f>G$8 + G$9 * _xlfn.T.INV(_xlfn.NORM.DIST(L594, 0, 1, TRUE),  G$10)</f>
        <v>-5.9638592208607898E-5</v>
      </c>
      <c r="Q594" s="22">
        <f>H$8 + H$9 * _xlfn.T.INV(_xlfn.NORM.DIST(M594, 0, 1, TRUE),  H$10)</f>
        <v>3.0814838299704923E-4</v>
      </c>
      <c r="R594" s="59">
        <f t="shared" si="109"/>
        <v>1.1236906824895505</v>
      </c>
      <c r="S594" s="94">
        <f t="shared" si="110"/>
        <v>-4.5745845268648222E-3</v>
      </c>
      <c r="T594" s="94">
        <f t="shared" si="111"/>
        <v>2.5809933574918079E-2</v>
      </c>
      <c r="U594" s="94">
        <f t="shared" si="112"/>
        <v>6.3363851512285047E-2</v>
      </c>
      <c r="V594" s="24">
        <f t="shared" si="113"/>
        <v>-1.5600796146353424E-2</v>
      </c>
      <c r="W594" s="24">
        <f t="shared" si="114"/>
        <v>-7.8964647658638476E-2</v>
      </c>
      <c r="X594" s="68">
        <f t="shared" si="115"/>
        <v>26911.879472575896</v>
      </c>
      <c r="Y594" s="68">
        <f t="shared" si="118"/>
        <v>1852.6113625572762</v>
      </c>
      <c r="Z594" s="68">
        <f t="shared" si="116"/>
        <v>-1574.0878382455303</v>
      </c>
      <c r="AA594" s="68">
        <f t="shared" si="117"/>
        <v>1852.6113625572762</v>
      </c>
      <c r="AB594" s="70">
        <f t="shared" si="119"/>
        <v>278.52352431174586</v>
      </c>
    </row>
    <row r="595" spans="10:28" x14ac:dyDescent="0.25">
      <c r="J595" s="93">
        <f t="array" ref="J595:M595">TRANSPOSE(MMULT($E$21:$H$24, TRANSPOSE(Random!N594:Q594)))</f>
        <v>-1.634397229522385</v>
      </c>
      <c r="K595" s="93">
        <v>-1.8117152768908564</v>
      </c>
      <c r="L595" s="93">
        <v>-0.25830728604298553</v>
      </c>
      <c r="M595" s="93">
        <v>-1.6545153230517564</v>
      </c>
      <c r="N595" s="22">
        <f>E$8 + E$9 * _xlfn.T.INV(_xlfn.NORM.DIST(J595, 0, 1, TRUE),  E$10)</f>
        <v>-6.0245916385616447E-3</v>
      </c>
      <c r="O595" s="22">
        <f>F$8 + F$9 * _xlfn.T.INV(_xlfn.NORM.DIST(K595, 0, 1, TRUE),  F$10)</f>
        <v>-2.0556938806900801E-4</v>
      </c>
      <c r="P595" s="22">
        <f>G$8 + G$9 * _xlfn.T.INV(_xlfn.NORM.DIST(L595, 0, 1, TRUE),  G$10)</f>
        <v>-1.130939759713618E-5</v>
      </c>
      <c r="Q595" s="22">
        <f>H$8 + H$9 * _xlfn.T.INV(_xlfn.NORM.DIST(M595, 0, 1, TRUE),  H$10)</f>
        <v>-1.5689553740575522E-3</v>
      </c>
      <c r="R595" s="59">
        <f t="shared" si="109"/>
        <v>1.1205134477228913</v>
      </c>
      <c r="S595" s="94">
        <f t="shared" si="110"/>
        <v>-4.8730093167623579E-3</v>
      </c>
      <c r="T595" s="94">
        <f t="shared" si="111"/>
        <v>2.3932829817863478E-2</v>
      </c>
      <c r="U595" s="94">
        <f t="shared" si="112"/>
        <v>6.1486747755230449E-2</v>
      </c>
      <c r="V595" s="24">
        <f t="shared" si="113"/>
        <v>-8.9708576616030766E-2</v>
      </c>
      <c r="W595" s="24">
        <f t="shared" si="114"/>
        <v>-0.15119532437126121</v>
      </c>
      <c r="X595" s="68">
        <f t="shared" si="115"/>
        <v>23734.026920227745</v>
      </c>
      <c r="Y595" s="68">
        <f t="shared" si="118"/>
        <v>3481.1847275722539</v>
      </c>
      <c r="Z595" s="68">
        <f t="shared" si="116"/>
        <v>-4751.9403905936815</v>
      </c>
      <c r="AA595" s="68">
        <f t="shared" si="117"/>
        <v>3481.1847275722539</v>
      </c>
      <c r="AB595" s="70">
        <f t="shared" si="119"/>
        <v>-1270.7556630214276</v>
      </c>
    </row>
    <row r="596" spans="10:28" x14ac:dyDescent="0.25">
      <c r="J596" s="93">
        <f t="array" ref="J596:M596">TRANSPOSE(MMULT($E$21:$H$24, TRANSPOSE(Random!N595:Q595)))</f>
        <v>1.8865355942894084</v>
      </c>
      <c r="K596" s="93">
        <v>0.59964931084799566</v>
      </c>
      <c r="L596" s="93">
        <v>-0.70355230747888708</v>
      </c>
      <c r="M596" s="93">
        <v>0.91887785440982639</v>
      </c>
      <c r="N596" s="22">
        <f>E$8 + E$9 * _xlfn.T.INV(_xlfn.NORM.DIST(J596, 0, 1, TRUE),  E$10)</f>
        <v>7.3000250714208023E-3</v>
      </c>
      <c r="O596" s="22">
        <f>F$8 + F$9 * _xlfn.T.INV(_xlfn.NORM.DIST(K596, 0, 1, TRUE),  F$10)</f>
        <v>5.8417073598759858E-5</v>
      </c>
      <c r="P596" s="22">
        <f>G$8 + G$9 * _xlfn.T.INV(_xlfn.NORM.DIST(L596, 0, 1, TRUE),  G$10)</f>
        <v>-6.6374092564825825E-5</v>
      </c>
      <c r="Q596" s="22">
        <f>H$8 + H$9 * _xlfn.T.INV(_xlfn.NORM.DIST(M596, 0, 1, TRUE),  H$10)</f>
        <v>8.3296314880455878E-4</v>
      </c>
      <c r="R596" s="59">
        <f t="shared" si="109"/>
        <v>1.135534354763138</v>
      </c>
      <c r="S596" s="94">
        <f t="shared" si="110"/>
        <v>-4.6090228550945897E-3</v>
      </c>
      <c r="T596" s="94">
        <f t="shared" si="111"/>
        <v>2.6334748340725588E-2</v>
      </c>
      <c r="U596" s="94">
        <f t="shared" si="112"/>
        <v>6.388866627809256E-2</v>
      </c>
      <c r="V596" s="24">
        <f t="shared" si="113"/>
        <v>0.15791432751016371</v>
      </c>
      <c r="W596" s="24">
        <f t="shared" si="114"/>
        <v>9.402566123207115E-2</v>
      </c>
      <c r="X596" s="68">
        <f t="shared" si="115"/>
        <v>33756.07813617387</v>
      </c>
      <c r="Y596" s="68">
        <f t="shared" si="118"/>
        <v>-4218.1673570813145</v>
      </c>
      <c r="Z596" s="68">
        <f t="shared" si="116"/>
        <v>5270.1108253524435</v>
      </c>
      <c r="AA596" s="68">
        <f t="shared" si="117"/>
        <v>-4218.1673570813145</v>
      </c>
      <c r="AB596" s="70">
        <f t="shared" si="119"/>
        <v>1051.9434682711289</v>
      </c>
    </row>
    <row r="597" spans="10:28" x14ac:dyDescent="0.25">
      <c r="J597" s="93">
        <f t="array" ref="J597:M597">TRANSPOSE(MMULT($E$21:$H$24, TRANSPOSE(Random!N596:Q596)))</f>
        <v>4.1652906139792917E-2</v>
      </c>
      <c r="K597" s="93">
        <v>-0.26392211465729731</v>
      </c>
      <c r="L597" s="93">
        <v>9.2241239804175673E-2</v>
      </c>
      <c r="M597" s="93">
        <v>0.26336492141537587</v>
      </c>
      <c r="N597" s="22">
        <f>E$8 + E$9 * _xlfn.T.INV(_xlfn.NORM.DIST(J597, 0, 1, TRUE),  E$10)</f>
        <v>1.9932257224318636E-4</v>
      </c>
      <c r="O597" s="22">
        <f>F$8 + F$9 * _xlfn.T.INV(_xlfn.NORM.DIST(K597, 0, 1, TRUE),  F$10)</f>
        <v>-2.1064092369747556E-5</v>
      </c>
      <c r="P597" s="22">
        <f>G$8 + G$9 * _xlfn.T.INV(_xlfn.NORM.DIST(L597, 0, 1, TRUE),  G$10)</f>
        <v>3.0443045107298213E-5</v>
      </c>
      <c r="Q597" s="22">
        <f>H$8 + H$9 * _xlfn.T.INV(_xlfn.NORM.DIST(M597, 0, 1, TRUE),  H$10)</f>
        <v>2.4336241120035136E-4</v>
      </c>
      <c r="R597" s="59">
        <f t="shared" si="109"/>
        <v>1.1275296973323026</v>
      </c>
      <c r="S597" s="94">
        <f t="shared" si="110"/>
        <v>-4.688504021063097E-3</v>
      </c>
      <c r="T597" s="94">
        <f t="shared" si="111"/>
        <v>2.5745147603121382E-2</v>
      </c>
      <c r="U597" s="94">
        <f t="shared" si="112"/>
        <v>6.329906554048835E-2</v>
      </c>
      <c r="V597" s="24">
        <f t="shared" si="113"/>
        <v>3.8975536870761968E-2</v>
      </c>
      <c r="W597" s="24">
        <f t="shared" si="114"/>
        <v>-2.4323528669726383E-2</v>
      </c>
      <c r="X597" s="68">
        <f t="shared" si="115"/>
        <v>28858.912820348247</v>
      </c>
      <c r="Y597" s="68">
        <f t="shared" si="118"/>
        <v>-115.17439454526175</v>
      </c>
      <c r="Z597" s="68">
        <f t="shared" si="116"/>
        <v>372.94550952682039</v>
      </c>
      <c r="AA597" s="68">
        <f t="shared" si="117"/>
        <v>-115.17439454526175</v>
      </c>
      <c r="AB597" s="70">
        <f t="shared" si="119"/>
        <v>257.77111498155864</v>
      </c>
    </row>
    <row r="598" spans="10:28" x14ac:dyDescent="0.25">
      <c r="J598" s="93">
        <f t="array" ref="J598:M598">TRANSPOSE(MMULT($E$21:$H$24, TRANSPOSE(Random!N597:Q597)))</f>
        <v>0.31883716237379023</v>
      </c>
      <c r="K598" s="93">
        <v>2.6247881882417885</v>
      </c>
      <c r="L598" s="93">
        <v>-1.0208638421345075</v>
      </c>
      <c r="M598" s="93">
        <v>2.2954861736920291</v>
      </c>
      <c r="N598" s="22">
        <f>E$8 + E$9 * _xlfn.T.INV(_xlfn.NORM.DIST(J598, 0, 1, TRUE),  E$10)</f>
        <v>1.1453853639030902E-3</v>
      </c>
      <c r="O598" s="22">
        <f>F$8 + F$9 * _xlfn.T.INV(_xlfn.NORM.DIST(K598, 0, 1, TRUE),  F$10)</f>
        <v>4.1008089694323751E-4</v>
      </c>
      <c r="P598" s="22">
        <f>G$8 + G$9 * _xlfn.T.INV(_xlfn.NORM.DIST(L598, 0, 1, TRUE),  G$10)</f>
        <v>-1.0894626138145712E-4</v>
      </c>
      <c r="Q598" s="22">
        <f>H$8 + H$9 * _xlfn.T.INV(_xlfn.NORM.DIST(M598, 0, 1, TRUE),  H$10)</f>
        <v>2.4584227967414983E-3</v>
      </c>
      <c r="R598" s="59">
        <f t="shared" si="109"/>
        <v>1.1285961986476549</v>
      </c>
      <c r="S598" s="94">
        <f t="shared" si="110"/>
        <v>-4.2573590317501117E-3</v>
      </c>
      <c r="T598" s="94">
        <f t="shared" si="111"/>
        <v>2.7960207988662528E-2</v>
      </c>
      <c r="U598" s="94">
        <f t="shared" si="112"/>
        <v>6.5514125926029496E-2</v>
      </c>
      <c r="V598" s="24">
        <f t="shared" si="113"/>
        <v>8.1495739778160839E-2</v>
      </c>
      <c r="W598" s="24">
        <f t="shared" si="114"/>
        <v>1.5981613852131343E-2</v>
      </c>
      <c r="X598" s="68">
        <f t="shared" si="115"/>
        <v>31412.480136391419</v>
      </c>
      <c r="Y598" s="68">
        <f t="shared" si="118"/>
        <v>-661.83706302742939</v>
      </c>
      <c r="Z598" s="68">
        <f t="shared" si="116"/>
        <v>2926.5128255699929</v>
      </c>
      <c r="AA598" s="68">
        <f t="shared" si="117"/>
        <v>-661.83706302742939</v>
      </c>
      <c r="AB598" s="70">
        <f t="shared" si="119"/>
        <v>2264.6757625425635</v>
      </c>
    </row>
    <row r="599" spans="10:28" x14ac:dyDescent="0.25">
      <c r="J599" s="93">
        <f t="array" ref="J599:M599">TRANSPOSE(MMULT($E$21:$H$24, TRANSPOSE(Random!N598:Q598)))</f>
        <v>-1.620157897521685</v>
      </c>
      <c r="K599" s="93">
        <v>-2.3818620889750295</v>
      </c>
      <c r="L599" s="93">
        <v>-0.58849759150370362</v>
      </c>
      <c r="M599" s="93">
        <v>0.2877039402541085</v>
      </c>
      <c r="N599" s="22">
        <f>E$8 + E$9 * _xlfn.T.INV(_xlfn.NORM.DIST(J599, 0, 1, TRUE),  E$10)</f>
        <v>-5.9619105296446007E-3</v>
      </c>
      <c r="O599" s="22">
        <f>F$8 + F$9 * _xlfn.T.INV(_xlfn.NORM.DIST(K599, 0, 1, TRUE),  F$10)</f>
        <v>-3.3002790024397457E-4</v>
      </c>
      <c r="P599" s="22">
        <f>G$8 + G$9 * _xlfn.T.INV(_xlfn.NORM.DIST(L599, 0, 1, TRUE),  G$10)</f>
        <v>-5.1748986150728216E-5</v>
      </c>
      <c r="Q599" s="22">
        <f>H$8 + H$9 * _xlfn.T.INV(_xlfn.NORM.DIST(M599, 0, 1, TRUE),  H$10)</f>
        <v>2.6449393554693075E-4</v>
      </c>
      <c r="R599" s="59">
        <f t="shared" si="109"/>
        <v>1.1205841084503789</v>
      </c>
      <c r="S599" s="94">
        <f t="shared" si="110"/>
        <v>-4.9974678289373244E-3</v>
      </c>
      <c r="T599" s="94">
        <f t="shared" si="111"/>
        <v>2.5766279127467959E-2</v>
      </c>
      <c r="U599" s="94">
        <f t="shared" si="112"/>
        <v>6.3320197064834938E-2</v>
      </c>
      <c r="V599" s="24">
        <f t="shared" si="113"/>
        <v>-5.338751797692079E-2</v>
      </c>
      <c r="W599" s="24">
        <f t="shared" si="114"/>
        <v>-0.11670771504175573</v>
      </c>
      <c r="X599" s="68">
        <f t="shared" si="115"/>
        <v>25583.505775164107</v>
      </c>
      <c r="Y599" s="68">
        <f t="shared" si="118"/>
        <v>3444.9657550409902</v>
      </c>
      <c r="Z599" s="68">
        <f t="shared" si="116"/>
        <v>-2902.4615356573195</v>
      </c>
      <c r="AA599" s="68">
        <f t="shared" si="117"/>
        <v>3444.9657550409902</v>
      </c>
      <c r="AB599" s="70">
        <f t="shared" si="119"/>
        <v>542.50421938367072</v>
      </c>
    </row>
    <row r="600" spans="10:28" x14ac:dyDescent="0.25">
      <c r="J600" s="93">
        <f t="array" ref="J600:M600">TRANSPOSE(MMULT($E$21:$H$24, TRANSPOSE(Random!N599:Q599)))</f>
        <v>-1.3117719226163382</v>
      </c>
      <c r="K600" s="93">
        <v>-2.2071554076150566</v>
      </c>
      <c r="L600" s="93">
        <v>0.14208317371356138</v>
      </c>
      <c r="M600" s="93">
        <v>1.5594914551678649</v>
      </c>
      <c r="N600" s="22">
        <f>E$8 + E$9 * _xlfn.T.INV(_xlfn.NORM.DIST(J600, 0, 1, TRUE),  E$10)</f>
        <v>-4.6669221497507027E-3</v>
      </c>
      <c r="O600" s="22">
        <f>F$8 + F$9 * _xlfn.T.INV(_xlfn.NORM.DIST(K600, 0, 1, TRUE),  F$10)</f>
        <v>-2.8566513499595479E-4</v>
      </c>
      <c r="P600" s="22">
        <f>G$8 + G$9 * _xlfn.T.INV(_xlfn.NORM.DIST(L600, 0, 1, TRUE),  G$10)</f>
        <v>3.6376405211520471E-5</v>
      </c>
      <c r="Q600" s="22">
        <f>H$8 + H$9 * _xlfn.T.INV(_xlfn.NORM.DIST(M600, 0, 1, TRUE),  H$10)</f>
        <v>1.4918399987887501E-3</v>
      </c>
      <c r="R600" s="59">
        <f t="shared" si="109"/>
        <v>1.1220439553259753</v>
      </c>
      <c r="S600" s="94">
        <f t="shared" si="110"/>
        <v>-4.953105063689304E-3</v>
      </c>
      <c r="T600" s="94">
        <f t="shared" si="111"/>
        <v>2.6993625190709782E-2</v>
      </c>
      <c r="U600" s="94">
        <f t="shared" si="112"/>
        <v>6.4547543128076756E-2</v>
      </c>
      <c r="V600" s="24">
        <f t="shared" si="113"/>
        <v>-1.2659636552407365E-2</v>
      </c>
      <c r="W600" s="24">
        <f t="shared" si="114"/>
        <v>-7.7207179680484128E-2</v>
      </c>
      <c r="X600" s="68">
        <f t="shared" si="115"/>
        <v>27465.783444982739</v>
      </c>
      <c r="Y600" s="68">
        <f t="shared" si="118"/>
        <v>2696.6837069075555</v>
      </c>
      <c r="Z600" s="68">
        <f t="shared" si="116"/>
        <v>-1020.1838658386878</v>
      </c>
      <c r="AA600" s="68">
        <f t="shared" si="117"/>
        <v>2696.6837069075555</v>
      </c>
      <c r="AB600" s="70">
        <f t="shared" si="119"/>
        <v>1676.4998410688677</v>
      </c>
    </row>
    <row r="601" spans="10:28" x14ac:dyDescent="0.25">
      <c r="J601" s="93">
        <f t="array" ref="J601:M601">TRANSPOSE(MMULT($E$21:$H$24, TRANSPOSE(Random!N600:Q600)))</f>
        <v>1.4687357624989592</v>
      </c>
      <c r="K601" s="93">
        <v>-1.2849476973219254</v>
      </c>
      <c r="L601" s="93">
        <v>-0.54115717047160028</v>
      </c>
      <c r="M601" s="93">
        <v>-0.20567338019581144</v>
      </c>
      <c r="N601" s="22">
        <f>E$8 + E$9 * _xlfn.T.INV(_xlfn.NORM.DIST(J601, 0, 1, TRUE),  E$10)</f>
        <v>5.4272589244314506E-3</v>
      </c>
      <c r="O601" s="22">
        <f>F$8 + F$9 * _xlfn.T.INV(_xlfn.NORM.DIST(K601, 0, 1, TRUE),  F$10)</f>
        <v>-1.2770190363316607E-4</v>
      </c>
      <c r="P601" s="22">
        <f>G$8 + G$9 * _xlfn.T.INV(_xlfn.NORM.DIST(L601, 0, 1, TRUE),  G$10)</f>
        <v>-4.5827245656609014E-5</v>
      </c>
      <c r="Q601" s="22">
        <f>H$8 + H$9 * _xlfn.T.INV(_xlfn.NORM.DIST(M601, 0, 1, TRUE),  H$10)</f>
        <v>-1.6124702839998204E-4</v>
      </c>
      <c r="R601" s="59">
        <f t="shared" si="109"/>
        <v>1.1334231761218063</v>
      </c>
      <c r="S601" s="94">
        <f t="shared" si="110"/>
        <v>-4.7951418323265152E-3</v>
      </c>
      <c r="T601" s="94">
        <f t="shared" si="111"/>
        <v>2.5340538163521047E-2</v>
      </c>
      <c r="U601" s="94">
        <f t="shared" si="112"/>
        <v>6.2894456100888022E-2</v>
      </c>
      <c r="V601" s="24">
        <f t="shared" si="113"/>
        <v>0.11697208404483271</v>
      </c>
      <c r="W601" s="24">
        <f t="shared" si="114"/>
        <v>5.4077627943944689E-2</v>
      </c>
      <c r="X601" s="68">
        <f t="shared" si="115"/>
        <v>31653.270429756187</v>
      </c>
      <c r="Y601" s="68">
        <f t="shared" si="118"/>
        <v>-3136.0284669556422</v>
      </c>
      <c r="Z601" s="68">
        <f t="shared" si="116"/>
        <v>3167.3031189347603</v>
      </c>
      <c r="AA601" s="68">
        <f t="shared" si="117"/>
        <v>-3136.0284669556422</v>
      </c>
      <c r="AB601" s="70">
        <f t="shared" si="119"/>
        <v>31.274651979118062</v>
      </c>
    </row>
    <row r="602" spans="10:28" x14ac:dyDescent="0.25">
      <c r="J602" s="93">
        <f t="array" ref="J602:M602">TRANSPOSE(MMULT($E$21:$H$24, TRANSPOSE(Random!N601:Q601)))</f>
        <v>-0.92636031577954114</v>
      </c>
      <c r="K602" s="93">
        <v>-0.92591011922394517</v>
      </c>
      <c r="L602" s="93">
        <v>-1.0114790059733034</v>
      </c>
      <c r="M602" s="93">
        <v>-0.84430768232438158</v>
      </c>
      <c r="N602" s="22">
        <f>E$8 + E$9 * _xlfn.T.INV(_xlfn.NORM.DIST(J602, 0, 1, TRUE),  E$10)</f>
        <v>-3.1829610267202291E-3</v>
      </c>
      <c r="O602" s="22">
        <f>F$8 + F$9 * _xlfn.T.INV(_xlfn.NORM.DIST(K602, 0, 1, TRUE),  F$10)</f>
        <v>-8.5935016969440118E-5</v>
      </c>
      <c r="P602" s="22">
        <f>G$8 + G$9 * _xlfn.T.INV(_xlfn.NORM.DIST(L602, 0, 1, TRUE),  G$10)</f>
        <v>-1.0762953413620367E-4</v>
      </c>
      <c r="Q602" s="22">
        <f>H$8 + H$9 * _xlfn.T.INV(_xlfn.NORM.DIST(M602, 0, 1, TRUE),  H$10)</f>
        <v>-7.3072857824293719E-4</v>
      </c>
      <c r="R602" s="59">
        <f t="shared" si="109"/>
        <v>1.1237168321197732</v>
      </c>
      <c r="S602" s="94">
        <f t="shared" si="110"/>
        <v>-4.7533749456627897E-3</v>
      </c>
      <c r="T602" s="94">
        <f t="shared" si="111"/>
        <v>2.4771056613678094E-2</v>
      </c>
      <c r="U602" s="94">
        <f t="shared" si="112"/>
        <v>6.2324974551045062E-2</v>
      </c>
      <c r="V602" s="24">
        <f t="shared" si="113"/>
        <v>-3.0335026536446742E-2</v>
      </c>
      <c r="W602" s="24">
        <f t="shared" si="114"/>
        <v>-9.2660001087491811E-2</v>
      </c>
      <c r="X602" s="68">
        <f t="shared" si="115"/>
        <v>26007.872977328982</v>
      </c>
      <c r="Y602" s="68">
        <f t="shared" si="118"/>
        <v>1839.2076972906943</v>
      </c>
      <c r="Z602" s="68">
        <f t="shared" si="116"/>
        <v>-2478.094333492445</v>
      </c>
      <c r="AA602" s="68">
        <f t="shared" si="117"/>
        <v>1839.2076972906943</v>
      </c>
      <c r="AB602" s="70">
        <f t="shared" si="119"/>
        <v>-638.88663620175066</v>
      </c>
    </row>
    <row r="603" spans="10:28" x14ac:dyDescent="0.25">
      <c r="J603" s="93">
        <f t="array" ref="J603:M603">TRANSPOSE(MMULT($E$21:$H$24, TRANSPOSE(Random!N602:Q602)))</f>
        <v>-0.71174877116816559</v>
      </c>
      <c r="K603" s="93">
        <v>-0.17728213070467214</v>
      </c>
      <c r="L603" s="93">
        <v>0.77590216017157321</v>
      </c>
      <c r="M603" s="93">
        <v>0.24359884773823606</v>
      </c>
      <c r="N603" s="22">
        <f>E$8 + E$9 * _xlfn.T.INV(_xlfn.NORM.DIST(J603, 0, 1, TRUE),  E$10)</f>
        <v>-2.4031583006735545E-3</v>
      </c>
      <c r="O603" s="22">
        <f>F$8 + F$9 * _xlfn.T.INV(_xlfn.NORM.DIST(K603, 0, 1, TRUE),  F$10)</f>
        <v>-1.3158918389712195E-5</v>
      </c>
      <c r="P603" s="22">
        <f>G$8 + G$9 * _xlfn.T.INV(_xlfn.NORM.DIST(L603, 0, 1, TRUE),  G$10)</f>
        <v>1.1472872657793367E-4</v>
      </c>
      <c r="Q603" s="22">
        <f>H$8 + H$9 * _xlfn.T.INV(_xlfn.NORM.DIST(M603, 0, 1, TRUE),  H$10)</f>
        <v>2.2622393418275142E-4</v>
      </c>
      <c r="R603" s="59">
        <f t="shared" si="109"/>
        <v>1.1245959076318592</v>
      </c>
      <c r="S603" s="94">
        <f t="shared" si="110"/>
        <v>-4.6805988470830619E-3</v>
      </c>
      <c r="T603" s="94">
        <f t="shared" si="111"/>
        <v>2.5728009126103783E-2</v>
      </c>
      <c r="U603" s="94">
        <f t="shared" si="112"/>
        <v>6.3281927063470758E-2</v>
      </c>
      <c r="V603" s="24">
        <f t="shared" si="113"/>
        <v>-2.5973690874199124E-3</v>
      </c>
      <c r="W603" s="24">
        <f t="shared" si="114"/>
        <v>-6.5879296150890665E-2</v>
      </c>
      <c r="X603" s="68">
        <f t="shared" si="115"/>
        <v>27342.107044696641</v>
      </c>
      <c r="Y603" s="68">
        <f t="shared" si="118"/>
        <v>1388.6149429109646</v>
      </c>
      <c r="Z603" s="68">
        <f t="shared" si="116"/>
        <v>-1143.860266124786</v>
      </c>
      <c r="AA603" s="68">
        <f t="shared" si="117"/>
        <v>1388.6149429109646</v>
      </c>
      <c r="AB603" s="70">
        <f t="shared" si="119"/>
        <v>244.75467678617861</v>
      </c>
    </row>
    <row r="604" spans="10:28" x14ac:dyDescent="0.25">
      <c r="J604" s="93">
        <f t="array" ref="J604:M604">TRANSPOSE(MMULT($E$21:$H$24, TRANSPOSE(Random!N603:Q603)))</f>
        <v>-1.9947947773698071</v>
      </c>
      <c r="K604" s="93">
        <v>0.5687892203373015</v>
      </c>
      <c r="L604" s="93">
        <v>0.25469538468342967</v>
      </c>
      <c r="M604" s="93">
        <v>1.0108991607900963</v>
      </c>
      <c r="N604" s="22">
        <f>E$8 + E$9 * _xlfn.T.INV(_xlfn.NORM.DIST(J604, 0, 1, TRUE),  E$10)</f>
        <v>-7.7152220032551807E-3</v>
      </c>
      <c r="O604" s="22">
        <f>F$8 + F$9 * _xlfn.T.INV(_xlfn.NORM.DIST(K604, 0, 1, TRUE),  F$10)</f>
        <v>5.5426312003165011E-5</v>
      </c>
      <c r="P604" s="22">
        <f>G$8 + G$9 * _xlfn.T.INV(_xlfn.NORM.DIST(L604, 0, 1, TRUE),  G$10)</f>
        <v>4.9840036214396767E-5</v>
      </c>
      <c r="Q604" s="22">
        <f>H$8 + H$9 * _xlfn.T.INV(_xlfn.NORM.DIST(M604, 0, 1, TRUE),  H$10)</f>
        <v>9.2096999079233316E-4</v>
      </c>
      <c r="R604" s="59">
        <f t="shared" si="109"/>
        <v>1.1186075916596205</v>
      </c>
      <c r="S604" s="94">
        <f t="shared" si="110"/>
        <v>-4.612013616690184E-3</v>
      </c>
      <c r="T604" s="94">
        <f t="shared" si="111"/>
        <v>2.6422755182713364E-2</v>
      </c>
      <c r="U604" s="94">
        <f t="shared" si="112"/>
        <v>6.3976673120080332E-2</v>
      </c>
      <c r="V604" s="24">
        <f t="shared" si="113"/>
        <v>-7.5544523269923336E-2</v>
      </c>
      <c r="W604" s="24">
        <f t="shared" si="114"/>
        <v>-0.13952119639000365</v>
      </c>
      <c r="X604" s="68">
        <f t="shared" si="115"/>
        <v>25063.55229894086</v>
      </c>
      <c r="Y604" s="68">
        <f t="shared" si="118"/>
        <v>4458.0802515560063</v>
      </c>
      <c r="Z604" s="68">
        <f t="shared" si="116"/>
        <v>-3422.4150118805665</v>
      </c>
      <c r="AA604" s="68">
        <f t="shared" si="117"/>
        <v>4458.0802515560063</v>
      </c>
      <c r="AB604" s="70">
        <f t="shared" si="119"/>
        <v>1035.6652396754398</v>
      </c>
    </row>
    <row r="605" spans="10:28" x14ac:dyDescent="0.25">
      <c r="J605" s="93">
        <f t="array" ref="J605:M605">TRANSPOSE(MMULT($E$21:$H$24, TRANSPOSE(Random!N604:Q604)))</f>
        <v>0.72903690559504908</v>
      </c>
      <c r="K605" s="93">
        <v>-0.24277988676674656</v>
      </c>
      <c r="L605" s="93">
        <v>-0.45695439584998981</v>
      </c>
      <c r="M605" s="93">
        <v>0.83925383395171482</v>
      </c>
      <c r="N605" s="22">
        <f>E$8 + E$9 * _xlfn.T.INV(_xlfn.NORM.DIST(J605, 0, 1, TRUE),  E$10)</f>
        <v>2.580406514905082E-3</v>
      </c>
      <c r="O605" s="22">
        <f>F$8 + F$9 * _xlfn.T.INV(_xlfn.NORM.DIST(K605, 0, 1, TRUE),  F$10)</f>
        <v>-1.9129070054473615E-5</v>
      </c>
      <c r="P605" s="22">
        <f>G$8 + G$9 * _xlfn.T.INV(_xlfn.NORM.DIST(L605, 0, 1, TRUE),  G$10)</f>
        <v>-3.5412396795528427E-5</v>
      </c>
      <c r="Q605" s="22">
        <f>H$8 + H$9 * _xlfn.T.INV(_xlfn.NORM.DIST(M605, 0, 1, TRUE),  H$10)</f>
        <v>7.5815937919627323E-4</v>
      </c>
      <c r="R605" s="59">
        <f t="shared" si="109"/>
        <v>1.1302139051662852</v>
      </c>
      <c r="S605" s="94">
        <f t="shared" si="110"/>
        <v>-4.6865689987478226E-3</v>
      </c>
      <c r="T605" s="94">
        <f t="shared" si="111"/>
        <v>2.6259944571117303E-2</v>
      </c>
      <c r="U605" s="94">
        <f t="shared" si="112"/>
        <v>6.3813862508484281E-2</v>
      </c>
      <c r="V605" s="24">
        <f t="shared" si="113"/>
        <v>8.4471864633224189E-2</v>
      </c>
      <c r="W605" s="24">
        <f t="shared" si="114"/>
        <v>2.0658002124739908E-2</v>
      </c>
      <c r="X605" s="68">
        <f t="shared" si="115"/>
        <v>30796.03769132233</v>
      </c>
      <c r="Y605" s="68">
        <f t="shared" si="118"/>
        <v>-1491.0341297026025</v>
      </c>
      <c r="Z605" s="68">
        <f t="shared" si="116"/>
        <v>2310.0703805009034</v>
      </c>
      <c r="AA605" s="68">
        <f t="shared" si="117"/>
        <v>-1491.0341297026025</v>
      </c>
      <c r="AB605" s="70">
        <f t="shared" si="119"/>
        <v>819.0362507983009</v>
      </c>
    </row>
    <row r="606" spans="10:28" x14ac:dyDescent="0.25">
      <c r="J606" s="93">
        <f t="array" ref="J606:M606">TRANSPOSE(MMULT($E$21:$H$24, TRANSPOSE(Random!N605:Q605)))</f>
        <v>-2.9543613688621555E-2</v>
      </c>
      <c r="K606" s="93">
        <v>0.3801734324503116</v>
      </c>
      <c r="L606" s="93">
        <v>-0.42656543185827567</v>
      </c>
      <c r="M606" s="93">
        <v>-0.94091501908928643</v>
      </c>
      <c r="N606" s="22">
        <f>E$8 + E$9 * _xlfn.T.INV(_xlfn.NORM.DIST(J606, 0, 1, TRUE),  E$10)</f>
        <v>-4.2758989461452265E-5</v>
      </c>
      <c r="O606" s="22">
        <f>F$8 + F$9 * _xlfn.T.INV(_xlfn.NORM.DIST(K606, 0, 1, TRUE),  F$10)</f>
        <v>3.7567805118320057E-5</v>
      </c>
      <c r="P606" s="22">
        <f>G$8 + G$9 * _xlfn.T.INV(_xlfn.NORM.DIST(L606, 0, 1, TRUE),  G$10)</f>
        <v>-3.168668825175624E-5</v>
      </c>
      <c r="Q606" s="22">
        <f>H$8 + H$9 * _xlfn.T.INV(_xlfn.NORM.DIST(M606, 0, 1, TRUE),  H$10)</f>
        <v>-8.2173624664738426E-4</v>
      </c>
      <c r="R606" s="59">
        <f t="shared" si="109"/>
        <v>1.1272567975773851</v>
      </c>
      <c r="S606" s="94">
        <f t="shared" si="110"/>
        <v>-4.6298721235750297E-3</v>
      </c>
      <c r="T606" s="94">
        <f t="shared" si="111"/>
        <v>2.4680048945273647E-2</v>
      </c>
      <c r="U606" s="94">
        <f t="shared" si="112"/>
        <v>6.2233966882640615E-2</v>
      </c>
      <c r="V606" s="24">
        <f t="shared" si="113"/>
        <v>1.6622262943748332E-2</v>
      </c>
      <c r="W606" s="24">
        <f t="shared" si="114"/>
        <v>-4.5611703938892287E-2</v>
      </c>
      <c r="X606" s="68">
        <f t="shared" si="115"/>
        <v>27617.22321270499</v>
      </c>
      <c r="Y606" s="68">
        <f t="shared" si="118"/>
        <v>24.70739097520709</v>
      </c>
      <c r="Z606" s="68">
        <f t="shared" si="116"/>
        <v>-868.74409811643636</v>
      </c>
      <c r="AA606" s="68">
        <f t="shared" si="117"/>
        <v>24.70739097520709</v>
      </c>
      <c r="AB606" s="70">
        <f t="shared" si="119"/>
        <v>-844.03670714122927</v>
      </c>
    </row>
    <row r="607" spans="10:28" x14ac:dyDescent="0.25">
      <c r="J607" s="93">
        <f t="array" ref="J607:M607">TRANSPOSE(MMULT($E$21:$H$24, TRANSPOSE(Random!N606:Q606)))</f>
        <v>3.5733688468926349E-2</v>
      </c>
      <c r="K607" s="93">
        <v>-2.0828109032014121E-2</v>
      </c>
      <c r="L607" s="93">
        <v>0.68684856588895804</v>
      </c>
      <c r="M607" s="93">
        <v>-0.59403708847594494</v>
      </c>
      <c r="N607" s="22">
        <f>E$8 + E$9 * _xlfn.T.INV(_xlfn.NORM.DIST(J607, 0, 1, TRUE),  E$10)</f>
        <v>1.7919405090229161E-4</v>
      </c>
      <c r="O607" s="22">
        <f>F$8 + F$9 * _xlfn.T.INV(_xlfn.NORM.DIST(K607, 0, 1, TRUE),  F$10)</f>
        <v>1.0058748568652302E-6</v>
      </c>
      <c r="P607" s="22">
        <f>G$8 + G$9 * _xlfn.T.INV(_xlfn.NORM.DIST(L607, 0, 1, TRUE),  G$10)</f>
        <v>1.0319274242086756E-4</v>
      </c>
      <c r="Q607" s="22">
        <f>H$8 + H$9 * _xlfn.T.INV(_xlfn.NORM.DIST(M607, 0, 1, TRUE),  H$10)</f>
        <v>-5.021577735826472E-4</v>
      </c>
      <c r="R607" s="59">
        <f t="shared" si="109"/>
        <v>1.1275070063495525</v>
      </c>
      <c r="S607" s="94">
        <f t="shared" si="110"/>
        <v>-4.6664340538364844E-3</v>
      </c>
      <c r="T607" s="94">
        <f t="shared" si="111"/>
        <v>2.4999627418338381E-2</v>
      </c>
      <c r="U607" s="94">
        <f t="shared" si="112"/>
        <v>6.2553545355705356E-2</v>
      </c>
      <c r="V607" s="24">
        <f t="shared" si="113"/>
        <v>2.6097439531647067E-2</v>
      </c>
      <c r="W607" s="24">
        <f t="shared" si="114"/>
        <v>-3.6456105824058289E-2</v>
      </c>
      <c r="X607" s="68">
        <f t="shared" si="115"/>
        <v>28085.649136037839</v>
      </c>
      <c r="Y607" s="68">
        <f t="shared" si="118"/>
        <v>-103.54354796104599</v>
      </c>
      <c r="Z607" s="68">
        <f t="shared" si="116"/>
        <v>-400.31817478358789</v>
      </c>
      <c r="AA607" s="68">
        <f t="shared" si="117"/>
        <v>-103.54354796104599</v>
      </c>
      <c r="AB607" s="70">
        <f t="shared" si="119"/>
        <v>-503.86172274463388</v>
      </c>
    </row>
    <row r="608" spans="10:28" x14ac:dyDescent="0.25">
      <c r="J608" s="93">
        <f t="array" ref="J608:M608">TRANSPOSE(MMULT($E$21:$H$24, TRANSPOSE(Random!N607:Q607)))</f>
        <v>-0.89533798194938219</v>
      </c>
      <c r="K608" s="93">
        <v>0.60506789173746056</v>
      </c>
      <c r="L608" s="93">
        <v>1.511994204775237</v>
      </c>
      <c r="M608" s="93">
        <v>8.3210311071256426E-2</v>
      </c>
      <c r="N608" s="22">
        <f>E$8 + E$9 * _xlfn.T.INV(_xlfn.NORM.DIST(J608, 0, 1, TRUE),  E$10)</f>
        <v>-3.0685185424366057E-3</v>
      </c>
      <c r="O608" s="22">
        <f>F$8 + F$9 * _xlfn.T.INV(_xlfn.NORM.DIST(K608, 0, 1, TRUE),  F$10)</f>
        <v>5.894452898873021E-5</v>
      </c>
      <c r="P608" s="22">
        <f>G$8 + G$9 * _xlfn.T.INV(_xlfn.NORM.DIST(L608, 0, 1, TRUE),  G$10)</f>
        <v>2.2373162371218565E-4</v>
      </c>
      <c r="Q608" s="22">
        <f>H$8 + H$9 * _xlfn.T.INV(_xlfn.NORM.DIST(M608, 0, 1, TRUE),  H$10)</f>
        <v>8.7714875235018244E-5</v>
      </c>
      <c r="R608" s="59">
        <f t="shared" si="109"/>
        <v>1.1238458437045185</v>
      </c>
      <c r="S608" s="94">
        <f t="shared" si="110"/>
        <v>-4.608495399704619E-3</v>
      </c>
      <c r="T608" s="94">
        <f t="shared" si="111"/>
        <v>2.5589500067156049E-2</v>
      </c>
      <c r="U608" s="94">
        <f t="shared" si="112"/>
        <v>6.3143418004523014E-2</v>
      </c>
      <c r="V608" s="24">
        <f t="shared" si="113"/>
        <v>-1.6643383694691018E-2</v>
      </c>
      <c r="W608" s="24">
        <f t="shared" si="114"/>
        <v>-7.9786801699214038E-2</v>
      </c>
      <c r="X608" s="68">
        <f t="shared" si="115"/>
        <v>26791.535126719613</v>
      </c>
      <c r="Y608" s="68">
        <f t="shared" si="118"/>
        <v>1773.0794926962117</v>
      </c>
      <c r="Z608" s="68">
        <f t="shared" si="116"/>
        <v>-1694.4321841018136</v>
      </c>
      <c r="AA608" s="68">
        <f t="shared" si="117"/>
        <v>1773.0794926962117</v>
      </c>
      <c r="AB608" s="70">
        <f t="shared" si="119"/>
        <v>78.647308594398055</v>
      </c>
    </row>
    <row r="609" spans="10:28" x14ac:dyDescent="0.25">
      <c r="J609" s="93">
        <f t="array" ref="J609:M609">TRANSPOSE(MMULT($E$21:$H$24, TRANSPOSE(Random!N608:Q608)))</f>
        <v>-0.27682921131072852</v>
      </c>
      <c r="K609" s="93">
        <v>0.86090397032862942</v>
      </c>
      <c r="L609" s="93">
        <v>-8.0805026523636553E-2</v>
      </c>
      <c r="M609" s="93">
        <v>-0.99477208368945025</v>
      </c>
      <c r="N609" s="22">
        <f>E$8 + E$9 * _xlfn.T.INV(_xlfn.NORM.DIST(J609, 0, 1, TRUE),  E$10)</f>
        <v>-8.8591314583354283E-4</v>
      </c>
      <c r="O609" s="22">
        <f>F$8 + F$9 * _xlfn.T.INV(_xlfn.NORM.DIST(K609, 0, 1, TRUE),  F$10)</f>
        <v>8.479069555949167E-5</v>
      </c>
      <c r="P609" s="22">
        <f>G$8 + G$9 * _xlfn.T.INV(_xlfn.NORM.DIST(L609, 0, 1, TRUE),  G$10)</f>
        <v>9.8811899493019565E-6</v>
      </c>
      <c r="Q609" s="22">
        <f>H$8 + H$9 * _xlfn.T.INV(_xlfn.NORM.DIST(M609, 0, 1, TRUE),  H$10)</f>
        <v>-8.7327367815432722E-4</v>
      </c>
      <c r="R609" s="59">
        <f t="shared" si="109"/>
        <v>1.1263063056811362</v>
      </c>
      <c r="S609" s="94">
        <f t="shared" si="110"/>
        <v>-4.582649233133858E-3</v>
      </c>
      <c r="T609" s="94">
        <f t="shared" si="111"/>
        <v>2.4628511513766702E-2</v>
      </c>
      <c r="U609" s="94">
        <f t="shared" si="112"/>
        <v>6.2182429451133676E-2</v>
      </c>
      <c r="V609" s="24">
        <f t="shared" si="113"/>
        <v>1.430582473023466E-3</v>
      </c>
      <c r="W609" s="24">
        <f t="shared" si="114"/>
        <v>-6.0751846978110209E-2</v>
      </c>
      <c r="X609" s="68">
        <f t="shared" si="115"/>
        <v>27058.179117608659</v>
      </c>
      <c r="Y609" s="68">
        <f t="shared" si="118"/>
        <v>511.90644914272707</v>
      </c>
      <c r="Z609" s="68">
        <f t="shared" si="116"/>
        <v>-1427.7881932127675</v>
      </c>
      <c r="AA609" s="68">
        <f t="shared" si="117"/>
        <v>511.90644914272707</v>
      </c>
      <c r="AB609" s="70">
        <f t="shared" si="119"/>
        <v>-915.88174407004044</v>
      </c>
    </row>
    <row r="610" spans="10:28" x14ac:dyDescent="0.25">
      <c r="J610" s="93">
        <f t="array" ref="J610:M610">TRANSPOSE(MMULT($E$21:$H$24, TRANSPOSE(Random!N609:Q609)))</f>
        <v>1.187422246465252</v>
      </c>
      <c r="K610" s="93">
        <v>0.64441302373020659</v>
      </c>
      <c r="L610" s="93">
        <v>0.65034920761498416</v>
      </c>
      <c r="M610" s="93">
        <v>0.81993064758981982</v>
      </c>
      <c r="N610" s="22">
        <f>E$8 + E$9 * _xlfn.T.INV(_xlfn.NORM.DIST(J610, 0, 1, TRUE),  E$10)</f>
        <v>4.2895245324671471E-3</v>
      </c>
      <c r="O610" s="22">
        <f>F$8 + F$9 * _xlfn.T.INV(_xlfn.NORM.DIST(K610, 0, 1, TRUE),  F$10)</f>
        <v>6.2796269002768262E-5</v>
      </c>
      <c r="P610" s="22">
        <f>G$8 + G$9 * _xlfn.T.INV(_xlfn.NORM.DIST(L610, 0, 1, TRUE),  G$10)</f>
        <v>9.8531691705129354E-5</v>
      </c>
      <c r="Q610" s="22">
        <f>H$8 + H$9 * _xlfn.T.INV(_xlfn.NORM.DIST(M610, 0, 1, TRUE),  H$10)</f>
        <v>7.4017930386123412E-4</v>
      </c>
      <c r="R610" s="59">
        <f t="shared" si="109"/>
        <v>1.1321406024530729</v>
      </c>
      <c r="S610" s="94">
        <f t="shared" si="110"/>
        <v>-4.6046436596905811E-3</v>
      </c>
      <c r="T610" s="94">
        <f t="shared" si="111"/>
        <v>2.6241964495782266E-2</v>
      </c>
      <c r="U610" s="94">
        <f t="shared" si="112"/>
        <v>6.3795882433149237E-2</v>
      </c>
      <c r="V610" s="24">
        <f t="shared" si="113"/>
        <v>0.10961038271976997</v>
      </c>
      <c r="W610" s="24">
        <f t="shared" si="114"/>
        <v>4.5814500286620735E-2</v>
      </c>
      <c r="X610" s="68">
        <f t="shared" si="115"/>
        <v>31769.98368420214</v>
      </c>
      <c r="Y610" s="68">
        <f t="shared" si="118"/>
        <v>-2478.6123586189933</v>
      </c>
      <c r="Z610" s="68">
        <f t="shared" si="116"/>
        <v>3284.016373380713</v>
      </c>
      <c r="AA610" s="68">
        <f t="shared" si="117"/>
        <v>-2478.6123586189933</v>
      </c>
      <c r="AB610" s="70">
        <f t="shared" si="119"/>
        <v>805.40401476171974</v>
      </c>
    </row>
    <row r="611" spans="10:28" x14ac:dyDescent="0.25">
      <c r="J611" s="93">
        <f t="array" ref="J611:M611">TRANSPOSE(MMULT($E$21:$H$24, TRANSPOSE(Random!N610:Q610)))</f>
        <v>0.39291892678648599</v>
      </c>
      <c r="K611" s="93">
        <v>0.91494387476846961</v>
      </c>
      <c r="L611" s="93">
        <v>0.54965506861621249</v>
      </c>
      <c r="M611" s="93">
        <v>0.3528804195076039</v>
      </c>
      <c r="N611" s="22">
        <f>E$8 + E$9 * _xlfn.T.INV(_xlfn.NORM.DIST(J611, 0, 1, TRUE),  E$10)</f>
        <v>1.4004436253888255E-3</v>
      </c>
      <c r="O611" s="22">
        <f>F$8 + F$9 * _xlfn.T.INV(_xlfn.NORM.DIST(K611, 0, 1, TRUE),  F$10)</f>
        <v>9.0530332957434101E-5</v>
      </c>
      <c r="P611" s="22">
        <f>G$8 + G$9 * _xlfn.T.INV(_xlfn.NORM.DIST(L611, 0, 1, TRUE),  G$10)</f>
        <v>8.5850749761867717E-5</v>
      </c>
      <c r="Q611" s="22">
        <f>H$8 + H$9 * _xlfn.T.INV(_xlfn.NORM.DIST(M611, 0, 1, TRUE),  H$10)</f>
        <v>3.2125471623551001E-4</v>
      </c>
      <c r="R611" s="59">
        <f t="shared" si="109"/>
        <v>1.1288837271011192</v>
      </c>
      <c r="S611" s="94">
        <f t="shared" si="110"/>
        <v>-4.5769095957359151E-3</v>
      </c>
      <c r="T611" s="94">
        <f t="shared" si="111"/>
        <v>2.5823039908156539E-2</v>
      </c>
      <c r="U611" s="94">
        <f t="shared" si="112"/>
        <v>6.337695784552351E-2</v>
      </c>
      <c r="V611" s="24">
        <f t="shared" si="113"/>
        <v>5.7410576629666685E-2</v>
      </c>
      <c r="W611" s="24">
        <f t="shared" si="114"/>
        <v>-5.9663812158568252E-3</v>
      </c>
      <c r="X611" s="68">
        <f t="shared" si="115"/>
        <v>29578.287727007879</v>
      </c>
      <c r="Y611" s="68">
        <f t="shared" si="118"/>
        <v>-809.21716408559587</v>
      </c>
      <c r="Z611" s="68">
        <f t="shared" si="116"/>
        <v>1092.3204161864523</v>
      </c>
      <c r="AA611" s="68">
        <f t="shared" si="117"/>
        <v>-809.21716408559587</v>
      </c>
      <c r="AB611" s="70">
        <f t="shared" si="119"/>
        <v>283.10325210085648</v>
      </c>
    </row>
    <row r="612" spans="10:28" x14ac:dyDescent="0.25">
      <c r="J612" s="93">
        <f t="array" ref="J612:M612">TRANSPOSE(MMULT($E$21:$H$24, TRANSPOSE(Random!N611:Q611)))</f>
        <v>-1.0276378058863462</v>
      </c>
      <c r="K612" s="93">
        <v>-1.4538043751248317</v>
      </c>
      <c r="L612" s="93">
        <v>-0.33114431402841726</v>
      </c>
      <c r="M612" s="93">
        <v>0.60474665945630468</v>
      </c>
      <c r="N612" s="22">
        <f>E$8 + E$9 * _xlfn.T.INV(_xlfn.NORM.DIST(J612, 0, 1, TRUE),  E$10)</f>
        <v>-3.5612068273729674E-3</v>
      </c>
      <c r="O612" s="22">
        <f>F$8 + F$9 * _xlfn.T.INV(_xlfn.NORM.DIST(K612, 0, 1, TRUE),  F$10)</f>
        <v>-1.5004090725543765E-4</v>
      </c>
      <c r="P612" s="22">
        <f>G$8 + G$9 * _xlfn.T.INV(_xlfn.NORM.DIST(L612, 0, 1, TRUE),  G$10)</f>
        <v>-2.0084218658132656E-5</v>
      </c>
      <c r="Q612" s="22">
        <f>H$8 + H$9 * _xlfn.T.INV(_xlfn.NORM.DIST(M612, 0, 1, TRUE),  H$10)</f>
        <v>5.4390355711921674E-4</v>
      </c>
      <c r="R612" s="59">
        <f t="shared" si="109"/>
        <v>1.1232904337374683</v>
      </c>
      <c r="S612" s="94">
        <f t="shared" si="110"/>
        <v>-4.8174808359487875E-3</v>
      </c>
      <c r="T612" s="94">
        <f t="shared" si="111"/>
        <v>2.6045688749040247E-2</v>
      </c>
      <c r="U612" s="94">
        <f t="shared" si="112"/>
        <v>6.3599606686407212E-2</v>
      </c>
      <c r="V612" s="24">
        <f t="shared" si="113"/>
        <v>-1.3383157758494817E-2</v>
      </c>
      <c r="W612" s="24">
        <f t="shared" si="114"/>
        <v>-7.6982764444902027E-2</v>
      </c>
      <c r="X612" s="68">
        <f t="shared" si="115"/>
        <v>27079.949399157587</v>
      </c>
      <c r="Y612" s="68">
        <f t="shared" si="118"/>
        <v>2057.7691506634001</v>
      </c>
      <c r="Z612" s="68">
        <f t="shared" si="116"/>
        <v>-1406.0179116638392</v>
      </c>
      <c r="AA612" s="68">
        <f t="shared" si="117"/>
        <v>2057.7691506634001</v>
      </c>
      <c r="AB612" s="70">
        <f t="shared" si="119"/>
        <v>651.75123899956088</v>
      </c>
    </row>
    <row r="613" spans="10:28" x14ac:dyDescent="0.25">
      <c r="J613" s="93">
        <f t="array" ref="J613:M613">TRANSPOSE(MMULT($E$21:$H$24, TRANSPOSE(Random!N612:Q612)))</f>
        <v>-0.18971197271905912</v>
      </c>
      <c r="K613" s="93">
        <v>1.5811583299019694</v>
      </c>
      <c r="L613" s="93">
        <v>1.5653302018208961</v>
      </c>
      <c r="M613" s="93">
        <v>-1.221222052367601</v>
      </c>
      <c r="N613" s="22">
        <f>E$8 + E$9 * _xlfn.T.INV(_xlfn.NORM.DIST(J613, 0, 1, TRUE),  E$10)</f>
        <v>-5.8809836356081037E-4</v>
      </c>
      <c r="O613" s="22">
        <f>F$8 + F$9 * _xlfn.T.INV(_xlfn.NORM.DIST(K613, 0, 1, TRUE),  F$10)</f>
        <v>1.7414730097161223E-4</v>
      </c>
      <c r="P613" s="22">
        <f>G$8 + G$9 * _xlfn.T.INV(_xlfn.NORM.DIST(L613, 0, 1, TRUE),  G$10)</f>
        <v>2.3297590959837653E-4</v>
      </c>
      <c r="Q613" s="22">
        <f>H$8 + H$9 * _xlfn.T.INV(_xlfn.NORM.DIST(M613, 0, 1, TRUE),  H$10)</f>
        <v>-1.0972948388717754E-3</v>
      </c>
      <c r="R613" s="59">
        <f t="shared" si="109"/>
        <v>1.1266420337742662</v>
      </c>
      <c r="S613" s="94">
        <f t="shared" si="110"/>
        <v>-4.4932926277217369E-3</v>
      </c>
      <c r="T613" s="94">
        <f t="shared" si="111"/>
        <v>2.4404490353049254E-2</v>
      </c>
      <c r="U613" s="94">
        <f t="shared" si="112"/>
        <v>6.1958408290416225E-2</v>
      </c>
      <c r="V613" s="24">
        <f t="shared" si="113"/>
        <v>9.6368966718030243E-4</v>
      </c>
      <c r="W613" s="24">
        <f t="shared" si="114"/>
        <v>-6.0994718623235925E-2</v>
      </c>
      <c r="X613" s="68">
        <f t="shared" si="115"/>
        <v>26954.407045208907</v>
      </c>
      <c r="Y613" s="68">
        <f t="shared" si="118"/>
        <v>339.82038358144928</v>
      </c>
      <c r="Z613" s="68">
        <f t="shared" si="116"/>
        <v>-1531.5602656125193</v>
      </c>
      <c r="AA613" s="68">
        <f t="shared" si="117"/>
        <v>339.82038358144928</v>
      </c>
      <c r="AB613" s="70">
        <f t="shared" si="119"/>
        <v>-1191.73988203107</v>
      </c>
    </row>
    <row r="614" spans="10:28" x14ac:dyDescent="0.25">
      <c r="J614" s="93">
        <f t="array" ref="J614:M614">TRANSPOSE(MMULT($E$21:$H$24, TRANSPOSE(Random!N613:Q613)))</f>
        <v>1.3047348192337627</v>
      </c>
      <c r="K614" s="93">
        <v>-8.3340222116112112E-2</v>
      </c>
      <c r="L614" s="93">
        <v>-0.8444036573127558</v>
      </c>
      <c r="M614" s="93">
        <v>-1.3119138420938472</v>
      </c>
      <c r="N614" s="22">
        <f>E$8 + E$9 * _xlfn.T.INV(_xlfn.NORM.DIST(J614, 0, 1, TRUE),  E$10)</f>
        <v>4.7540158653957875E-3</v>
      </c>
      <c r="O614" s="22">
        <f>F$8 + F$9 * _xlfn.T.INV(_xlfn.NORM.DIST(K614, 0, 1, TRUE),  F$10)</f>
        <v>-4.643410129797629E-6</v>
      </c>
      <c r="P614" s="22">
        <f>G$8 + G$9 * _xlfn.T.INV(_xlfn.NORM.DIST(L614, 0, 1, TRUE),  G$10)</f>
        <v>-8.4813035038836703E-5</v>
      </c>
      <c r="Q614" s="22">
        <f>H$8 + H$9 * _xlfn.T.INV(_xlfn.NORM.DIST(M614, 0, 1, TRUE),  H$10)</f>
        <v>-1.1908290437059267E-3</v>
      </c>
      <c r="R614" s="59">
        <f t="shared" si="109"/>
        <v>1.13266422585514</v>
      </c>
      <c r="S614" s="94">
        <f t="shared" si="110"/>
        <v>-4.6720833388231471E-3</v>
      </c>
      <c r="T614" s="94">
        <f t="shared" si="111"/>
        <v>2.4310956148215105E-2</v>
      </c>
      <c r="U614" s="94">
        <f t="shared" si="112"/>
        <v>6.1864874085582076E-2</v>
      </c>
      <c r="V614" s="24">
        <f t="shared" si="113"/>
        <v>8.8421693076909419E-2</v>
      </c>
      <c r="W614" s="24">
        <f t="shared" si="114"/>
        <v>2.6556818991327343E-2</v>
      </c>
      <c r="X614" s="68">
        <f t="shared" si="115"/>
        <v>30097.651807454273</v>
      </c>
      <c r="Y614" s="68">
        <f t="shared" si="118"/>
        <v>-2747.0089954850264</v>
      </c>
      <c r="Z614" s="68">
        <f t="shared" si="116"/>
        <v>1611.6844966328463</v>
      </c>
      <c r="AA614" s="68">
        <f t="shared" si="117"/>
        <v>-2747.0089954850264</v>
      </c>
      <c r="AB614" s="70">
        <f t="shared" si="119"/>
        <v>-1135.3244988521801</v>
      </c>
    </row>
    <row r="615" spans="10:28" x14ac:dyDescent="0.25">
      <c r="J615" s="93">
        <f t="array" ref="J615:M615">TRANSPOSE(MMULT($E$21:$H$24, TRANSPOSE(Random!N614:Q614)))</f>
        <v>-0.94879964512674619</v>
      </c>
      <c r="K615" s="93">
        <v>0.62248316244939872</v>
      </c>
      <c r="L615" s="93">
        <v>-0.4244912102936399</v>
      </c>
      <c r="M615" s="93">
        <v>1.2886934569343274</v>
      </c>
      <c r="N615" s="22">
        <f>E$8 + E$9 * _xlfn.T.INV(_xlfn.NORM.DIST(J615, 0, 1, TRUE),  E$10)</f>
        <v>-3.2661416928382384E-3</v>
      </c>
      <c r="O615" s="22">
        <f>F$8 + F$9 * _xlfn.T.INV(_xlfn.NORM.DIST(K615, 0, 1, TRUE),  F$10)</f>
        <v>6.0644622968821064E-5</v>
      </c>
      <c r="P615" s="22">
        <f>G$8 + G$9 * _xlfn.T.INV(_xlfn.NORM.DIST(L615, 0, 1, TRUE),  G$10)</f>
        <v>-3.1432970488950114E-5</v>
      </c>
      <c r="Q615" s="22">
        <f>H$8 + H$9 * _xlfn.T.INV(_xlfn.NORM.DIST(M615, 0, 1, TRUE),  H$10)</f>
        <v>1.1987946960794614E-3</v>
      </c>
      <c r="R615" s="59">
        <f t="shared" si="109"/>
        <v>1.1236230621389549</v>
      </c>
      <c r="S615" s="94">
        <f t="shared" si="110"/>
        <v>-4.6067953057245285E-3</v>
      </c>
      <c r="T615" s="94">
        <f t="shared" si="111"/>
        <v>2.6700579888000491E-2</v>
      </c>
      <c r="U615" s="94">
        <f t="shared" si="112"/>
        <v>6.4254497825367463E-2</v>
      </c>
      <c r="V615" s="24">
        <f t="shared" si="113"/>
        <v>-1.0741171439351005E-3</v>
      </c>
      <c r="W615" s="24">
        <f t="shared" si="114"/>
        <v>-6.5328614969302562E-2</v>
      </c>
      <c r="X615" s="68">
        <f t="shared" si="115"/>
        <v>27772.282224477141</v>
      </c>
      <c r="Y615" s="68">
        <f t="shared" si="118"/>
        <v>1887.2719117457746</v>
      </c>
      <c r="Z615" s="68">
        <f t="shared" si="116"/>
        <v>-713.68508634428508</v>
      </c>
      <c r="AA615" s="68">
        <f t="shared" si="117"/>
        <v>1887.2719117457746</v>
      </c>
      <c r="AB615" s="70">
        <f t="shared" si="119"/>
        <v>1173.5868254014895</v>
      </c>
    </row>
    <row r="616" spans="10:28" x14ac:dyDescent="0.25">
      <c r="J616" s="93">
        <f t="array" ref="J616:M616">TRANSPOSE(MMULT($E$21:$H$24, TRANSPOSE(Random!N615:Q615)))</f>
        <v>1.6874726234657909</v>
      </c>
      <c r="K616" s="93">
        <v>-0.27108306452421116</v>
      </c>
      <c r="L616" s="93">
        <v>0.36045561403623355</v>
      </c>
      <c r="M616" s="93">
        <v>-0.15344190650001502</v>
      </c>
      <c r="N616" s="22">
        <f>E$8 + E$9 * _xlfn.T.INV(_xlfn.NORM.DIST(J616, 0, 1, TRUE),  E$10)</f>
        <v>6.3761260815454381E-3</v>
      </c>
      <c r="O616" s="22">
        <f>F$8 + F$9 * _xlfn.T.INV(_xlfn.NORM.DIST(K616, 0, 1, TRUE),  F$10)</f>
        <v>-2.1720487888695399E-5</v>
      </c>
      <c r="P616" s="22">
        <f>G$8 + G$9 * _xlfn.T.INV(_xlfn.NORM.DIST(L616, 0, 1, TRUE),  G$10)</f>
        <v>6.2598254161414272E-5</v>
      </c>
      <c r="Q616" s="22">
        <f>H$8 + H$9 * _xlfn.T.INV(_xlfn.NORM.DIST(M616, 0, 1, TRUE),  H$10)</f>
        <v>-1.1612222564057957E-4</v>
      </c>
      <c r="R616" s="59">
        <f t="shared" si="109"/>
        <v>1.1344928388123565</v>
      </c>
      <c r="S616" s="94">
        <f t="shared" si="110"/>
        <v>-4.6891604165820444E-3</v>
      </c>
      <c r="T616" s="94">
        <f t="shared" si="111"/>
        <v>2.5385662966280451E-2</v>
      </c>
      <c r="U616" s="94">
        <f t="shared" si="112"/>
        <v>6.2939580903647416E-2</v>
      </c>
      <c r="V616" s="24">
        <f t="shared" si="113"/>
        <v>0.13095381557530789</v>
      </c>
      <c r="W616" s="24">
        <f t="shared" si="114"/>
        <v>6.801423467166047E-2</v>
      </c>
      <c r="X616" s="68">
        <f t="shared" si="115"/>
        <v>32224.483229540525</v>
      </c>
      <c r="Y616" s="68">
        <f t="shared" si="118"/>
        <v>-3684.3115795730846</v>
      </c>
      <c r="Z616" s="68">
        <f t="shared" si="116"/>
        <v>3738.5159187190984</v>
      </c>
      <c r="AA616" s="68">
        <f t="shared" si="117"/>
        <v>-3684.3115795730846</v>
      </c>
      <c r="AB616" s="70">
        <f t="shared" si="119"/>
        <v>54.204339146013808</v>
      </c>
    </row>
    <row r="617" spans="10:28" x14ac:dyDescent="0.25">
      <c r="J617" s="93">
        <f t="array" ref="J617:M617">TRANSPOSE(MMULT($E$21:$H$24, TRANSPOSE(Random!N616:Q616)))</f>
        <v>0.2560853566052072</v>
      </c>
      <c r="K617" s="93">
        <v>0.41427678802821605</v>
      </c>
      <c r="L617" s="93">
        <v>0.20276688017071903</v>
      </c>
      <c r="M617" s="93">
        <v>1.1938245884017877</v>
      </c>
      <c r="N617" s="22">
        <f>E$8 + E$9 * _xlfn.T.INV(_xlfn.NORM.DIST(J617, 0, 1, TRUE),  E$10)</f>
        <v>9.302737165465658E-4</v>
      </c>
      <c r="O617" s="22">
        <f>F$8 + F$9 * _xlfn.T.INV(_xlfn.NORM.DIST(K617, 0, 1, TRUE),  F$10)</f>
        <v>4.0750145228857777E-5</v>
      </c>
      <c r="P617" s="22">
        <f>G$8 + G$9 * _xlfn.T.INV(_xlfn.NORM.DIST(L617, 0, 1, TRUE),  G$10)</f>
        <v>4.3619353007565755E-5</v>
      </c>
      <c r="Q617" s="22">
        <f>H$8 + H$9 * _xlfn.T.INV(_xlfn.NORM.DIST(M617, 0, 1, TRUE),  H$10)</f>
        <v>1.101643091888558E-3</v>
      </c>
      <c r="R617" s="59">
        <f t="shared" si="109"/>
        <v>1.1283537022120316</v>
      </c>
      <c r="S617" s="94">
        <f t="shared" si="110"/>
        <v>-4.6266897834644919E-3</v>
      </c>
      <c r="T617" s="94">
        <f t="shared" si="111"/>
        <v>2.6603428283809589E-2</v>
      </c>
      <c r="U617" s="94">
        <f t="shared" si="112"/>
        <v>6.4157346221176553E-2</v>
      </c>
      <c r="V617" s="24">
        <f t="shared" si="113"/>
        <v>6.3107609686583174E-2</v>
      </c>
      <c r="W617" s="24">
        <f t="shared" si="114"/>
        <v>-1.049736534593379E-3</v>
      </c>
      <c r="X617" s="68">
        <f t="shared" si="115"/>
        <v>30121.566685026522</v>
      </c>
      <c r="Y617" s="68">
        <f t="shared" si="118"/>
        <v>-537.53928046766669</v>
      </c>
      <c r="Z617" s="68">
        <f t="shared" si="116"/>
        <v>1635.599374205096</v>
      </c>
      <c r="AA617" s="68">
        <f t="shared" si="117"/>
        <v>-537.53928046766669</v>
      </c>
      <c r="AB617" s="70">
        <f t="shared" si="119"/>
        <v>1098.0600937374293</v>
      </c>
    </row>
    <row r="618" spans="10:28" x14ac:dyDescent="0.25">
      <c r="J618" s="93">
        <f t="array" ref="J618:M618">TRANSPOSE(MMULT($E$21:$H$24, TRANSPOSE(Random!N617:Q617)))</f>
        <v>0.79942544195113174</v>
      </c>
      <c r="K618" s="93">
        <v>9.7127314760439065E-2</v>
      </c>
      <c r="L618" s="93">
        <v>-2.311553216168114</v>
      </c>
      <c r="M618" s="93">
        <v>1.0453010460152681</v>
      </c>
      <c r="N618" s="22">
        <f>E$8 + E$9 * _xlfn.T.INV(_xlfn.NORM.DIST(J618, 0, 1, TRUE),  E$10)</f>
        <v>2.8339021932568308E-3</v>
      </c>
      <c r="O618" s="22">
        <f>F$8 + F$9 * _xlfn.T.INV(_xlfn.NORM.DIST(K618, 0, 1, TRUE),  F$10)</f>
        <v>1.1664694518436582E-5</v>
      </c>
      <c r="P618" s="22">
        <f>G$8 + G$9 * _xlfn.T.INV(_xlfn.NORM.DIST(L618, 0, 1, TRUE),  G$10)</f>
        <v>-3.5675000935230688E-4</v>
      </c>
      <c r="Q618" s="22">
        <f>H$8 + H$9 * _xlfn.T.INV(_xlfn.NORM.DIST(M618, 0, 1, TRUE),  H$10)</f>
        <v>9.5433763642312902E-4</v>
      </c>
      <c r="R618" s="59">
        <f t="shared" si="109"/>
        <v>1.1304996721119693</v>
      </c>
      <c r="S618" s="94">
        <f t="shared" si="110"/>
        <v>-4.655775234174913E-3</v>
      </c>
      <c r="T618" s="94">
        <f t="shared" si="111"/>
        <v>2.6456122828344159E-2</v>
      </c>
      <c r="U618" s="94">
        <f t="shared" si="112"/>
        <v>6.4010040765711124E-2</v>
      </c>
      <c r="V618" s="24">
        <f t="shared" si="113"/>
        <v>9.0942136489672268E-2</v>
      </c>
      <c r="W618" s="24">
        <f t="shared" si="114"/>
        <v>2.6932095723961144E-2</v>
      </c>
      <c r="X618" s="68">
        <f t="shared" si="115"/>
        <v>31132.560810515297</v>
      </c>
      <c r="Y618" s="68">
        <f t="shared" si="118"/>
        <v>-1637.5113246605033</v>
      </c>
      <c r="Z618" s="68">
        <f t="shared" si="116"/>
        <v>2646.5934996938704</v>
      </c>
      <c r="AA618" s="68">
        <f t="shared" si="117"/>
        <v>-1637.5113246605033</v>
      </c>
      <c r="AB618" s="70">
        <f t="shared" si="119"/>
        <v>1009.0821750333671</v>
      </c>
    </row>
    <row r="619" spans="10:28" x14ac:dyDescent="0.25">
      <c r="J619" s="93">
        <f t="array" ref="J619:M619">TRANSPOSE(MMULT($E$21:$H$24, TRANSPOSE(Random!N618:Q618)))</f>
        <v>-0.55831550191876378</v>
      </c>
      <c r="K619" s="93">
        <v>-0.81842866625861732</v>
      </c>
      <c r="L619" s="93">
        <v>0.44659579705955244</v>
      </c>
      <c r="M619" s="93">
        <v>-0.77067455176359501</v>
      </c>
      <c r="N619" s="22">
        <f>E$8 + E$9 * _xlfn.T.INV(_xlfn.NORM.DIST(J619, 0, 1, TRUE),  E$10)</f>
        <v>-1.8602273794878241E-3</v>
      </c>
      <c r="O619" s="22">
        <f>F$8 + F$9 * _xlfn.T.INV(_xlfn.NORM.DIST(K619, 0, 1, TRUE),  F$10)</f>
        <v>-7.4581521833908614E-5</v>
      </c>
      <c r="P619" s="22">
        <f>G$8 + G$9 * _xlfn.T.INV(_xlfn.NORM.DIST(L619, 0, 1, TRUE),  G$10)</f>
        <v>7.3104848422040708E-5</v>
      </c>
      <c r="Q619" s="22">
        <f>H$8 + H$9 * _xlfn.T.INV(_xlfn.NORM.DIST(M619, 0, 1, TRUE),  H$10)</f>
        <v>-6.6248890050767822E-4</v>
      </c>
      <c r="R619" s="59">
        <f t="shared" si="109"/>
        <v>1.1252079563739663</v>
      </c>
      <c r="S619" s="94">
        <f t="shared" si="110"/>
        <v>-4.7420214505272578E-3</v>
      </c>
      <c r="T619" s="94">
        <f t="shared" si="111"/>
        <v>2.4839296291413352E-2</v>
      </c>
      <c r="U619" s="94">
        <f t="shared" si="112"/>
        <v>6.2393214228780323E-2</v>
      </c>
      <c r="V619" s="24">
        <f t="shared" si="113"/>
        <v>-8.0683539896720165E-3</v>
      </c>
      <c r="W619" s="24">
        <f t="shared" si="114"/>
        <v>-7.0461568218452342E-2</v>
      </c>
      <c r="X619" s="68">
        <f t="shared" si="115"/>
        <v>26806.103863400211</v>
      </c>
      <c r="Y619" s="68">
        <f t="shared" si="118"/>
        <v>1074.8936246293597</v>
      </c>
      <c r="Z619" s="68">
        <f t="shared" si="116"/>
        <v>-1679.8634474212158</v>
      </c>
      <c r="AA619" s="68">
        <f t="shared" si="117"/>
        <v>1074.8936246293597</v>
      </c>
      <c r="AB619" s="70">
        <f t="shared" si="119"/>
        <v>-604.96982279185613</v>
      </c>
    </row>
    <row r="620" spans="10:28" x14ac:dyDescent="0.25">
      <c r="J620" s="93">
        <f t="array" ref="J620:M620">TRANSPOSE(MMULT($E$21:$H$24, TRANSPOSE(Random!N619:Q619)))</f>
        <v>0.23040761379182262</v>
      </c>
      <c r="K620" s="93">
        <v>0.25997351203206626</v>
      </c>
      <c r="L620" s="93">
        <v>-0.48553931251857324</v>
      </c>
      <c r="M620" s="93">
        <v>0.13681861738753689</v>
      </c>
      <c r="N620" s="22">
        <f>E$8 + E$9 * _xlfn.T.INV(_xlfn.NORM.DIST(J620, 0, 1, TRUE),  E$10)</f>
        <v>8.4245690944701563E-4</v>
      </c>
      <c r="O620" s="22">
        <f>F$8 + F$9 * _xlfn.T.INV(_xlfn.NORM.DIST(K620, 0, 1, TRUE),  F$10)</f>
        <v>2.6476378681383778E-5</v>
      </c>
      <c r="P620" s="22">
        <f>G$8 + G$9 * _xlfn.T.INV(_xlfn.NORM.DIST(L620, 0, 1, TRUE),  G$10)</f>
        <v>-3.8932252870384421E-5</v>
      </c>
      <c r="Q620" s="22">
        <f>H$8 + H$9 * _xlfn.T.INV(_xlfn.NORM.DIST(M620, 0, 1, TRUE),  H$10)</f>
        <v>1.3392343837867956E-4</v>
      </c>
      <c r="R620" s="59">
        <f t="shared" si="109"/>
        <v>1.1282547058863042</v>
      </c>
      <c r="S620" s="94">
        <f t="shared" si="110"/>
        <v>-4.6409635500119653E-3</v>
      </c>
      <c r="T620" s="94">
        <f t="shared" si="111"/>
        <v>2.5635708630299708E-2</v>
      </c>
      <c r="U620" s="94">
        <f t="shared" si="112"/>
        <v>6.3189626567666676E-2</v>
      </c>
      <c r="V620" s="24">
        <f t="shared" si="113"/>
        <v>4.6621794025459504E-2</v>
      </c>
      <c r="W620" s="24">
        <f t="shared" si="114"/>
        <v>-1.6567832542207173E-2</v>
      </c>
      <c r="X620" s="68">
        <f t="shared" si="115"/>
        <v>29097.309363172564</v>
      </c>
      <c r="Y620" s="68">
        <f t="shared" si="118"/>
        <v>-486.79616856237408</v>
      </c>
      <c r="Z620" s="68">
        <f t="shared" si="116"/>
        <v>611.34205235113768</v>
      </c>
      <c r="AA620" s="68">
        <f t="shared" si="117"/>
        <v>-486.79616856237408</v>
      </c>
      <c r="AB620" s="70">
        <f t="shared" si="119"/>
        <v>124.5458837887636</v>
      </c>
    </row>
    <row r="621" spans="10:28" x14ac:dyDescent="0.25">
      <c r="J621" s="93">
        <f t="array" ref="J621:M621">TRANSPOSE(MMULT($E$21:$H$24, TRANSPOSE(Random!N620:Q620)))</f>
        <v>-3.717577906442554E-2</v>
      </c>
      <c r="K621" s="93">
        <v>0.68730842224304967</v>
      </c>
      <c r="L621" s="93">
        <v>-2.1888988705411525</v>
      </c>
      <c r="M621" s="93">
        <v>-4.6173083342848087E-2</v>
      </c>
      <c r="N621" s="22">
        <f>E$8 + E$9 * _xlfn.T.INV(_xlfn.NORM.DIST(J621, 0, 1, TRUE),  E$10)</f>
        <v>-6.8711474345475157E-5</v>
      </c>
      <c r="O621" s="22">
        <f>F$8 + F$9 * _xlfn.T.INV(_xlfn.NORM.DIST(K621, 0, 1, TRUE),  F$10)</f>
        <v>6.704163217080237E-5</v>
      </c>
      <c r="P621" s="22">
        <f>G$8 + G$9 * _xlfn.T.INV(_xlfn.NORM.DIST(L621, 0, 1, TRUE),  G$10)</f>
        <v>-3.2459635549013952E-4</v>
      </c>
      <c r="Q621" s="22">
        <f>H$8 + H$9 * _xlfn.T.INV(_xlfn.NORM.DIST(M621, 0, 1, TRUE),  H$10)</f>
        <v>-2.3675015702410715E-5</v>
      </c>
      <c r="R621" s="59">
        <f t="shared" si="109"/>
        <v>1.127227541211413</v>
      </c>
      <c r="S621" s="94">
        <f t="shared" si="110"/>
        <v>-4.6003982965225473E-3</v>
      </c>
      <c r="T621" s="94">
        <f t="shared" si="111"/>
        <v>2.5478110176218618E-2</v>
      </c>
      <c r="U621" s="94">
        <f t="shared" si="112"/>
        <v>6.3032028113585589E-2</v>
      </c>
      <c r="V621" s="24">
        <f t="shared" si="113"/>
        <v>2.8986657351452758E-2</v>
      </c>
      <c r="W621" s="24">
        <f t="shared" si="114"/>
        <v>-3.4045370762132834E-2</v>
      </c>
      <c r="X621" s="68">
        <f t="shared" si="115"/>
        <v>28383.492139004928</v>
      </c>
      <c r="Y621" s="68">
        <f t="shared" si="118"/>
        <v>39.703493522945791</v>
      </c>
      <c r="Z621" s="68">
        <f t="shared" si="116"/>
        <v>-102.47517181649891</v>
      </c>
      <c r="AA621" s="68">
        <f t="shared" si="117"/>
        <v>39.703493522945791</v>
      </c>
      <c r="AB621" s="70">
        <f t="shared" si="119"/>
        <v>-62.771678293553123</v>
      </c>
    </row>
    <row r="622" spans="10:28" x14ac:dyDescent="0.25">
      <c r="J622" s="93">
        <f t="array" ref="J622:M622">TRANSPOSE(MMULT($E$21:$H$24, TRANSPOSE(Random!N621:Q621)))</f>
        <v>1.0071432584979707</v>
      </c>
      <c r="K622" s="93">
        <v>0.63494030650656108</v>
      </c>
      <c r="L622" s="93">
        <v>0.84881218240626766</v>
      </c>
      <c r="M622" s="93">
        <v>1.3800941400664526</v>
      </c>
      <c r="N622" s="22">
        <f>E$8 + E$9 * _xlfn.T.INV(_xlfn.NORM.DIST(J622, 0, 1, TRUE),  E$10)</f>
        <v>3.599452993440977E-3</v>
      </c>
      <c r="O622" s="22">
        <f>F$8 + F$9 * _xlfn.T.INV(_xlfn.NORM.DIST(K622, 0, 1, TRUE),  F$10)</f>
        <v>6.1865345627282333E-5</v>
      </c>
      <c r="P622" s="22">
        <f>G$8 + G$9 * _xlfn.T.INV(_xlfn.NORM.DIST(L622, 0, 1, TRUE),  G$10)</f>
        <v>1.2436526448075902E-4</v>
      </c>
      <c r="Q622" s="22">
        <f>H$8 + H$9 * _xlfn.T.INV(_xlfn.NORM.DIST(M622, 0, 1, TRUE),  H$10)</f>
        <v>1.2949345671327843E-3</v>
      </c>
      <c r="R622" s="59">
        <f t="shared" si="109"/>
        <v>1.131362681356771</v>
      </c>
      <c r="S622" s="94">
        <f t="shared" si="110"/>
        <v>-4.6055745830660671E-3</v>
      </c>
      <c r="T622" s="94">
        <f t="shared" si="111"/>
        <v>2.6796719759053813E-2</v>
      </c>
      <c r="U622" s="94">
        <f t="shared" si="112"/>
        <v>6.4350637696420784E-2</v>
      </c>
      <c r="V622" s="24">
        <f t="shared" si="113"/>
        <v>0.10717161818334953</v>
      </c>
      <c r="W622" s="24">
        <f t="shared" si="114"/>
        <v>4.2820980486928742E-2</v>
      </c>
      <c r="X622" s="68">
        <f t="shared" si="115"/>
        <v>31921.157548261748</v>
      </c>
      <c r="Y622" s="68">
        <f t="shared" si="118"/>
        <v>-2079.8689006867353</v>
      </c>
      <c r="Z622" s="68">
        <f t="shared" si="116"/>
        <v>3435.1902374403217</v>
      </c>
      <c r="AA622" s="68">
        <f t="shared" si="117"/>
        <v>-2079.8689006867353</v>
      </c>
      <c r="AB622" s="70">
        <f t="shared" si="119"/>
        <v>1355.3213367535864</v>
      </c>
    </row>
    <row r="623" spans="10:28" x14ac:dyDescent="0.25">
      <c r="J623" s="93">
        <f t="array" ref="J623:M623">TRANSPOSE(MMULT($E$21:$H$24, TRANSPOSE(Random!N622:Q622)))</f>
        <v>1.650483127999528</v>
      </c>
      <c r="K623" s="93">
        <v>-0.14715743077987559</v>
      </c>
      <c r="L623" s="93">
        <v>0.29064662001611641</v>
      </c>
      <c r="M623" s="93">
        <v>0.63426615072138559</v>
      </c>
      <c r="N623" s="22">
        <f>E$8 + E$9 * _xlfn.T.INV(_xlfn.NORM.DIST(J623, 0, 1, TRUE),  E$10)</f>
        <v>6.2111268153008398E-3</v>
      </c>
      <c r="O623" s="22">
        <f>F$8 + F$9 * _xlfn.T.INV(_xlfn.NORM.DIST(K623, 0, 1, TRUE),  F$10)</f>
        <v>-1.0423307309629704E-5</v>
      </c>
      <c r="P623" s="22">
        <f>G$8 + G$9 * _xlfn.T.INV(_xlfn.NORM.DIST(L623, 0, 1, TRUE),  G$10)</f>
        <v>5.4162115165018737E-5</v>
      </c>
      <c r="Q623" s="22">
        <f>H$8 + H$9 * _xlfn.T.INV(_xlfn.NORM.DIST(M623, 0, 1, TRUE),  H$10)</f>
        <v>5.7044285260538917E-4</v>
      </c>
      <c r="R623" s="59">
        <f t="shared" si="109"/>
        <v>1.1343068343145228</v>
      </c>
      <c r="S623" s="94">
        <f t="shared" si="110"/>
        <v>-4.6778632360029793E-3</v>
      </c>
      <c r="T623" s="94">
        <f t="shared" si="111"/>
        <v>2.607222804452642E-2</v>
      </c>
      <c r="U623" s="94">
        <f t="shared" si="112"/>
        <v>6.3626145981893395E-2</v>
      </c>
      <c r="V623" s="24">
        <f t="shared" si="113"/>
        <v>0.13825961825092023</v>
      </c>
      <c r="W623" s="24">
        <f t="shared" si="114"/>
        <v>7.4633472269026835E-2</v>
      </c>
      <c r="X623" s="68">
        <f t="shared" si="115"/>
        <v>32834.076944686429</v>
      </c>
      <c r="Y623" s="68">
        <f t="shared" si="118"/>
        <v>-3588.9701921113301</v>
      </c>
      <c r="Z623" s="68">
        <f t="shared" si="116"/>
        <v>4348.1096338650023</v>
      </c>
      <c r="AA623" s="68">
        <f t="shared" si="117"/>
        <v>-3588.9701921113301</v>
      </c>
      <c r="AB623" s="70">
        <f t="shared" si="119"/>
        <v>759.13944175367214</v>
      </c>
    </row>
    <row r="624" spans="10:28" x14ac:dyDescent="0.25">
      <c r="J624" s="93">
        <f t="array" ref="J624:M624">TRANSPOSE(MMULT($E$21:$H$24, TRANSPOSE(Random!N623:Q623)))</f>
        <v>-0.66530928182425408</v>
      </c>
      <c r="K624" s="93">
        <v>-2.4924972735691888</v>
      </c>
      <c r="L624" s="93">
        <v>-0.25282196289951719</v>
      </c>
      <c r="M624" s="93">
        <v>-0.70442660607474283</v>
      </c>
      <c r="N624" s="22">
        <f>E$8 + E$9 * _xlfn.T.INV(_xlfn.NORM.DIST(J624, 0, 1, TRUE),  E$10)</f>
        <v>-2.2377132688028724E-3</v>
      </c>
      <c r="O624" s="22">
        <f>F$8 + F$9 * _xlfn.T.INV(_xlfn.NORM.DIST(K624, 0, 1, TRUE),  F$10)</f>
        <v>-3.6182500876004496E-4</v>
      </c>
      <c r="P624" s="22">
        <f>G$8 + G$9 * _xlfn.T.INV(_xlfn.NORM.DIST(L624, 0, 1, TRUE),  G$10)</f>
        <v>-1.0650927863292341E-5</v>
      </c>
      <c r="Q624" s="22">
        <f>H$8 + H$9 * _xlfn.T.INV(_xlfn.NORM.DIST(M624, 0, 1, TRUE),  H$10)</f>
        <v>-6.0183854144691979E-4</v>
      </c>
      <c r="R624" s="59">
        <f t="shared" si="109"/>
        <v>1.1247824146435121</v>
      </c>
      <c r="S624" s="94">
        <f t="shared" si="110"/>
        <v>-5.0292649374533947E-3</v>
      </c>
      <c r="T624" s="94">
        <f t="shared" si="111"/>
        <v>2.4899946650474111E-2</v>
      </c>
      <c r="U624" s="94">
        <f t="shared" si="112"/>
        <v>6.2453864587841079E-2</v>
      </c>
      <c r="V624" s="24">
        <f t="shared" si="113"/>
        <v>-8.48613013202895E-3</v>
      </c>
      <c r="W624" s="24">
        <f t="shared" si="114"/>
        <v>-7.0939994719870031E-2</v>
      </c>
      <c r="X624" s="68">
        <f t="shared" si="115"/>
        <v>26814.778840588806</v>
      </c>
      <c r="Y624" s="68">
        <f t="shared" si="118"/>
        <v>1293.0159790717298</v>
      </c>
      <c r="Z624" s="68">
        <f t="shared" si="116"/>
        <v>-1671.1884702326206</v>
      </c>
      <c r="AA624" s="68">
        <f t="shared" si="117"/>
        <v>1293.0159790717298</v>
      </c>
      <c r="AB624" s="70">
        <f t="shared" si="119"/>
        <v>-378.17249116089079</v>
      </c>
    </row>
    <row r="625" spans="10:28" x14ac:dyDescent="0.25">
      <c r="J625" s="93">
        <f t="array" ref="J625:M625">TRANSPOSE(MMULT($E$21:$H$24, TRANSPOSE(Random!N624:Q624)))</f>
        <v>1.7022603724868814</v>
      </c>
      <c r="K625" s="93">
        <v>-1.7310027376491701</v>
      </c>
      <c r="L625" s="93">
        <v>-1.4666687206013578</v>
      </c>
      <c r="M625" s="93">
        <v>0.80478237622367155</v>
      </c>
      <c r="N625" s="22">
        <f>E$8 + E$9 * _xlfn.T.INV(_xlfn.NORM.DIST(J625, 0, 1, TRUE),  E$10)</f>
        <v>6.442644109763555E-3</v>
      </c>
      <c r="O625" s="22">
        <f>F$8 + F$9 * _xlfn.T.INV(_xlfn.NORM.DIST(K625, 0, 1, TRUE),  F$10)</f>
        <v>-1.918941607756175E-4</v>
      </c>
      <c r="P625" s="22">
        <f>G$8 + G$9 * _xlfn.T.INV(_xlfn.NORM.DIST(L625, 0, 1, TRUE),  G$10)</f>
        <v>-1.7709345630662526E-4</v>
      </c>
      <c r="Q625" s="22">
        <f>H$8 + H$9 * _xlfn.T.INV(_xlfn.NORM.DIST(M625, 0, 1, TRUE),  H$10)</f>
        <v>7.2612889756014972E-4</v>
      </c>
      <c r="R625" s="59">
        <f t="shared" si="109"/>
        <v>1.134567824918157</v>
      </c>
      <c r="S625" s="94">
        <f t="shared" si="110"/>
        <v>-4.8593340894689668E-3</v>
      </c>
      <c r="T625" s="94">
        <f t="shared" si="111"/>
        <v>2.6227914089481181E-2</v>
      </c>
      <c r="U625" s="94">
        <f t="shared" si="112"/>
        <v>6.3781832026848145E-2</v>
      </c>
      <c r="V625" s="24">
        <f t="shared" si="113"/>
        <v>0.14697074069820371</v>
      </c>
      <c r="W625" s="24">
        <f t="shared" si="114"/>
        <v>8.318890867135556E-2</v>
      </c>
      <c r="X625" s="68">
        <f t="shared" si="115"/>
        <v>33258.948951650156</v>
      </c>
      <c r="Y625" s="68">
        <f t="shared" si="118"/>
        <v>-3722.7476359622087</v>
      </c>
      <c r="Z625" s="68">
        <f t="shared" si="116"/>
        <v>4772.9816408287297</v>
      </c>
      <c r="AA625" s="68">
        <f t="shared" si="117"/>
        <v>-3722.7476359622087</v>
      </c>
      <c r="AB625" s="70">
        <f t="shared" si="119"/>
        <v>1050.234004866521</v>
      </c>
    </row>
    <row r="626" spans="10:28" x14ac:dyDescent="0.25">
      <c r="J626" s="93">
        <f t="array" ref="J626:M626">TRANSPOSE(MMULT($E$21:$H$24, TRANSPOSE(Random!N625:Q625)))</f>
        <v>-1.3090999474657936</v>
      </c>
      <c r="K626" s="93">
        <v>0.7310519312314413</v>
      </c>
      <c r="L626" s="93">
        <v>-4.6466118254112676E-2</v>
      </c>
      <c r="M626" s="93">
        <v>-0.19743184458858848</v>
      </c>
      <c r="N626" s="22">
        <f>E$8 + E$9 * _xlfn.T.INV(_xlfn.NORM.DIST(J626, 0, 1, TRUE),  E$10)</f>
        <v>-4.6561735142748783E-3</v>
      </c>
      <c r="O626" s="22">
        <f>F$8 + F$9 * _xlfn.T.INV(_xlfn.NORM.DIST(K626, 0, 1, TRUE),  F$10)</f>
        <v>7.1424185590490756E-5</v>
      </c>
      <c r="P626" s="22">
        <f>G$8 + G$9 * _xlfn.T.INV(_xlfn.NORM.DIST(L626, 0, 1, TRUE),  G$10)</f>
        <v>1.3962512784752644E-5</v>
      </c>
      <c r="Q626" s="22">
        <f>H$8 + H$9 * _xlfn.T.INV(_xlfn.NORM.DIST(M626, 0, 1, TRUE),  H$10)</f>
        <v>-1.5412024526068944E-4</v>
      </c>
      <c r="R626" s="59">
        <f t="shared" si="109"/>
        <v>1.1220560723164905</v>
      </c>
      <c r="S626" s="94">
        <f t="shared" si="110"/>
        <v>-4.5960157431028589E-3</v>
      </c>
      <c r="T626" s="94">
        <f t="shared" si="111"/>
        <v>2.5347664946660339E-2</v>
      </c>
      <c r="U626" s="94">
        <f t="shared" si="112"/>
        <v>6.2901582884027307E-2</v>
      </c>
      <c r="V626" s="24">
        <f t="shared" si="113"/>
        <v>-4.6330902804499384E-2</v>
      </c>
      <c r="W626" s="24">
        <f t="shared" si="114"/>
        <v>-0.1092324856885267</v>
      </c>
      <c r="X626" s="68">
        <f t="shared" si="115"/>
        <v>25672.798002823849</v>
      </c>
      <c r="Y626" s="68">
        <f t="shared" si="118"/>
        <v>2690.4728318962734</v>
      </c>
      <c r="Z626" s="68">
        <f t="shared" si="116"/>
        <v>-2813.1693079975776</v>
      </c>
      <c r="AA626" s="68">
        <f t="shared" si="117"/>
        <v>2690.4728318962734</v>
      </c>
      <c r="AB626" s="70">
        <f t="shared" si="119"/>
        <v>-122.69647610130414</v>
      </c>
    </row>
    <row r="627" spans="10:28" x14ac:dyDescent="0.25">
      <c r="J627" s="93">
        <f t="array" ref="J627:M627">TRANSPOSE(MMULT($E$21:$H$24, TRANSPOSE(Random!N626:Q626)))</f>
        <v>-0.38432528089558354</v>
      </c>
      <c r="K627" s="93">
        <v>0.31628588225588583</v>
      </c>
      <c r="L627" s="93">
        <v>-0.62670795072148644</v>
      </c>
      <c r="M627" s="93">
        <v>-0.82292753189290424</v>
      </c>
      <c r="N627" s="22">
        <f>E$8 + E$9 * _xlfn.T.INV(_xlfn.NORM.DIST(J627, 0, 1, TRUE),  E$10)</f>
        <v>-1.2554001087786918E-3</v>
      </c>
      <c r="O627" s="22">
        <f>F$8 + F$9 * _xlfn.T.INV(_xlfn.NORM.DIST(K627, 0, 1, TRUE),  F$10)</f>
        <v>3.1650697935296569E-5</v>
      </c>
      <c r="P627" s="22">
        <f>G$8 + G$9 * _xlfn.T.INV(_xlfn.NORM.DIST(L627, 0, 1, TRUE),  G$10)</f>
        <v>-5.6567542959941665E-5</v>
      </c>
      <c r="Q627" s="22">
        <f>H$8 + H$9 * _xlfn.T.INV(_xlfn.NORM.DIST(M627, 0, 1, TRUE),  H$10)</f>
        <v>-7.108194699513013E-4</v>
      </c>
      <c r="R627" s="59">
        <f t="shared" si="109"/>
        <v>1.1258897811803732</v>
      </c>
      <c r="S627" s="94">
        <f t="shared" si="110"/>
        <v>-4.6357892307580528E-3</v>
      </c>
      <c r="T627" s="94">
        <f t="shared" si="111"/>
        <v>2.4790965721969729E-2</v>
      </c>
      <c r="U627" s="94">
        <f t="shared" si="112"/>
        <v>6.23448836593367E-2</v>
      </c>
      <c r="V627" s="24">
        <f t="shared" si="113"/>
        <v>-8.8566517459655227E-4</v>
      </c>
      <c r="W627" s="24">
        <f t="shared" si="114"/>
        <v>-6.3230548833933253E-2</v>
      </c>
      <c r="X627" s="68">
        <f t="shared" si="115"/>
        <v>27039.811906161671</v>
      </c>
      <c r="Y627" s="68">
        <f t="shared" si="118"/>
        <v>725.40679067769088</v>
      </c>
      <c r="Z627" s="68">
        <f t="shared" si="116"/>
        <v>-1446.1554046597557</v>
      </c>
      <c r="AA627" s="68">
        <f t="shared" si="117"/>
        <v>725.40679067769088</v>
      </c>
      <c r="AB627" s="70">
        <f t="shared" si="119"/>
        <v>-720.74861398206485</v>
      </c>
    </row>
    <row r="628" spans="10:28" x14ac:dyDescent="0.25">
      <c r="J628" s="93">
        <f t="array" ref="J628:M628">TRANSPOSE(MMULT($E$21:$H$24, TRANSPOSE(Random!N627:Q627)))</f>
        <v>1.204428606938867</v>
      </c>
      <c r="K628" s="93">
        <v>1.3077579058954043</v>
      </c>
      <c r="L628" s="93">
        <v>0.48705031151498346</v>
      </c>
      <c r="M628" s="93">
        <v>0.36763962979287457</v>
      </c>
      <c r="N628" s="22">
        <f>E$8 + E$9 * _xlfn.T.INV(_xlfn.NORM.DIST(J628, 0, 1, TRUE),  E$10)</f>
        <v>4.3560524798942121E-3</v>
      </c>
      <c r="O628" s="22">
        <f>F$8 + F$9 * _xlfn.T.INV(_xlfn.NORM.DIST(K628, 0, 1, TRUE),  F$10)</f>
        <v>1.3637642698834411E-4</v>
      </c>
      <c r="P628" s="22">
        <f>G$8 + G$9 * _xlfn.T.INV(_xlfn.NORM.DIST(L628, 0, 1, TRUE),  G$10)</f>
        <v>7.8082997889748605E-5</v>
      </c>
      <c r="Q628" s="22">
        <f>H$8 + H$9 * _xlfn.T.INV(_xlfn.NORM.DIST(M628, 0, 1, TRUE),  H$10)</f>
        <v>3.3414741717126495E-4</v>
      </c>
      <c r="R628" s="59">
        <f t="shared" si="109"/>
        <v>1.1322155997408472</v>
      </c>
      <c r="S628" s="94">
        <f t="shared" si="110"/>
        <v>-4.5310635017050058E-3</v>
      </c>
      <c r="T628" s="94">
        <f t="shared" si="111"/>
        <v>2.5835932609092296E-2</v>
      </c>
      <c r="U628" s="94">
        <f t="shared" si="112"/>
        <v>6.3389850546459264E-2</v>
      </c>
      <c r="V628" s="24">
        <f t="shared" si="113"/>
        <v>0.10338405684411371</v>
      </c>
      <c r="W628" s="24">
        <f t="shared" si="114"/>
        <v>3.9994206297654447E-2</v>
      </c>
      <c r="X628" s="68">
        <f t="shared" si="115"/>
        <v>31344.591301077697</v>
      </c>
      <c r="Y628" s="68">
        <f t="shared" si="118"/>
        <v>-2517.0541466163704</v>
      </c>
      <c r="Z628" s="68">
        <f t="shared" si="116"/>
        <v>2858.6239902562702</v>
      </c>
      <c r="AA628" s="68">
        <f t="shared" si="117"/>
        <v>-2517.0541466163704</v>
      </c>
      <c r="AB628" s="70">
        <f t="shared" si="119"/>
        <v>341.56984363989977</v>
      </c>
    </row>
    <row r="629" spans="10:28" x14ac:dyDescent="0.25">
      <c r="J629" s="93">
        <f t="array" ref="J629:M629">TRANSPOSE(MMULT($E$21:$H$24, TRANSPOSE(Random!N628:Q628)))</f>
        <v>-0.48388218335193239</v>
      </c>
      <c r="K629" s="93">
        <v>-0.25750151466380888</v>
      </c>
      <c r="L629" s="93">
        <v>0.68540199283160108</v>
      </c>
      <c r="M629" s="93">
        <v>-1.0793513782579289</v>
      </c>
      <c r="N629" s="22">
        <f>E$8 + E$9 * _xlfn.T.INV(_xlfn.NORM.DIST(J629, 0, 1, TRUE),  E$10)</f>
        <v>-1.6002743067076964E-3</v>
      </c>
      <c r="O629" s="22">
        <f>F$8 + F$9 * _xlfn.T.INV(_xlfn.NORM.DIST(K629, 0, 1, TRUE),  F$10)</f>
        <v>-2.0475996691970574E-5</v>
      </c>
      <c r="P629" s="22">
        <f>G$8 + G$9 * _xlfn.T.INV(_xlfn.NORM.DIST(L629, 0, 1, TRUE),  G$10)</f>
        <v>1.0300730591405181E-4</v>
      </c>
      <c r="Q629" s="22">
        <f>H$8 + H$9 * _xlfn.T.INV(_xlfn.NORM.DIST(M629, 0, 1, TRUE),  H$10)</f>
        <v>-9.5548655328300163E-4</v>
      </c>
      <c r="R629" s="59">
        <f t="shared" si="109"/>
        <v>1.1255010027726768</v>
      </c>
      <c r="S629" s="94">
        <f t="shared" si="110"/>
        <v>-4.6879159253853204E-3</v>
      </c>
      <c r="T629" s="94">
        <f t="shared" si="111"/>
        <v>2.4546298638638029E-2</v>
      </c>
      <c r="U629" s="94">
        <f t="shared" si="112"/>
        <v>6.2100216576005E-2</v>
      </c>
      <c r="V629" s="24">
        <f t="shared" si="113"/>
        <v>-9.7962334763622271E-3</v>
      </c>
      <c r="W629" s="24">
        <f t="shared" si="114"/>
        <v>-7.1896450052367222E-2</v>
      </c>
      <c r="X629" s="68">
        <f t="shared" si="115"/>
        <v>26633.109379609941</v>
      </c>
      <c r="Y629" s="68">
        <f t="shared" si="118"/>
        <v>924.68515887111425</v>
      </c>
      <c r="Z629" s="68">
        <f t="shared" si="116"/>
        <v>-1852.8579312114853</v>
      </c>
      <c r="AA629" s="68">
        <f t="shared" si="117"/>
        <v>924.68515887111425</v>
      </c>
      <c r="AB629" s="70">
        <f t="shared" si="119"/>
        <v>-928.17277234037101</v>
      </c>
    </row>
    <row r="630" spans="10:28" x14ac:dyDescent="0.25">
      <c r="J630" s="93">
        <f t="array" ref="J630:M630">TRANSPOSE(MMULT($E$21:$H$24, TRANSPOSE(Random!N629:Q629)))</f>
        <v>-0.34997689739897347</v>
      </c>
      <c r="K630" s="93">
        <v>1.7552307791389621</v>
      </c>
      <c r="L630" s="93">
        <v>0.12758150268743812</v>
      </c>
      <c r="M630" s="93">
        <v>-0.28134492887216811</v>
      </c>
      <c r="N630" s="22">
        <f>E$8 + E$9 * _xlfn.T.INV(_xlfn.NORM.DIST(J630, 0, 1, TRUE),  E$10)</f>
        <v>-1.1370502945650409E-3</v>
      </c>
      <c r="O630" s="22">
        <f>F$8 + F$9 * _xlfn.T.INV(_xlfn.NORM.DIST(K630, 0, 1, TRUE),  F$10)</f>
        <v>2.0169405214389091E-4</v>
      </c>
      <c r="P630" s="22">
        <f>G$8 + G$9 * _xlfn.T.INV(_xlfn.NORM.DIST(L630, 0, 1, TRUE),  G$10)</f>
        <v>3.4648877809770935E-5</v>
      </c>
      <c r="Q630" s="22">
        <f>H$8 + H$9 * _xlfn.T.INV(_xlfn.NORM.DIST(M630, 0, 1, TRUE),  H$10)</f>
        <v>-2.2682564865917905E-4</v>
      </c>
      <c r="R630" s="59">
        <f t="shared" si="109"/>
        <v>1.1260231975176853</v>
      </c>
      <c r="S630" s="94">
        <f t="shared" si="110"/>
        <v>-4.4657458765494581E-3</v>
      </c>
      <c r="T630" s="94">
        <f t="shared" si="111"/>
        <v>2.5274959543261852E-2</v>
      </c>
      <c r="U630" s="94">
        <f t="shared" si="112"/>
        <v>6.282887748062882E-2</v>
      </c>
      <c r="V630" s="24">
        <f t="shared" si="113"/>
        <v>6.4861415893731015E-3</v>
      </c>
      <c r="W630" s="24">
        <f t="shared" si="114"/>
        <v>-5.634273589125572E-2</v>
      </c>
      <c r="X630" s="68">
        <f t="shared" si="115"/>
        <v>27490.126218156831</v>
      </c>
      <c r="Y630" s="68">
        <f t="shared" si="118"/>
        <v>657.0208169107791</v>
      </c>
      <c r="Z630" s="68">
        <f t="shared" si="116"/>
        <v>-995.84109266459564</v>
      </c>
      <c r="AA630" s="68">
        <f t="shared" si="117"/>
        <v>657.0208169107791</v>
      </c>
      <c r="AB630" s="70">
        <f t="shared" si="119"/>
        <v>-338.82027575381653</v>
      </c>
    </row>
    <row r="631" spans="10:28" x14ac:dyDescent="0.25">
      <c r="J631" s="93">
        <f t="array" ref="J631:M631">TRANSPOSE(MMULT($E$21:$H$24, TRANSPOSE(Random!N630:Q630)))</f>
        <v>-0.46306646855764416</v>
      </c>
      <c r="K631" s="93">
        <v>0.66536122492934302</v>
      </c>
      <c r="L631" s="93">
        <v>0.58368396483696827</v>
      </c>
      <c r="M631" s="93">
        <v>-1.1766374899390153</v>
      </c>
      <c r="N631" s="22">
        <f>E$8 + E$9 * _xlfn.T.INV(_xlfn.NORM.DIST(J631, 0, 1, TRUE),  E$10)</f>
        <v>-1.5279183492491661E-3</v>
      </c>
      <c r="O631" s="22">
        <f>F$8 + F$9 * _xlfn.T.INV(_xlfn.NORM.DIST(K631, 0, 1, TRUE),  F$10)</f>
        <v>6.4863295541590148E-5</v>
      </c>
      <c r="P631" s="22">
        <f>G$8 + G$9 * _xlfn.T.INV(_xlfn.NORM.DIST(L631, 0, 1, TRUE),  G$10)</f>
        <v>9.0108740255475663E-5</v>
      </c>
      <c r="Q631" s="22">
        <f>H$8 + H$9 * _xlfn.T.INV(_xlfn.NORM.DIST(M631, 0, 1, TRUE),  H$10)</f>
        <v>-1.0521657350821751E-3</v>
      </c>
      <c r="R631" s="59">
        <f t="shared" si="109"/>
        <v>1.1255825700052997</v>
      </c>
      <c r="S631" s="94">
        <f t="shared" si="110"/>
        <v>-4.602576633151759E-3</v>
      </c>
      <c r="T631" s="94">
        <f t="shared" si="111"/>
        <v>2.4449619456838854E-2</v>
      </c>
      <c r="U631" s="94">
        <f t="shared" si="112"/>
        <v>6.2003537394205825E-2</v>
      </c>
      <c r="V631" s="24">
        <f t="shared" si="113"/>
        <v>-1.1675084087076203E-2</v>
      </c>
      <c r="W631" s="24">
        <f t="shared" si="114"/>
        <v>-7.3678621481282028E-2</v>
      </c>
      <c r="X631" s="68">
        <f t="shared" si="115"/>
        <v>26530.66058417497</v>
      </c>
      <c r="Y631" s="68">
        <f t="shared" si="118"/>
        <v>882.8757767311763</v>
      </c>
      <c r="Z631" s="68">
        <f t="shared" si="116"/>
        <v>-1955.3067266464568</v>
      </c>
      <c r="AA631" s="68">
        <f t="shared" si="117"/>
        <v>882.8757767311763</v>
      </c>
      <c r="AB631" s="70">
        <f t="shared" si="119"/>
        <v>-1072.4309499152805</v>
      </c>
    </row>
    <row r="632" spans="10:28" x14ac:dyDescent="0.25">
      <c r="J632" s="93">
        <f t="array" ref="J632:M632">TRANSPOSE(MMULT($E$21:$H$24, TRANSPOSE(Random!N631:Q631)))</f>
        <v>-0.26617689294522506</v>
      </c>
      <c r="K632" s="93">
        <v>3.6408196349301356E-2</v>
      </c>
      <c r="L632" s="93">
        <v>1.1620815643037206</v>
      </c>
      <c r="M632" s="93">
        <v>2.0678093689086348</v>
      </c>
      <c r="N632" s="22">
        <f>E$8 + E$9 * _xlfn.T.INV(_xlfn.NORM.DIST(J632, 0, 1, TRUE),  E$10)</f>
        <v>-8.494305307955853E-4</v>
      </c>
      <c r="O632" s="22">
        <f>F$8 + F$9 * _xlfn.T.INV(_xlfn.NORM.DIST(K632, 0, 1, TRUE),  F$10)</f>
        <v>6.1754792218162284E-6</v>
      </c>
      <c r="P632" s="22">
        <f>G$8 + G$9 * _xlfn.T.INV(_xlfn.NORM.DIST(L632, 0, 1, TRUE),  G$10)</f>
        <v>1.6823993367468104E-4</v>
      </c>
      <c r="Q632" s="22">
        <f>H$8 + H$9 * _xlfn.T.INV(_xlfn.NORM.DIST(M632, 0, 1, TRUE),  H$10)</f>
        <v>2.1260338362743942E-3</v>
      </c>
      <c r="R632" s="59">
        <f t="shared" si="109"/>
        <v>1.1263474327154814</v>
      </c>
      <c r="S632" s="94">
        <f t="shared" si="110"/>
        <v>-4.6612644494715329E-3</v>
      </c>
      <c r="T632" s="94">
        <f t="shared" si="111"/>
        <v>2.7627819028195423E-2</v>
      </c>
      <c r="U632" s="94">
        <f t="shared" si="112"/>
        <v>6.5181736965562398E-2</v>
      </c>
      <c r="V632" s="24">
        <f t="shared" si="113"/>
        <v>5.2075879389856007E-2</v>
      </c>
      <c r="W632" s="24">
        <f t="shared" si="114"/>
        <v>-1.3105857575706391E-2</v>
      </c>
      <c r="X632" s="68">
        <f t="shared" si="115"/>
        <v>30125.955123885607</v>
      </c>
      <c r="Y632" s="68">
        <f t="shared" si="118"/>
        <v>490.82573033031076</v>
      </c>
      <c r="Z632" s="68">
        <f t="shared" si="116"/>
        <v>1639.987813064181</v>
      </c>
      <c r="AA632" s="68">
        <f t="shared" si="117"/>
        <v>490.82573033031076</v>
      </c>
      <c r="AB632" s="70">
        <f t="shared" si="119"/>
        <v>2130.8135433944917</v>
      </c>
    </row>
    <row r="633" spans="10:28" x14ac:dyDescent="0.25">
      <c r="J633" s="93">
        <f t="array" ref="J633:M633">TRANSPOSE(MMULT($E$21:$H$24, TRANSPOSE(Random!N632:Q632)))</f>
        <v>-0.69037347761476231</v>
      </c>
      <c r="K633" s="93">
        <v>-0.31657157210865128</v>
      </c>
      <c r="L633" s="93">
        <v>-0.63593268024036853</v>
      </c>
      <c r="M633" s="93">
        <v>0.76957671899882452</v>
      </c>
      <c r="N633" s="22">
        <f>E$8 + E$9 * _xlfn.T.INV(_xlfn.NORM.DIST(J633, 0, 1, TRUE),  E$10)</f>
        <v>-2.3268775475476723E-3</v>
      </c>
      <c r="O633" s="22">
        <f>F$8 + F$9 * _xlfn.T.INV(_xlfn.NORM.DIST(K633, 0, 1, TRUE),  F$10)</f>
        <v>-2.5903033166878985E-5</v>
      </c>
      <c r="P633" s="22">
        <f>G$8 + G$9 * _xlfn.T.INV(_xlfn.NORM.DIST(L633, 0, 1, TRUE),  G$10)</f>
        <v>-5.7736352438853503E-5</v>
      </c>
      <c r="Q633" s="22">
        <f>H$8 + H$9 * _xlfn.T.INV(_xlfn.NORM.DIST(M633, 0, 1, TRUE),  H$10)</f>
        <v>6.936224508441338E-4</v>
      </c>
      <c r="R633" s="59">
        <f t="shared" si="109"/>
        <v>1.1246818993062617</v>
      </c>
      <c r="S633" s="94">
        <f t="shared" si="110"/>
        <v>-4.6933429618602283E-3</v>
      </c>
      <c r="T633" s="94">
        <f t="shared" si="111"/>
        <v>2.6195407642765164E-2</v>
      </c>
      <c r="U633" s="94">
        <f t="shared" si="112"/>
        <v>6.3749325580132132E-2</v>
      </c>
      <c r="V633" s="24">
        <f t="shared" si="113"/>
        <v>6.6184983474629634E-3</v>
      </c>
      <c r="W633" s="24">
        <f t="shared" si="114"/>
        <v>-5.7130827232669171E-2</v>
      </c>
      <c r="X633" s="68">
        <f t="shared" si="115"/>
        <v>27854.86450730823</v>
      </c>
      <c r="Y633" s="68">
        <f t="shared" si="118"/>
        <v>1344.5376993863611</v>
      </c>
      <c r="Z633" s="68">
        <f t="shared" si="116"/>
        <v>-631.1028035131967</v>
      </c>
      <c r="AA633" s="68">
        <f t="shared" si="117"/>
        <v>1344.5376993863611</v>
      </c>
      <c r="AB633" s="70">
        <f t="shared" si="119"/>
        <v>713.43489587316435</v>
      </c>
    </row>
    <row r="634" spans="10:28" x14ac:dyDescent="0.25">
      <c r="J634" s="93">
        <f t="array" ref="J634:M634">TRANSPOSE(MMULT($E$21:$H$24, TRANSPOSE(Random!N633:Q633)))</f>
        <v>-0.7334820355744075</v>
      </c>
      <c r="K634" s="93">
        <v>-1.2706073323128484</v>
      </c>
      <c r="L634" s="93">
        <v>-0.89577278654666759</v>
      </c>
      <c r="M634" s="93">
        <v>-1.2601064906373682</v>
      </c>
      <c r="N634" s="22">
        <f>E$8 + E$9 * _xlfn.T.INV(_xlfn.NORM.DIST(J634, 0, 1, TRUE),  E$10)</f>
        <v>-2.4809506950516555E-3</v>
      </c>
      <c r="O634" s="22">
        <f>F$8 + F$9 * _xlfn.T.INV(_xlfn.NORM.DIST(K634, 0, 1, TRUE),  F$10)</f>
        <v>-1.2589577132819405E-4</v>
      </c>
      <c r="P634" s="22">
        <f>G$8 + G$9 * _xlfn.T.INV(_xlfn.NORM.DIST(L634, 0, 1, TRUE),  G$10)</f>
        <v>-9.1709106005052405E-5</v>
      </c>
      <c r="Q634" s="22">
        <f>H$8 + H$9 * _xlfn.T.INV(_xlfn.NORM.DIST(M634, 0, 1, TRUE),  H$10)</f>
        <v>-1.1371047017192466E-3</v>
      </c>
      <c r="R634" s="59">
        <f t="shared" si="109"/>
        <v>1.1245082118767149</v>
      </c>
      <c r="S634" s="94">
        <f t="shared" si="110"/>
        <v>-4.7933357000215435E-3</v>
      </c>
      <c r="T634" s="94">
        <f t="shared" si="111"/>
        <v>2.4364680490201785E-2</v>
      </c>
      <c r="U634" s="94">
        <f t="shared" si="112"/>
        <v>6.1918598427568756E-2</v>
      </c>
      <c r="V634" s="24">
        <f t="shared" si="113"/>
        <v>-2.5489689814565449E-2</v>
      </c>
      <c r="W634" s="24">
        <f t="shared" si="114"/>
        <v>-8.7408288242134202E-2</v>
      </c>
      <c r="X634" s="68">
        <f t="shared" si="115"/>
        <v>26021.807998429904</v>
      </c>
      <c r="Y634" s="68">
        <f t="shared" si="118"/>
        <v>1433.5656568310224</v>
      </c>
      <c r="Z634" s="68">
        <f t="shared" si="116"/>
        <v>-2464.1593123915227</v>
      </c>
      <c r="AA634" s="68">
        <f t="shared" si="117"/>
        <v>1433.5656568310224</v>
      </c>
      <c r="AB634" s="70">
        <f t="shared" si="119"/>
        <v>-1030.5936555605003</v>
      </c>
    </row>
    <row r="635" spans="10:28" x14ac:dyDescent="0.25">
      <c r="J635" s="93">
        <f t="array" ref="J635:M635">TRANSPOSE(MMULT($E$21:$H$24, TRANSPOSE(Random!N634:Q634)))</f>
        <v>-0.14102963229108934</v>
      </c>
      <c r="K635" s="93">
        <v>0.2814557085427018</v>
      </c>
      <c r="L635" s="93">
        <v>0.3566225024239621</v>
      </c>
      <c r="M635" s="93">
        <v>1.0740985816365595E-2</v>
      </c>
      <c r="N635" s="22">
        <f>E$8 + E$9 * _xlfn.T.INV(_xlfn.NORM.DIST(J635, 0, 1, TRUE),  E$10)</f>
        <v>-4.2212625136347912E-4</v>
      </c>
      <c r="O635" s="22">
        <f>F$8 + F$9 * _xlfn.T.INV(_xlfn.NORM.DIST(K635, 0, 1, TRUE),  F$10)</f>
        <v>2.8446224562351338E-5</v>
      </c>
      <c r="P635" s="22">
        <f>G$8 + G$9 * _xlfn.T.INV(_xlfn.NORM.DIST(L635, 0, 1, TRUE),  G$10)</f>
        <v>6.2133368985591955E-5</v>
      </c>
      <c r="Q635" s="22">
        <f>H$8 + H$9 * _xlfn.T.INV(_xlfn.NORM.DIST(M635, 0, 1, TRUE),  H$10)</f>
        <v>2.5317521476165707E-5</v>
      </c>
      <c r="R635" s="59">
        <f t="shared" si="109"/>
        <v>1.1268291349662067</v>
      </c>
      <c r="S635" s="94">
        <f t="shared" si="110"/>
        <v>-4.6389937041309984E-3</v>
      </c>
      <c r="T635" s="94">
        <f t="shared" si="111"/>
        <v>2.5527102713397195E-2</v>
      </c>
      <c r="U635" s="94">
        <f t="shared" si="112"/>
        <v>6.3081020650764166E-2</v>
      </c>
      <c r="V635" s="24">
        <f t="shared" si="113"/>
        <v>2.4797688626735915E-2</v>
      </c>
      <c r="W635" s="24">
        <f t="shared" si="114"/>
        <v>-3.8283332024028255E-2</v>
      </c>
      <c r="X635" s="68">
        <f t="shared" si="115"/>
        <v>28250.457201898225</v>
      </c>
      <c r="Y635" s="68">
        <f t="shared" si="118"/>
        <v>243.91685735969804</v>
      </c>
      <c r="Z635" s="68">
        <f t="shared" si="116"/>
        <v>-235.51010892320119</v>
      </c>
      <c r="AA635" s="68">
        <f t="shared" si="117"/>
        <v>243.91685735969804</v>
      </c>
      <c r="AB635" s="70">
        <f t="shared" si="119"/>
        <v>8.406748436496855</v>
      </c>
    </row>
    <row r="636" spans="10:28" x14ac:dyDescent="0.25">
      <c r="J636" s="93">
        <f t="array" ref="J636:M636">TRANSPOSE(MMULT($E$21:$H$24, TRANSPOSE(Random!N635:Q635)))</f>
        <v>-0.81345758453531924</v>
      </c>
      <c r="K636" s="93">
        <v>-0.6378820279250208</v>
      </c>
      <c r="L636" s="93">
        <v>0.10590738065386038</v>
      </c>
      <c r="M636" s="93">
        <v>-1.3194206064498137</v>
      </c>
      <c r="N636" s="22">
        <f>E$8 + E$9 * _xlfn.T.INV(_xlfn.NORM.DIST(J636, 0, 1, TRUE),  E$10)</f>
        <v>-2.7693785610928925E-3</v>
      </c>
      <c r="O636" s="22">
        <f>F$8 + F$9 * _xlfn.T.INV(_xlfn.NORM.DIST(K636, 0, 1, TRUE),  F$10)</f>
        <v>-5.6380185633208524E-5</v>
      </c>
      <c r="P636" s="22">
        <f>G$8 + G$9 * _xlfn.T.INV(_xlfn.NORM.DIST(L636, 0, 1, TRUE),  G$10)</f>
        <v>3.2068825396829293E-5</v>
      </c>
      <c r="Q636" s="22">
        <f>H$8 + H$9 * _xlfn.T.INV(_xlfn.NORM.DIST(M636, 0, 1, TRUE),  H$10)</f>
        <v>-1.1986806369661399E-3</v>
      </c>
      <c r="R636" s="59">
        <f t="shared" si="109"/>
        <v>1.1241830657011871</v>
      </c>
      <c r="S636" s="94">
        <f t="shared" si="110"/>
        <v>-4.7238201143265579E-3</v>
      </c>
      <c r="T636" s="94">
        <f t="shared" si="111"/>
        <v>2.430310455495489E-2</v>
      </c>
      <c r="U636" s="94">
        <f t="shared" si="112"/>
        <v>6.1857022492321861E-2</v>
      </c>
      <c r="V636" s="24">
        <f t="shared" si="113"/>
        <v>-3.2371024976009036E-2</v>
      </c>
      <c r="W636" s="24">
        <f t="shared" si="114"/>
        <v>-9.4228047468330897E-2</v>
      </c>
      <c r="X636" s="68">
        <f t="shared" si="115"/>
        <v>25763.745103400957</v>
      </c>
      <c r="Y636" s="68">
        <f t="shared" si="118"/>
        <v>1600.2276884686435</v>
      </c>
      <c r="Z636" s="68">
        <f t="shared" si="116"/>
        <v>-2722.2222074204692</v>
      </c>
      <c r="AA636" s="68">
        <f t="shared" si="117"/>
        <v>1600.2276884686435</v>
      </c>
      <c r="AB636" s="70">
        <f t="shared" si="119"/>
        <v>-1121.9945189518257</v>
      </c>
    </row>
    <row r="637" spans="10:28" x14ac:dyDescent="0.25">
      <c r="J637" s="93">
        <f t="array" ref="J637:M637">TRANSPOSE(MMULT($E$21:$H$24, TRANSPOSE(Random!N636:Q636)))</f>
        <v>-1.2982357722359481</v>
      </c>
      <c r="K637" s="93">
        <v>-0.80640282126176754</v>
      </c>
      <c r="L637" s="93">
        <v>0.14328015156882781</v>
      </c>
      <c r="M637" s="93">
        <v>0.68422965831722737</v>
      </c>
      <c r="N637" s="22">
        <f>E$8 + E$9 * _xlfn.T.INV(_xlfn.NORM.DIST(J637, 0, 1, TRUE),  E$10)</f>
        <v>-4.6125449056692138E-3</v>
      </c>
      <c r="O637" s="22">
        <f>F$8 + F$9 * _xlfn.T.INV(_xlfn.NORM.DIST(K637, 0, 1, TRUE),  F$10)</f>
        <v>-7.3337351737183209E-5</v>
      </c>
      <c r="P637" s="22">
        <f>G$8 + G$9 * _xlfn.T.INV(_xlfn.NORM.DIST(L637, 0, 1, TRUE),  G$10)</f>
        <v>3.6519046622585892E-5</v>
      </c>
      <c r="Q637" s="22">
        <f>H$8 + H$9 * _xlfn.T.INV(_xlfn.NORM.DIST(M637, 0, 1, TRUE),  H$10)</f>
        <v>6.1562189697542808E-4</v>
      </c>
      <c r="R637" s="59">
        <f t="shared" si="109"/>
        <v>1.1221052550651145</v>
      </c>
      <c r="S637" s="94">
        <f t="shared" si="110"/>
        <v>-4.7407772804305328E-3</v>
      </c>
      <c r="T637" s="94">
        <f t="shared" si="111"/>
        <v>2.6117407088896458E-2</v>
      </c>
      <c r="U637" s="94">
        <f t="shared" si="112"/>
        <v>6.3671325026263423E-2</v>
      </c>
      <c r="V637" s="24">
        <f t="shared" si="113"/>
        <v>-2.995441749034225E-2</v>
      </c>
      <c r="W637" s="24">
        <f t="shared" si="114"/>
        <v>-9.3625742516605673E-2</v>
      </c>
      <c r="X637" s="68">
        <f t="shared" si="115"/>
        <v>26522.398163007943</v>
      </c>
      <c r="Y637" s="68">
        <f t="shared" si="118"/>
        <v>2665.2629496214213</v>
      </c>
      <c r="Z637" s="68">
        <f t="shared" si="116"/>
        <v>-1963.5691478134831</v>
      </c>
      <c r="AA637" s="68">
        <f t="shared" si="117"/>
        <v>2665.2629496214213</v>
      </c>
      <c r="AB637" s="70">
        <f t="shared" si="119"/>
        <v>701.69380180793814</v>
      </c>
    </row>
    <row r="638" spans="10:28" x14ac:dyDescent="0.25">
      <c r="J638" s="93">
        <f t="array" ref="J638:M638">TRANSPOSE(MMULT($E$21:$H$24, TRANSPOSE(Random!N637:Q637)))</f>
        <v>-1.9728212535933418</v>
      </c>
      <c r="K638" s="93">
        <v>1.4003000509418326</v>
      </c>
      <c r="L638" s="93">
        <v>-0.54928277093489453</v>
      </c>
      <c r="M638" s="93">
        <v>-1.2772651266052011</v>
      </c>
      <c r="N638" s="22">
        <f>E$8 + E$9 * _xlfn.T.INV(_xlfn.NORM.DIST(J638, 0, 1, TRUE),  E$10)</f>
        <v>-7.6057918398423196E-3</v>
      </c>
      <c r="O638" s="22">
        <f>F$8 + F$9 * _xlfn.T.INV(_xlfn.NORM.DIST(K638, 0, 1, TRUE),  F$10)</f>
        <v>1.4851115370333491E-4</v>
      </c>
      <c r="P638" s="22">
        <f>G$8 + G$9 * _xlfn.T.INV(_xlfn.NORM.DIST(L638, 0, 1, TRUE),  G$10)</f>
        <v>-4.6840057422547225E-5</v>
      </c>
      <c r="Q638" s="22">
        <f>H$8 + H$9 * _xlfn.T.INV(_xlfn.NORM.DIST(M638, 0, 1, TRUE),  H$10)</f>
        <v>-1.1548099993648937E-3</v>
      </c>
      <c r="R638" s="59">
        <f t="shared" si="109"/>
        <v>1.1187309528299865</v>
      </c>
      <c r="S638" s="94">
        <f t="shared" si="110"/>
        <v>-4.5189287749900142E-3</v>
      </c>
      <c r="T638" s="94">
        <f t="shared" si="111"/>
        <v>2.4346975192556138E-2</v>
      </c>
      <c r="U638" s="94">
        <f t="shared" si="112"/>
        <v>6.1900893129923105E-2</v>
      </c>
      <c r="V638" s="24">
        <f t="shared" si="113"/>
        <v>-0.11344463527583887</v>
      </c>
      <c r="W638" s="24">
        <f t="shared" si="114"/>
        <v>-0.17534552840576198</v>
      </c>
      <c r="X638" s="68">
        <f t="shared" si="115"/>
        <v>23117.288779024857</v>
      </c>
      <c r="Y638" s="68">
        <f t="shared" si="118"/>
        <v>4394.8483121214667</v>
      </c>
      <c r="Z638" s="68">
        <f t="shared" si="116"/>
        <v>-5368.6785317965696</v>
      </c>
      <c r="AA638" s="68">
        <f t="shared" si="117"/>
        <v>4394.8483121214667</v>
      </c>
      <c r="AB638" s="70">
        <f t="shared" si="119"/>
        <v>-973.83021967510285</v>
      </c>
    </row>
    <row r="639" spans="10:28" x14ac:dyDescent="0.25">
      <c r="J639" s="93">
        <f t="array" ref="J639:M639">TRANSPOSE(MMULT($E$21:$H$24, TRANSPOSE(Random!N638:Q638)))</f>
        <v>1.0333540024496051</v>
      </c>
      <c r="K639" s="93">
        <v>0.49801722053266451</v>
      </c>
      <c r="L639" s="93">
        <v>-0.69076275276358901</v>
      </c>
      <c r="M639" s="93">
        <v>1.2046874942230432</v>
      </c>
      <c r="N639" s="22">
        <f>E$8 + E$9 * _xlfn.T.INV(_xlfn.NORM.DIST(J639, 0, 1, TRUE),  E$10)</f>
        <v>3.6981650631790755E-3</v>
      </c>
      <c r="O639" s="22">
        <f>F$8 + F$9 * _xlfn.T.INV(_xlfn.NORM.DIST(K639, 0, 1, TRUE),  F$10)</f>
        <v>4.8646774356286925E-5</v>
      </c>
      <c r="P639" s="22">
        <f>G$8 + G$9 * _xlfn.T.INV(_xlfn.NORM.DIST(L639, 0, 1, TRUE),  G$10)</f>
        <v>-6.4730549025259702E-5</v>
      </c>
      <c r="Q639" s="22">
        <f>H$8 + H$9 * _xlfn.T.INV(_xlfn.NORM.DIST(M639, 0, 1, TRUE),  H$10)</f>
        <v>1.1126393888133989E-3</v>
      </c>
      <c r="R639" s="59">
        <f t="shared" si="109"/>
        <v>1.1314739599665471</v>
      </c>
      <c r="S639" s="94">
        <f t="shared" si="110"/>
        <v>-4.6187931543370626E-3</v>
      </c>
      <c r="T639" s="94">
        <f t="shared" si="111"/>
        <v>2.661442458073443E-2</v>
      </c>
      <c r="U639" s="94">
        <f t="shared" si="112"/>
        <v>6.4168342518101398E-2</v>
      </c>
      <c r="V639" s="24">
        <f t="shared" si="113"/>
        <v>0.10619137258624166</v>
      </c>
      <c r="W639" s="24">
        <f t="shared" si="114"/>
        <v>4.202303006814026E-2</v>
      </c>
      <c r="X639" s="68">
        <f t="shared" si="115"/>
        <v>31801.16303359115</v>
      </c>
      <c r="Y639" s="68">
        <f t="shared" si="118"/>
        <v>-2136.9076130534522</v>
      </c>
      <c r="Z639" s="68">
        <f t="shared" si="116"/>
        <v>3315.1957227697239</v>
      </c>
      <c r="AA639" s="68">
        <f t="shared" si="117"/>
        <v>-2136.9076130534522</v>
      </c>
      <c r="AB639" s="70">
        <f t="shared" si="119"/>
        <v>1178.2881097162717</v>
      </c>
    </row>
    <row r="640" spans="10:28" x14ac:dyDescent="0.25">
      <c r="J640" s="93">
        <f t="array" ref="J640:M640">TRANSPOSE(MMULT($E$21:$H$24, TRANSPOSE(Random!N639:Q639)))</f>
        <v>0.84420483337272156</v>
      </c>
      <c r="K640" s="93">
        <v>0.57821354296363492</v>
      </c>
      <c r="L640" s="93">
        <v>-1.2837420336349137</v>
      </c>
      <c r="M640" s="93">
        <v>-0.10509252073899045</v>
      </c>
      <c r="N640" s="22">
        <f>E$8 + E$9 * _xlfn.T.INV(_xlfn.NORM.DIST(J640, 0, 1, TRUE),  E$10)</f>
        <v>2.9966172334910026E-3</v>
      </c>
      <c r="O640" s="22">
        <f>F$8 + F$9 * _xlfn.T.INV(_xlfn.NORM.DIST(K640, 0, 1, TRUE),  F$10)</f>
        <v>5.6337311866934973E-5</v>
      </c>
      <c r="P640" s="22">
        <f>G$8 + G$9 * _xlfn.T.INV(_xlfn.NORM.DIST(L640, 0, 1, TRUE),  G$10)</f>
        <v>-1.4765722579154644E-4</v>
      </c>
      <c r="Q640" s="22">
        <f>H$8 + H$9 * _xlfn.T.INV(_xlfn.NORM.DIST(M640, 0, 1, TRUE),  H$10)</f>
        <v>-7.4425075804789332E-5</v>
      </c>
      <c r="R640" s="59">
        <f t="shared" si="109"/>
        <v>1.1306831015904006</v>
      </c>
      <c r="S640" s="94">
        <f t="shared" si="110"/>
        <v>-4.6111026168264143E-3</v>
      </c>
      <c r="T640" s="94">
        <f t="shared" si="111"/>
        <v>2.5427360116116241E-2</v>
      </c>
      <c r="U640" s="94">
        <f t="shared" si="112"/>
        <v>6.2981278053483206E-2</v>
      </c>
      <c r="V640" s="24">
        <f t="shared" si="113"/>
        <v>7.6922774199453398E-2</v>
      </c>
      <c r="W640" s="24">
        <f t="shared" si="114"/>
        <v>1.3941496145970192E-2</v>
      </c>
      <c r="X640" s="68">
        <f t="shared" si="115"/>
        <v>30147.442186240991</v>
      </c>
      <c r="Y640" s="68">
        <f t="shared" si="118"/>
        <v>-1731.5328197248746</v>
      </c>
      <c r="Z640" s="68">
        <f t="shared" si="116"/>
        <v>1661.4748754195643</v>
      </c>
      <c r="AA640" s="68">
        <f t="shared" si="117"/>
        <v>-1731.5328197248746</v>
      </c>
      <c r="AB640" s="70">
        <f t="shared" si="119"/>
        <v>-70.05794430531023</v>
      </c>
    </row>
    <row r="641" spans="10:28" x14ac:dyDescent="0.25">
      <c r="J641" s="93">
        <f t="array" ref="J641:M641">TRANSPOSE(MMULT($E$21:$H$24, TRANSPOSE(Random!N640:Q640)))</f>
        <v>-0.34826067073420186</v>
      </c>
      <c r="K641" s="93">
        <v>-1.5719397223730018</v>
      </c>
      <c r="L641" s="93">
        <v>-0.90634915780869929</v>
      </c>
      <c r="M641" s="93">
        <v>0.44060271682646812</v>
      </c>
      <c r="N641" s="22">
        <f>E$8 + E$9 * _xlfn.T.INV(_xlfn.NORM.DIST(J641, 0, 1, TRUE),  E$10)</f>
        <v>-1.1311444949144249E-3</v>
      </c>
      <c r="O641" s="22">
        <f>F$8 + F$9 * _xlfn.T.INV(_xlfn.NORM.DIST(K641, 0, 1, TRUE),  F$10)</f>
        <v>-1.6699833754913924E-4</v>
      </c>
      <c r="P641" s="22">
        <f>G$8 + G$9 * _xlfn.T.INV(_xlfn.NORM.DIST(L641, 0, 1, TRUE),  G$10)</f>
        <v>-9.3141442463656624E-5</v>
      </c>
      <c r="Q641" s="22">
        <f>H$8 + H$9 * _xlfn.T.INV(_xlfn.NORM.DIST(M641, 0, 1, TRUE),  H$10)</f>
        <v>3.9812930739792287E-4</v>
      </c>
      <c r="R641" s="59">
        <f t="shared" si="109"/>
        <v>1.1260298551551604</v>
      </c>
      <c r="S641" s="94">
        <f t="shared" si="110"/>
        <v>-4.8344382662424889E-3</v>
      </c>
      <c r="T641" s="94">
        <f t="shared" si="111"/>
        <v>2.5899914499318954E-2</v>
      </c>
      <c r="U641" s="94">
        <f t="shared" si="112"/>
        <v>6.3453832436685925E-2</v>
      </c>
      <c r="V641" s="24">
        <f t="shared" si="113"/>
        <v>2.2796690021125776E-2</v>
      </c>
      <c r="W641" s="24">
        <f t="shared" si="114"/>
        <v>-4.0657142415560149E-2</v>
      </c>
      <c r="X641" s="68">
        <f t="shared" si="115"/>
        <v>28326.707388605766</v>
      </c>
      <c r="Y641" s="68">
        <f t="shared" si="118"/>
        <v>653.60827365785372</v>
      </c>
      <c r="Z641" s="68">
        <f t="shared" si="116"/>
        <v>-159.25992221566048</v>
      </c>
      <c r="AA641" s="68">
        <f t="shared" si="117"/>
        <v>653.60827365785372</v>
      </c>
      <c r="AB641" s="70">
        <f t="shared" si="119"/>
        <v>494.34835144219323</v>
      </c>
    </row>
    <row r="642" spans="10:28" x14ac:dyDescent="0.25">
      <c r="J642" s="93">
        <f t="array" ref="J642:M642">TRANSPOSE(MMULT($E$21:$H$24, TRANSPOSE(Random!N641:Q641)))</f>
        <v>-0.35214613142660151</v>
      </c>
      <c r="K642" s="93">
        <v>0.4356346309415115</v>
      </c>
      <c r="L642" s="93">
        <v>9.5758137849037195E-2</v>
      </c>
      <c r="M642" s="93">
        <v>0.48358143052503721</v>
      </c>
      <c r="N642" s="22">
        <f>E$8 + E$9 * _xlfn.T.INV(_xlfn.NORM.DIST(J642, 0, 1, TRUE),  E$10)</f>
        <v>-1.1445159632543227E-3</v>
      </c>
      <c r="O642" s="22">
        <f>F$8 + F$9 * _xlfn.T.INV(_xlfn.NORM.DIST(K642, 0, 1, TRUE),  F$10)</f>
        <v>4.2752526759959511E-5</v>
      </c>
      <c r="P642" s="22">
        <f>G$8 + G$9 * _xlfn.T.INV(_xlfn.NORM.DIST(L642, 0, 1, TRUE),  G$10)</f>
        <v>3.0861362092195205E-5</v>
      </c>
      <c r="Q642" s="22">
        <f>H$8 + H$9 * _xlfn.T.INV(_xlfn.NORM.DIST(M642, 0, 1, TRUE),  H$10)</f>
        <v>4.3603155421052467E-4</v>
      </c>
      <c r="R642" s="59">
        <f t="shared" si="109"/>
        <v>1.1260147814320436</v>
      </c>
      <c r="S642" s="94">
        <f t="shared" si="110"/>
        <v>-4.6246874019333899E-3</v>
      </c>
      <c r="T642" s="94">
        <f t="shared" si="111"/>
        <v>2.5937816746131555E-2</v>
      </c>
      <c r="U642" s="94">
        <f t="shared" si="112"/>
        <v>6.349173468349853E-2</v>
      </c>
      <c r="V642" s="24">
        <f t="shared" si="113"/>
        <v>1.9903500801968291E-2</v>
      </c>
      <c r="W642" s="24">
        <f t="shared" si="114"/>
        <v>-4.3588233881530242E-2</v>
      </c>
      <c r="X642" s="68">
        <f t="shared" si="115"/>
        <v>28236.16984827082</v>
      </c>
      <c r="Y642" s="68">
        <f t="shared" si="118"/>
        <v>661.3346979804337</v>
      </c>
      <c r="Z642" s="68">
        <f t="shared" si="116"/>
        <v>-249.79746255060672</v>
      </c>
      <c r="AA642" s="68">
        <f t="shared" si="117"/>
        <v>661.3346979804337</v>
      </c>
      <c r="AB642" s="70">
        <f t="shared" si="119"/>
        <v>411.53723542982698</v>
      </c>
    </row>
    <row r="643" spans="10:28" x14ac:dyDescent="0.25">
      <c r="J643" s="93">
        <f t="array" ref="J643:M643">TRANSPOSE(MMULT($E$21:$H$24, TRANSPOSE(Random!N642:Q642)))</f>
        <v>-0.84423474844821123</v>
      </c>
      <c r="K643" s="93">
        <v>1.2638323224708221</v>
      </c>
      <c r="L643" s="93">
        <v>-2.8431143589124019</v>
      </c>
      <c r="M643" s="93">
        <v>0.41962308636620771</v>
      </c>
      <c r="N643" s="22">
        <f>E$8 + E$9 * _xlfn.T.INV(_xlfn.NORM.DIST(J643, 0, 1, TRUE),  E$10)</f>
        <v>-2.8813399557909036E-3</v>
      </c>
      <c r="O643" s="22">
        <f>F$8 + F$9 * _xlfn.T.INV(_xlfn.NORM.DIST(K643, 0, 1, TRUE),  F$10)</f>
        <v>1.3082106369741232E-4</v>
      </c>
      <c r="P643" s="22">
        <f>G$8 + G$9 * _xlfn.T.INV(_xlfn.NORM.DIST(L643, 0, 1, TRUE),  G$10)</f>
        <v>-5.3450554450125377E-4</v>
      </c>
      <c r="Q643" s="22">
        <f>H$8 + H$9 * _xlfn.T.INV(_xlfn.NORM.DIST(M643, 0, 1, TRUE),  H$10)</f>
        <v>3.7968770196997919E-4</v>
      </c>
      <c r="R643" s="59">
        <f t="shared" ref="R643:R706" si="120">$B$3 * (1 + N643)</f>
        <v>1.1240568510611371</v>
      </c>
      <c r="S643" s="94">
        <f t="shared" ref="S643:S706" si="121">$B$5+O643</f>
        <v>-4.5366188649959369E-3</v>
      </c>
      <c r="T643" s="94">
        <f t="shared" ref="T643:T706" si="122">$B$6+Q643</f>
        <v>2.5881472893891009E-2</v>
      </c>
      <c r="U643" s="94">
        <f t="shared" ref="U643:U706" si="123">$B$7 + Q643</f>
        <v>6.3435390831257987E-2</v>
      </c>
      <c r="V643" s="24">
        <f t="shared" ref="V643:V706" si="124">(LN(R643/$B$4) + (T643-S643+0.5*U643^2)*$B$8) / (U643*SQRT($B$8))</f>
        <v>-9.8463642355048776E-3</v>
      </c>
      <c r="W643" s="24">
        <f t="shared" ref="W643:W706" si="125">V643 - U643*SQRT($B$8)</f>
        <v>-7.3281755066762863E-2</v>
      </c>
      <c r="X643" s="68">
        <f t="shared" ref="X643:X706" si="126">(R643*EXP(-S643*$B$8)*_xlfn.NORM.DIST(V643, 0, 1, TRUE) - $B$4*EXP(-T643*$B$8)*_xlfn.NORM.DIST(W643, 0, 1, TRUE)) * $B$2</f>
        <v>27142.978550880216</v>
      </c>
      <c r="Y643" s="68">
        <f t="shared" si="118"/>
        <v>1664.9222471513785</v>
      </c>
      <c r="Z643" s="68">
        <f t="shared" ref="Z643:Z706" si="127">X643-$B$13</f>
        <v>-1342.9887599412104</v>
      </c>
      <c r="AA643" s="68">
        <f t="shared" ref="AA643:AA706" si="128">Y643-$B$19</f>
        <v>1664.9222471513785</v>
      </c>
      <c r="AB643" s="70">
        <f t="shared" si="119"/>
        <v>321.9334872101681</v>
      </c>
    </row>
    <row r="644" spans="10:28" x14ac:dyDescent="0.25">
      <c r="J644" s="93">
        <f t="array" ref="J644:M644">TRANSPOSE(MMULT($E$21:$H$24, TRANSPOSE(Random!N643:Q643)))</f>
        <v>0.44491848860044619</v>
      </c>
      <c r="K644" s="93">
        <v>1.9687129546070459</v>
      </c>
      <c r="L644" s="93">
        <v>1.0308590098376555</v>
      </c>
      <c r="M644" s="93">
        <v>-1.1778099868611582</v>
      </c>
      <c r="N644" s="22">
        <f>E$8 + E$9 * _xlfn.T.INV(_xlfn.NORM.DIST(J644, 0, 1, TRUE),  E$10)</f>
        <v>1.5803341061819661E-3</v>
      </c>
      <c r="O644" s="22">
        <f>F$8 + F$9 * _xlfn.T.INV(_xlfn.NORM.DIST(K644, 0, 1, TRUE),  F$10)</f>
        <v>2.4029298514382629E-4</v>
      </c>
      <c r="P644" s="22">
        <f>G$8 + G$9 * _xlfn.T.INV(_xlfn.NORM.DIST(L644, 0, 1, TRUE),  G$10)</f>
        <v>1.4931731887416684E-4</v>
      </c>
      <c r="Q644" s="22">
        <f>H$8 + H$9 * _xlfn.T.INV(_xlfn.NORM.DIST(M644, 0, 1, TRUE),  H$10)</f>
        <v>-1.0533456929282137E-3</v>
      </c>
      <c r="R644" s="59">
        <f t="shared" si="120"/>
        <v>1.1290865185395695</v>
      </c>
      <c r="S644" s="94">
        <f t="shared" si="121"/>
        <v>-4.4271469435495231E-3</v>
      </c>
      <c r="T644" s="94">
        <f t="shared" si="122"/>
        <v>2.4448439498992815E-2</v>
      </c>
      <c r="U644" s="94">
        <f t="shared" si="123"/>
        <v>6.200235743635979E-2</v>
      </c>
      <c r="V644" s="24">
        <f t="shared" si="124"/>
        <v>3.5605003895421233E-2</v>
      </c>
      <c r="W644" s="24">
        <f t="shared" si="125"/>
        <v>-2.6397353540938556E-2</v>
      </c>
      <c r="X644" s="68">
        <f t="shared" si="126"/>
        <v>28205.922185389863</v>
      </c>
      <c r="Y644" s="68">
        <f t="shared" ref="Y644:Y707" si="129">$B$17*R644+$B$18</f>
        <v>-913.1631295455154</v>
      </c>
      <c r="Z644" s="68">
        <f t="shared" si="127"/>
        <v>-280.04512543156306</v>
      </c>
      <c r="AA644" s="68">
        <f t="shared" si="128"/>
        <v>-913.1631295455154</v>
      </c>
      <c r="AB644" s="70">
        <f t="shared" ref="AB644:AB707" si="130">Z644+AA644</f>
        <v>-1193.2082549770785</v>
      </c>
    </row>
    <row r="645" spans="10:28" x14ac:dyDescent="0.25">
      <c r="J645" s="93">
        <f t="array" ref="J645:M645">TRANSPOSE(MMULT($E$21:$H$24, TRANSPOSE(Random!N644:Q644)))</f>
        <v>-0.31308076699367848</v>
      </c>
      <c r="K645" s="93">
        <v>-0.14550410706896244</v>
      </c>
      <c r="L645" s="93">
        <v>-0.83326520968141027</v>
      </c>
      <c r="M645" s="93">
        <v>-9.9881559996717911E-2</v>
      </c>
      <c r="N645" s="22">
        <f>E$8 + E$9 * _xlfn.T.INV(_xlfn.NORM.DIST(J645, 0, 1, TRUE),  E$10)</f>
        <v>-1.0102333619468411E-3</v>
      </c>
      <c r="O645" s="22">
        <f>F$8 + F$9 * _xlfn.T.INV(_xlfn.NORM.DIST(K645, 0, 1, TRUE),  F$10)</f>
        <v>-1.027332452684147E-5</v>
      </c>
      <c r="P645" s="22">
        <f>G$8 + G$9 * _xlfn.T.INV(_xlfn.NORM.DIST(L645, 0, 1, TRUE),  G$10)</f>
        <v>-8.3330594489990496E-5</v>
      </c>
      <c r="Q645" s="22">
        <f>H$8 + H$9 * _xlfn.T.INV(_xlfn.NORM.DIST(M645, 0, 1, TRUE),  H$10)</f>
        <v>-6.993433958332851E-5</v>
      </c>
      <c r="R645" s="59">
        <f t="shared" si="120"/>
        <v>1.1261661588799106</v>
      </c>
      <c r="S645" s="94">
        <f t="shared" si="121"/>
        <v>-4.6777132532201905E-3</v>
      </c>
      <c r="T645" s="94">
        <f t="shared" si="122"/>
        <v>2.5431850852337703E-2</v>
      </c>
      <c r="U645" s="94">
        <f t="shared" si="123"/>
        <v>6.2985768789704674E-2</v>
      </c>
      <c r="V645" s="24">
        <f t="shared" si="124"/>
        <v>1.4498489831972017E-2</v>
      </c>
      <c r="W645" s="24">
        <f t="shared" si="125"/>
        <v>-4.8487278957732659E-2</v>
      </c>
      <c r="X645" s="68">
        <f t="shared" si="126"/>
        <v>27839.38097700811</v>
      </c>
      <c r="Y645" s="68">
        <f t="shared" si="129"/>
        <v>583.74229522596579</v>
      </c>
      <c r="Z645" s="68">
        <f t="shared" si="127"/>
        <v>-646.58633381331674</v>
      </c>
      <c r="AA645" s="68">
        <f t="shared" si="128"/>
        <v>583.74229522596579</v>
      </c>
      <c r="AB645" s="70">
        <f t="shared" si="130"/>
        <v>-62.844038587350951</v>
      </c>
    </row>
    <row r="646" spans="10:28" x14ac:dyDescent="0.25">
      <c r="J646" s="93">
        <f t="array" ref="J646:M646">TRANSPOSE(MMULT($E$21:$H$24, TRANSPOSE(Random!N645:Q645)))</f>
        <v>0.26233203315338088</v>
      </c>
      <c r="K646" s="93">
        <v>1.8763610858977813</v>
      </c>
      <c r="L646" s="93">
        <v>-6.2166344633019566E-2</v>
      </c>
      <c r="M646" s="93">
        <v>0.35438497296866012</v>
      </c>
      <c r="N646" s="22">
        <f>E$8 + E$9 * _xlfn.T.INV(_xlfn.NORM.DIST(J646, 0, 1, TRUE),  E$10)</f>
        <v>9.5165388457639922E-4</v>
      </c>
      <c r="O646" s="22">
        <f>F$8 + F$9 * _xlfn.T.INV(_xlfn.NORM.DIST(K646, 0, 1, TRUE),  F$10)</f>
        <v>2.2286626231097882E-4</v>
      </c>
      <c r="P646" s="22">
        <f>G$8 + G$9 * _xlfn.T.INV(_xlfn.NORM.DIST(L646, 0, 1, TRUE),  G$10)</f>
        <v>1.2096832488696272E-5</v>
      </c>
      <c r="Q646" s="22">
        <f>H$8 + H$9 * _xlfn.T.INV(_xlfn.NORM.DIST(M646, 0, 1, TRUE),  H$10)</f>
        <v>3.2256828984090423E-4</v>
      </c>
      <c r="R646" s="59">
        <f t="shared" si="120"/>
        <v>1.1283778041823525</v>
      </c>
      <c r="S646" s="94">
        <f t="shared" si="121"/>
        <v>-4.4445736663823706E-3</v>
      </c>
      <c r="T646" s="94">
        <f t="shared" si="122"/>
        <v>2.5824353481761934E-2</v>
      </c>
      <c r="U646" s="94">
        <f t="shared" si="123"/>
        <v>6.3378271419128912E-2</v>
      </c>
      <c r="V646" s="24">
        <f t="shared" si="124"/>
        <v>4.8270581575773984E-2</v>
      </c>
      <c r="W646" s="24">
        <f t="shared" si="125"/>
        <v>-1.5107689843354928E-2</v>
      </c>
      <c r="X646" s="68">
        <f t="shared" si="126"/>
        <v>29236.6268793659</v>
      </c>
      <c r="Y646" s="68">
        <f t="shared" si="129"/>
        <v>-549.8933650071267</v>
      </c>
      <c r="Z646" s="68">
        <f t="shared" si="127"/>
        <v>750.65956854447359</v>
      </c>
      <c r="AA646" s="68">
        <f t="shared" si="128"/>
        <v>-549.8933650071267</v>
      </c>
      <c r="AB646" s="70">
        <f t="shared" si="130"/>
        <v>200.76620353734688</v>
      </c>
    </row>
    <row r="647" spans="10:28" x14ac:dyDescent="0.25">
      <c r="J647" s="93">
        <f t="array" ref="J647:M647">TRANSPOSE(MMULT($E$21:$H$24, TRANSPOSE(Random!N646:Q646)))</f>
        <v>0.37570043217521742</v>
      </c>
      <c r="K647" s="93">
        <v>1.0060665956404866</v>
      </c>
      <c r="L647" s="93">
        <v>5.5733190940189858E-2</v>
      </c>
      <c r="M647" s="93">
        <v>1.6278846549619546</v>
      </c>
      <c r="N647" s="22">
        <f>E$8 + E$9 * _xlfn.T.INV(_xlfn.NORM.DIST(J647, 0, 1, TRUE),  E$10)</f>
        <v>1.3410410683247201E-3</v>
      </c>
      <c r="O647" s="22">
        <f>F$8 + F$9 * _xlfn.T.INV(_xlfn.NORM.DIST(K647, 0, 1, TRUE),  F$10)</f>
        <v>1.0047767806091611E-4</v>
      </c>
      <c r="P647" s="22">
        <f>G$8 + G$9 * _xlfn.T.INV(_xlfn.NORM.DIST(L647, 0, 1, TRUE),  G$10)</f>
        <v>2.6102896095017171E-5</v>
      </c>
      <c r="Q647" s="22">
        <f>H$8 + H$9 * _xlfn.T.INV(_xlfn.NORM.DIST(M647, 0, 1, TRUE),  H$10)</f>
        <v>1.5701047490265503E-3</v>
      </c>
      <c r="R647" s="59">
        <f t="shared" si="120"/>
        <v>1.1288167623015279</v>
      </c>
      <c r="S647" s="94">
        <f t="shared" si="121"/>
        <v>-4.5669622506324331E-3</v>
      </c>
      <c r="T647" s="94">
        <f t="shared" si="122"/>
        <v>2.7071889940947582E-2</v>
      </c>
      <c r="U647" s="94">
        <f t="shared" si="123"/>
        <v>6.4625807878314553E-2</v>
      </c>
      <c r="V647" s="24">
        <f t="shared" si="124"/>
        <v>7.5790422272162011E-2</v>
      </c>
      <c r="W647" s="24">
        <f t="shared" si="125"/>
        <v>1.1164614393847458E-2</v>
      </c>
      <c r="X647" s="68">
        <f t="shared" si="126"/>
        <v>30808.693447040736</v>
      </c>
      <c r="Y647" s="68">
        <f t="shared" si="129"/>
        <v>-774.89263441844378</v>
      </c>
      <c r="Z647" s="68">
        <f t="shared" si="127"/>
        <v>2322.7261362193094</v>
      </c>
      <c r="AA647" s="68">
        <f t="shared" si="128"/>
        <v>-774.89263441844378</v>
      </c>
      <c r="AB647" s="70">
        <f t="shared" si="130"/>
        <v>1547.8335018008656</v>
      </c>
    </row>
    <row r="648" spans="10:28" x14ac:dyDescent="0.25">
      <c r="J648" s="93">
        <f t="array" ref="J648:M648">TRANSPOSE(MMULT($E$21:$H$24, TRANSPOSE(Random!N647:Q647)))</f>
        <v>0.77890345578524134</v>
      </c>
      <c r="K648" s="93">
        <v>-1.6295142467880575</v>
      </c>
      <c r="L648" s="93">
        <v>-0.90944933698629138</v>
      </c>
      <c r="M648" s="93">
        <v>-0.86637638885999291</v>
      </c>
      <c r="N648" s="22">
        <f>E$8 + E$9 * _xlfn.T.INV(_xlfn.NORM.DIST(J648, 0, 1, TRUE),  E$10)</f>
        <v>2.7597163091111574E-3</v>
      </c>
      <c r="O648" s="22">
        <f>F$8 + F$9 * _xlfn.T.INV(_xlfn.NORM.DIST(K648, 0, 1, TRUE),  F$10)</f>
        <v>-1.7571695080453699E-4</v>
      </c>
      <c r="P648" s="22">
        <f>G$8 + G$9 * _xlfn.T.INV(_xlfn.NORM.DIST(L648, 0, 1, TRUE),  G$10)</f>
        <v>-9.3562127312371281E-5</v>
      </c>
      <c r="Q648" s="22">
        <f>H$8 + H$9 * _xlfn.T.INV(_xlfn.NORM.DIST(M648, 0, 1, TRUE),  H$10)</f>
        <v>-7.5136406352337842E-4</v>
      </c>
      <c r="R648" s="59">
        <f t="shared" si="120"/>
        <v>1.1304160419938425</v>
      </c>
      <c r="S648" s="94">
        <f t="shared" si="121"/>
        <v>-4.8431568794978863E-3</v>
      </c>
      <c r="T648" s="94">
        <f t="shared" si="122"/>
        <v>2.4750421128397652E-2</v>
      </c>
      <c r="U648" s="94">
        <f t="shared" si="123"/>
        <v>6.2304339065764623E-2</v>
      </c>
      <c r="V648" s="24">
        <f t="shared" si="124"/>
        <v>6.6146011111067674E-2</v>
      </c>
      <c r="W648" s="24">
        <f t="shared" si="125"/>
        <v>3.8416720453030503E-3</v>
      </c>
      <c r="X648" s="68">
        <f t="shared" si="126"/>
        <v>29452.735985048163</v>
      </c>
      <c r="Y648" s="68">
        <f t="shared" si="129"/>
        <v>-1594.644557519583</v>
      </c>
      <c r="Z648" s="68">
        <f t="shared" si="127"/>
        <v>966.76867422673604</v>
      </c>
      <c r="AA648" s="68">
        <f t="shared" si="128"/>
        <v>-1594.644557519583</v>
      </c>
      <c r="AB648" s="70">
        <f t="shared" si="130"/>
        <v>-627.87588329284699</v>
      </c>
    </row>
    <row r="649" spans="10:28" x14ac:dyDescent="0.25">
      <c r="J649" s="93">
        <f t="array" ref="J649:M649">TRANSPOSE(MMULT($E$21:$H$24, TRANSPOSE(Random!N648:Q648)))</f>
        <v>-0.42784238497005522</v>
      </c>
      <c r="K649" s="93">
        <v>2.9443712432723377</v>
      </c>
      <c r="L649" s="93">
        <v>2.436547095457184</v>
      </c>
      <c r="M649" s="93">
        <v>-0.35009346355393778</v>
      </c>
      <c r="N649" s="22">
        <f>E$8 + E$9 * _xlfn.T.INV(_xlfn.NORM.DIST(J649, 0, 1, TRUE),  E$10)</f>
        <v>-1.4057878276100473E-3</v>
      </c>
      <c r="O649" s="22">
        <f>F$8 + F$9 * _xlfn.T.INV(_xlfn.NORM.DIST(K649, 0, 1, TRUE),  F$10)</f>
        <v>5.3809385671240557E-4</v>
      </c>
      <c r="P649" s="22">
        <f>G$8 + G$9 * _xlfn.T.INV(_xlfn.NORM.DIST(L649, 0, 1, TRUE),  G$10)</f>
        <v>4.3141157508419802E-4</v>
      </c>
      <c r="Q649" s="22">
        <f>H$8 + H$9 * _xlfn.T.INV(_xlfn.NORM.DIST(M649, 0, 1, TRUE),  H$10)</f>
        <v>-2.8667777368140377E-4</v>
      </c>
      <c r="R649" s="59">
        <f t="shared" si="120"/>
        <v>1.125720248352996</v>
      </c>
      <c r="S649" s="94">
        <f t="shared" si="121"/>
        <v>-4.1293460719809437E-3</v>
      </c>
      <c r="T649" s="94">
        <f t="shared" si="122"/>
        <v>2.5215107418239627E-2</v>
      </c>
      <c r="U649" s="94">
        <f t="shared" si="123"/>
        <v>6.2769025355606592E-2</v>
      </c>
      <c r="V649" s="24">
        <f t="shared" si="124"/>
        <v>-4.1672342563725089E-3</v>
      </c>
      <c r="W649" s="24">
        <f t="shared" si="125"/>
        <v>-6.6936259611979104E-2</v>
      </c>
      <c r="X649" s="68">
        <f t="shared" si="126"/>
        <v>27088.260115208817</v>
      </c>
      <c r="Y649" s="68">
        <f t="shared" si="129"/>
        <v>812.30519996734802</v>
      </c>
      <c r="Z649" s="68">
        <f t="shared" si="127"/>
        <v>-1397.7071956126092</v>
      </c>
      <c r="AA649" s="68">
        <f t="shared" si="128"/>
        <v>812.30519996734802</v>
      </c>
      <c r="AB649" s="70">
        <f t="shared" si="130"/>
        <v>-585.4019956452612</v>
      </c>
    </row>
    <row r="650" spans="10:28" x14ac:dyDescent="0.25">
      <c r="J650" s="93">
        <f t="array" ref="J650:M650">TRANSPOSE(MMULT($E$21:$H$24, TRANSPOSE(Random!N649:Q649)))</f>
        <v>0.74138532062056806</v>
      </c>
      <c r="K650" s="93">
        <v>1.1027848318626108</v>
      </c>
      <c r="L650" s="93">
        <v>-0.53289816363346598</v>
      </c>
      <c r="M650" s="93">
        <v>-0.90438381299411841</v>
      </c>
      <c r="N650" s="22">
        <f>E$8 + E$9 * _xlfn.T.INV(_xlfn.NORM.DIST(J650, 0, 1, TRUE),  E$10)</f>
        <v>2.6246862898593646E-3</v>
      </c>
      <c r="O650" s="22">
        <f>F$8 + F$9 * _xlfn.T.INV(_xlfn.NORM.DIST(K650, 0, 1, TRUE),  F$10)</f>
        <v>1.1144926300088321E-4</v>
      </c>
      <c r="P650" s="22">
        <f>G$8 + G$9 * _xlfn.T.INV(_xlfn.NORM.DIST(L650, 0, 1, TRUE),  G$10)</f>
        <v>-4.4799282179562563E-5</v>
      </c>
      <c r="Q650" s="22">
        <f>H$8 + H$9 * _xlfn.T.INV(_xlfn.NORM.DIST(M650, 0, 1, TRUE),  H$10)</f>
        <v>-7.8711355494533002E-4</v>
      </c>
      <c r="R650" s="59">
        <f t="shared" si="120"/>
        <v>1.1302638219779899</v>
      </c>
      <c r="S650" s="94">
        <f t="shared" si="121"/>
        <v>-4.5559906656924666E-3</v>
      </c>
      <c r="T650" s="94">
        <f t="shared" si="122"/>
        <v>2.4714671636975702E-2</v>
      </c>
      <c r="U650" s="94">
        <f t="shared" si="123"/>
        <v>6.226858957434267E-2</v>
      </c>
      <c r="V650" s="24">
        <f t="shared" si="124"/>
        <v>5.8799687723237286E-2</v>
      </c>
      <c r="W650" s="24">
        <f t="shared" si="125"/>
        <v>-3.468901851105384E-3</v>
      </c>
      <c r="X650" s="68">
        <f t="shared" si="126"/>
        <v>29164.844751041641</v>
      </c>
      <c r="Y650" s="68">
        <f t="shared" si="129"/>
        <v>-1516.6202748820651</v>
      </c>
      <c r="Z650" s="68">
        <f t="shared" si="127"/>
        <v>678.87744022021434</v>
      </c>
      <c r="AA650" s="68">
        <f t="shared" si="128"/>
        <v>-1516.6202748820651</v>
      </c>
      <c r="AB650" s="70">
        <f t="shared" si="130"/>
        <v>-837.74283466185079</v>
      </c>
    </row>
    <row r="651" spans="10:28" x14ac:dyDescent="0.25">
      <c r="J651" s="93">
        <f t="array" ref="J651:M651">TRANSPOSE(MMULT($E$21:$H$24, TRANSPOSE(Random!N650:Q650)))</f>
        <v>-0.19919743550474173</v>
      </c>
      <c r="K651" s="93">
        <v>0.50374130915215909</v>
      </c>
      <c r="L651" s="93">
        <v>1.5002494514102986</v>
      </c>
      <c r="M651" s="93">
        <v>0.75283131745511911</v>
      </c>
      <c r="N651" s="22">
        <f>E$8 + E$9 * _xlfn.T.INV(_xlfn.NORM.DIST(J651, 0, 1, TRUE),  E$10)</f>
        <v>-6.2046983144243141E-4</v>
      </c>
      <c r="O651" s="22">
        <f>F$8 + F$9 * _xlfn.T.INV(_xlfn.NORM.DIST(K651, 0, 1, TRUE),  F$10)</f>
        <v>4.9191267579454237E-5</v>
      </c>
      <c r="P651" s="22">
        <f>G$8 + G$9 * _xlfn.T.INV(_xlfn.NORM.DIST(L651, 0, 1, TRUE),  G$10)</f>
        <v>2.2172748436454873E-4</v>
      </c>
      <c r="Q651" s="22">
        <f>H$8 + H$9 * _xlfn.T.INV(_xlfn.NORM.DIST(M651, 0, 1, TRUE),  H$10)</f>
        <v>6.7823110959860542E-4</v>
      </c>
      <c r="R651" s="59">
        <f t="shared" si="120"/>
        <v>1.1266055412566658</v>
      </c>
      <c r="S651" s="94">
        <f t="shared" si="121"/>
        <v>-4.6182486611138955E-3</v>
      </c>
      <c r="T651" s="94">
        <f t="shared" si="122"/>
        <v>2.6180016301519636E-2</v>
      </c>
      <c r="U651" s="94">
        <f t="shared" si="123"/>
        <v>6.3733934238886611E-2</v>
      </c>
      <c r="V651" s="24">
        <f t="shared" si="124"/>
        <v>3.1998411060733277E-2</v>
      </c>
      <c r="W651" s="24">
        <f t="shared" si="125"/>
        <v>-3.1735523178153334E-2</v>
      </c>
      <c r="X651" s="68">
        <f t="shared" si="126"/>
        <v>28777.601459960668</v>
      </c>
      <c r="Y651" s="68">
        <f t="shared" si="129"/>
        <v>358.52556168474257</v>
      </c>
      <c r="Z651" s="68">
        <f t="shared" si="127"/>
        <v>291.63414913924134</v>
      </c>
      <c r="AA651" s="68">
        <f t="shared" si="128"/>
        <v>358.52556168474257</v>
      </c>
      <c r="AB651" s="70">
        <f t="shared" si="130"/>
        <v>650.15971082398391</v>
      </c>
    </row>
    <row r="652" spans="10:28" x14ac:dyDescent="0.25">
      <c r="J652" s="93">
        <f t="array" ref="J652:M652">TRANSPOSE(MMULT($E$21:$H$24, TRANSPOSE(Random!N651:Q651)))</f>
        <v>2.1012697686767421</v>
      </c>
      <c r="K652" s="93">
        <v>-4.8639177159690072E-2</v>
      </c>
      <c r="L652" s="93">
        <v>-1.8124104371976821</v>
      </c>
      <c r="M652" s="93">
        <v>0.74392624547512742</v>
      </c>
      <c r="N652" s="22">
        <f>E$8 + E$9 * _xlfn.T.INV(_xlfn.NORM.DIST(J652, 0, 1, TRUE),  E$10)</f>
        <v>8.3741765542144197E-3</v>
      </c>
      <c r="O652" s="22">
        <f>F$8 + F$9 * _xlfn.T.INV(_xlfn.NORM.DIST(K652, 0, 1, TRUE),  F$10)</f>
        <v>-1.5065193411991227E-6</v>
      </c>
      <c r="P652" s="22">
        <f>G$8 + G$9 * _xlfn.T.INV(_xlfn.NORM.DIST(L652, 0, 1, TRUE),  G$10)</f>
        <v>-2.4026300165413199E-4</v>
      </c>
      <c r="Q652" s="22">
        <f>H$8 + H$9 * _xlfn.T.INV(_xlfn.NORM.DIST(M652, 0, 1, TRUE),  H$10)</f>
        <v>6.7006400738489505E-4</v>
      </c>
      <c r="R652" s="59">
        <f t="shared" si="120"/>
        <v>1.1367452511004488</v>
      </c>
      <c r="S652" s="94">
        <f t="shared" si="121"/>
        <v>-4.6689464480345489E-3</v>
      </c>
      <c r="T652" s="94">
        <f t="shared" si="122"/>
        <v>2.6171849199305926E-2</v>
      </c>
      <c r="U652" s="94">
        <f t="shared" si="123"/>
        <v>6.3725767136672898E-2</v>
      </c>
      <c r="V652" s="24">
        <f t="shared" si="124"/>
        <v>0.17326374227222571</v>
      </c>
      <c r="W652" s="24">
        <f t="shared" si="125"/>
        <v>0.10953797513555281</v>
      </c>
      <c r="X652" s="68">
        <f t="shared" si="126"/>
        <v>34310.215034274559</v>
      </c>
      <c r="Y652" s="68">
        <f t="shared" si="129"/>
        <v>-4838.8434064032044</v>
      </c>
      <c r="Z652" s="68">
        <f t="shared" si="127"/>
        <v>5824.2477234531325</v>
      </c>
      <c r="AA652" s="68">
        <f t="shared" si="128"/>
        <v>-4838.8434064032044</v>
      </c>
      <c r="AB652" s="70">
        <f t="shared" si="130"/>
        <v>985.40431704992807</v>
      </c>
    </row>
    <row r="653" spans="10:28" x14ac:dyDescent="0.25">
      <c r="J653" s="93">
        <f t="array" ref="J653:M653">TRANSPOSE(MMULT($E$21:$H$24, TRANSPOSE(Random!N652:Q652)))</f>
        <v>-1.745393917215504</v>
      </c>
      <c r="K653" s="93">
        <v>1.4303741059351698</v>
      </c>
      <c r="L653" s="93">
        <v>1.6084098275540828</v>
      </c>
      <c r="M653" s="93">
        <v>1.1742918748600859</v>
      </c>
      <c r="N653" s="22">
        <f>E$8 + E$9 * _xlfn.T.INV(_xlfn.NORM.DIST(J653, 0, 1, TRUE),  E$10)</f>
        <v>-6.5231402318456722E-3</v>
      </c>
      <c r="O653" s="22">
        <f>F$8 + F$9 * _xlfn.T.INV(_xlfn.NORM.DIST(K653, 0, 1, TRUE),  F$10)</f>
        <v>1.5258923268632484E-4</v>
      </c>
      <c r="P653" s="22">
        <f>G$8 + G$9 * _xlfn.T.INV(_xlfn.NORM.DIST(L653, 0, 1, TRUE),  G$10)</f>
        <v>2.4062043690264786E-4</v>
      </c>
      <c r="Q653" s="22">
        <f>H$8 + H$9 * _xlfn.T.INV(_xlfn.NORM.DIST(M653, 0, 1, TRUE),  H$10)</f>
        <v>1.0819504526913177E-3</v>
      </c>
      <c r="R653" s="59">
        <f t="shared" si="120"/>
        <v>1.1199514314009393</v>
      </c>
      <c r="S653" s="94">
        <f t="shared" si="121"/>
        <v>-4.5148506960070245E-3</v>
      </c>
      <c r="T653" s="94">
        <f t="shared" si="122"/>
        <v>2.6583735644612347E-2</v>
      </c>
      <c r="U653" s="94">
        <f t="shared" si="123"/>
        <v>6.4137653581979315E-2</v>
      </c>
      <c r="V653" s="24">
        <f t="shared" si="124"/>
        <v>-5.5479553222031353E-2</v>
      </c>
      <c r="W653" s="24">
        <f t="shared" si="125"/>
        <v>-0.11961720680401067</v>
      </c>
      <c r="X653" s="68">
        <f t="shared" si="126"/>
        <v>25805.259408253954</v>
      </c>
      <c r="Y653" s="68">
        <f t="shared" si="129"/>
        <v>3769.260642591049</v>
      </c>
      <c r="Z653" s="68">
        <f t="shared" si="127"/>
        <v>-2680.707902567472</v>
      </c>
      <c r="AA653" s="68">
        <f t="shared" si="128"/>
        <v>3769.260642591049</v>
      </c>
      <c r="AB653" s="70">
        <f t="shared" si="130"/>
        <v>1088.5527400235769</v>
      </c>
    </row>
    <row r="654" spans="10:28" x14ac:dyDescent="0.25">
      <c r="J654" s="93">
        <f t="array" ref="J654:M654">TRANSPOSE(MMULT($E$21:$H$24, TRANSPOSE(Random!N653:Q653)))</f>
        <v>-0.36900329162363094</v>
      </c>
      <c r="K654" s="93">
        <v>-5.5497639689103387E-2</v>
      </c>
      <c r="L654" s="93">
        <v>-0.32929354295461988</v>
      </c>
      <c r="M654" s="93">
        <v>-0.88727012097824787</v>
      </c>
      <c r="N654" s="22">
        <f>E$8 + E$9 * _xlfn.T.INV(_xlfn.NORM.DIST(J654, 0, 1, TRUE),  E$10)</f>
        <v>-1.2025706857365338E-3</v>
      </c>
      <c r="O654" s="22">
        <f>F$8 + F$9 * _xlfn.T.INV(_xlfn.NORM.DIST(K654, 0, 1, TRUE),  F$10)</f>
        <v>-2.1262841694243253E-6</v>
      </c>
      <c r="P654" s="22">
        <f>G$8 + G$9 * _xlfn.T.INV(_xlfn.NORM.DIST(L654, 0, 1, TRUE),  G$10)</f>
        <v>-1.986046433947385E-5</v>
      </c>
      <c r="Q654" s="22">
        <f>H$8 + H$9 * _xlfn.T.INV(_xlfn.NORM.DIST(M654, 0, 1, TRUE),  H$10)</f>
        <v>-7.709829715844363E-4</v>
      </c>
      <c r="R654" s="59">
        <f t="shared" si="120"/>
        <v>1.1259493360531159</v>
      </c>
      <c r="S654" s="94">
        <f t="shared" si="121"/>
        <v>-4.6695662128627734E-3</v>
      </c>
      <c r="T654" s="94">
        <f t="shared" si="122"/>
        <v>2.4730802220336592E-2</v>
      </c>
      <c r="U654" s="94">
        <f t="shared" si="123"/>
        <v>6.2284720157703567E-2</v>
      </c>
      <c r="V654" s="24">
        <f t="shared" si="124"/>
        <v>-5.2112073182322325E-4</v>
      </c>
      <c r="W654" s="24">
        <f t="shared" si="125"/>
        <v>-6.2805840889526787E-2</v>
      </c>
      <c r="X654" s="68">
        <f t="shared" si="126"/>
        <v>27029.272387844914</v>
      </c>
      <c r="Y654" s="68">
        <f t="shared" si="129"/>
        <v>694.88040952279698</v>
      </c>
      <c r="Z654" s="68">
        <f t="shared" si="127"/>
        <v>-1456.6949229765123</v>
      </c>
      <c r="AA654" s="68">
        <f t="shared" si="128"/>
        <v>694.88040952279698</v>
      </c>
      <c r="AB654" s="70">
        <f t="shared" si="130"/>
        <v>-761.81451345371534</v>
      </c>
    </row>
    <row r="655" spans="10:28" x14ac:dyDescent="0.25">
      <c r="J655" s="93">
        <f t="array" ref="J655:M655">TRANSPOSE(MMULT($E$21:$H$24, TRANSPOSE(Random!N654:Q654)))</f>
        <v>-1.2325896259964908</v>
      </c>
      <c r="K655" s="93">
        <v>2.4513609038771915</v>
      </c>
      <c r="L655" s="93">
        <v>8.9690051718350428E-2</v>
      </c>
      <c r="M655" s="93">
        <v>0.14796829055452115</v>
      </c>
      <c r="N655" s="22">
        <f>E$8 + E$9 * _xlfn.T.INV(_xlfn.NORM.DIST(J655, 0, 1, TRUE),  E$10)</f>
        <v>-4.3514177418249624E-3</v>
      </c>
      <c r="O655" s="22">
        <f>F$8 + F$9 * _xlfn.T.INV(_xlfn.NORM.DIST(K655, 0, 1, TRUE),  F$10)</f>
        <v>3.5540690744391098E-4</v>
      </c>
      <c r="P655" s="22">
        <f>G$8 + G$9 * _xlfn.T.INV(_xlfn.NORM.DIST(L655, 0, 1, TRUE),  G$10)</f>
        <v>3.0139622091566341E-5</v>
      </c>
      <c r="Q655" s="22">
        <f>H$8 + H$9 * _xlfn.T.INV(_xlfn.NORM.DIST(M655, 0, 1, TRUE),  H$10)</f>
        <v>1.4354275671765219E-4</v>
      </c>
      <c r="R655" s="59">
        <f t="shared" si="120"/>
        <v>1.1223996250225519</v>
      </c>
      <c r="S655" s="94">
        <f t="shared" si="121"/>
        <v>-4.3120330212494387E-3</v>
      </c>
      <c r="T655" s="94">
        <f t="shared" si="122"/>
        <v>2.5645327948638684E-2</v>
      </c>
      <c r="U655" s="94">
        <f t="shared" si="123"/>
        <v>6.3199245886005659E-2</v>
      </c>
      <c r="V655" s="24">
        <f t="shared" si="124"/>
        <v>-4.0755304731096335E-2</v>
      </c>
      <c r="W655" s="24">
        <f t="shared" si="125"/>
        <v>-0.10395455061710199</v>
      </c>
      <c r="X655" s="68">
        <f t="shared" si="126"/>
        <v>25972.838162126034</v>
      </c>
      <c r="Y655" s="68">
        <f t="shared" si="129"/>
        <v>2514.3760598095832</v>
      </c>
      <c r="Z655" s="68">
        <f t="shared" si="127"/>
        <v>-2513.1291486953924</v>
      </c>
      <c r="AA655" s="68">
        <f t="shared" si="128"/>
        <v>2514.3760598095832</v>
      </c>
      <c r="AB655" s="70">
        <f t="shared" si="130"/>
        <v>1.2469111141908797</v>
      </c>
    </row>
    <row r="656" spans="10:28" x14ac:dyDescent="0.25">
      <c r="J656" s="93">
        <f t="array" ref="J656:M656">TRANSPOSE(MMULT($E$21:$H$24, TRANSPOSE(Random!N655:Q655)))</f>
        <v>0.69399147581724507</v>
      </c>
      <c r="K656" s="93">
        <v>-0.10517804514781302</v>
      </c>
      <c r="L656" s="93">
        <v>-0.25077865005407646</v>
      </c>
      <c r="M656" s="93">
        <v>-1.1314578390932186</v>
      </c>
      <c r="N656" s="22">
        <f>E$8 + E$9 * _xlfn.T.INV(_xlfn.NORM.DIST(J656, 0, 1, TRUE),  E$10)</f>
        <v>2.4551595271860615E-3</v>
      </c>
      <c r="O656" s="22">
        <f>F$8 + F$9 * _xlfn.T.INV(_xlfn.NORM.DIST(K656, 0, 1, TRUE),  F$10)</f>
        <v>-6.6193267871619224E-6</v>
      </c>
      <c r="P656" s="22">
        <f>G$8 + G$9 * _xlfn.T.INV(_xlfn.NORM.DIST(L656, 0, 1, TRUE),  G$10)</f>
        <v>-1.040572049492194E-5</v>
      </c>
      <c r="Q656" s="22">
        <f>H$8 + H$9 * _xlfn.T.INV(_xlfn.NORM.DIST(M656, 0, 1, TRUE),  H$10)</f>
        <v>-1.0069717698639145E-3</v>
      </c>
      <c r="R656" s="59">
        <f t="shared" si="120"/>
        <v>1.1300727136107944</v>
      </c>
      <c r="S656" s="94">
        <f t="shared" si="121"/>
        <v>-4.6740592554805113E-3</v>
      </c>
      <c r="T656" s="94">
        <f t="shared" si="122"/>
        <v>2.4494813422057116E-2</v>
      </c>
      <c r="U656" s="94">
        <f t="shared" si="123"/>
        <v>6.2048731359424084E-2</v>
      </c>
      <c r="V656" s="24">
        <f t="shared" si="124"/>
        <v>5.4422073773994099E-2</v>
      </c>
      <c r="W656" s="24">
        <f t="shared" si="125"/>
        <v>-7.6266575854299842E-3</v>
      </c>
      <c r="X656" s="68">
        <f t="shared" si="126"/>
        <v>28911.077368555361</v>
      </c>
      <c r="Y656" s="68">
        <f t="shared" si="129"/>
        <v>-1418.6627679605735</v>
      </c>
      <c r="Z656" s="68">
        <f t="shared" si="127"/>
        <v>425.11005773393481</v>
      </c>
      <c r="AA656" s="68">
        <f t="shared" si="128"/>
        <v>-1418.6627679605735</v>
      </c>
      <c r="AB656" s="70">
        <f t="shared" si="130"/>
        <v>-993.55271022663874</v>
      </c>
    </row>
    <row r="657" spans="10:28" x14ac:dyDescent="0.25">
      <c r="J657" s="93">
        <f t="array" ref="J657:M657">TRANSPOSE(MMULT($E$21:$H$24, TRANSPOSE(Random!N656:Q656)))</f>
        <v>0.13883111342397925</v>
      </c>
      <c r="K657" s="93">
        <v>-9.174392098105813E-2</v>
      </c>
      <c r="L657" s="93">
        <v>0.16897820289103199</v>
      </c>
      <c r="M657" s="93">
        <v>0.86892127122715024</v>
      </c>
      <c r="N657" s="22">
        <f>E$8 + E$9 * _xlfn.T.INV(_xlfn.NORM.DIST(J657, 0, 1, TRUE),  E$10)</f>
        <v>5.3002313248163939E-4</v>
      </c>
      <c r="O657" s="22">
        <f>F$8 + F$9 * _xlfn.T.INV(_xlfn.NORM.DIST(K657, 0, 1, TRUE),  F$10)</f>
        <v>-5.4035906790095681E-6</v>
      </c>
      <c r="P657" s="22">
        <f>G$8 + G$9 * _xlfn.T.INV(_xlfn.NORM.DIST(L657, 0, 1, TRUE),  G$10)</f>
        <v>3.9583460351270034E-5</v>
      </c>
      <c r="Q657" s="22">
        <f>H$8 + H$9 * _xlfn.T.INV(_xlfn.NORM.DIST(M657, 0, 1, TRUE),  H$10)</f>
        <v>7.8589351887636025E-4</v>
      </c>
      <c r="R657" s="59">
        <f t="shared" si="120"/>
        <v>1.1279024977273622</v>
      </c>
      <c r="S657" s="94">
        <f t="shared" si="121"/>
        <v>-4.6728435193723588E-3</v>
      </c>
      <c r="T657" s="94">
        <f t="shared" si="122"/>
        <v>2.6287678710797392E-2</v>
      </c>
      <c r="U657" s="94">
        <f t="shared" si="123"/>
        <v>6.3841596648164356E-2</v>
      </c>
      <c r="V657" s="24">
        <f t="shared" si="124"/>
        <v>5.2615453513706341E-2</v>
      </c>
      <c r="W657" s="24">
        <f t="shared" si="125"/>
        <v>-1.1226143134458015E-2</v>
      </c>
      <c r="X657" s="68">
        <f t="shared" si="126"/>
        <v>29591.523691863797</v>
      </c>
      <c r="Y657" s="68">
        <f t="shared" si="129"/>
        <v>-306.26282157376409</v>
      </c>
      <c r="Z657" s="68">
        <f t="shared" si="127"/>
        <v>1105.55638104237</v>
      </c>
      <c r="AA657" s="68">
        <f t="shared" si="128"/>
        <v>-306.26282157376409</v>
      </c>
      <c r="AB657" s="70">
        <f t="shared" si="130"/>
        <v>799.29355946860596</v>
      </c>
    </row>
    <row r="658" spans="10:28" x14ac:dyDescent="0.25">
      <c r="J658" s="93">
        <f t="array" ref="J658:M658">TRANSPOSE(MMULT($E$21:$H$24, TRANSPOSE(Random!N657:Q657)))</f>
        <v>1.8746874458936964</v>
      </c>
      <c r="K658" s="93">
        <v>0.79184400965546886</v>
      </c>
      <c r="L658" s="93">
        <v>-1.0835758144001777</v>
      </c>
      <c r="M658" s="93">
        <v>0.13591070780557576</v>
      </c>
      <c r="N658" s="22">
        <f>E$8 + E$9 * _xlfn.T.INV(_xlfn.NORM.DIST(J658, 0, 1, TRUE),  E$10)</f>
        <v>7.2432246183428634E-3</v>
      </c>
      <c r="O658" s="22">
        <f>F$8 + F$9 * _xlfn.T.INV(_xlfn.NORM.DIST(K658, 0, 1, TRUE),  F$10)</f>
        <v>7.7611712191707897E-5</v>
      </c>
      <c r="P658" s="22">
        <f>G$8 + G$9 * _xlfn.T.INV(_xlfn.NORM.DIST(L658, 0, 1, TRUE),  G$10)</f>
        <v>-1.1785110479392075E-4</v>
      </c>
      <c r="Q658" s="22">
        <f>H$8 + H$9 * _xlfn.T.INV(_xlfn.NORM.DIST(M658, 0, 1, TRUE),  H$10)</f>
        <v>1.3314029485603831E-4</v>
      </c>
      <c r="R658" s="59">
        <f t="shared" si="120"/>
        <v>1.1354703233283812</v>
      </c>
      <c r="S658" s="94">
        <f t="shared" si="121"/>
        <v>-4.5898282165016419E-3</v>
      </c>
      <c r="T658" s="94">
        <f t="shared" si="122"/>
        <v>2.5634925486777069E-2</v>
      </c>
      <c r="U658" s="94">
        <f t="shared" si="123"/>
        <v>6.3188843424144034E-2</v>
      </c>
      <c r="V658" s="24">
        <f t="shared" si="124"/>
        <v>0.14668826805510518</v>
      </c>
      <c r="W658" s="24">
        <f t="shared" si="125"/>
        <v>8.3499424630961147E-2</v>
      </c>
      <c r="X658" s="68">
        <f t="shared" si="126"/>
        <v>32968.80771725619</v>
      </c>
      <c r="Y658" s="68">
        <f t="shared" si="129"/>
        <v>-4185.3463989754673</v>
      </c>
      <c r="Z658" s="68">
        <f t="shared" si="127"/>
        <v>4482.8404064347633</v>
      </c>
      <c r="AA658" s="68">
        <f t="shared" si="128"/>
        <v>-4185.3463989754673</v>
      </c>
      <c r="AB658" s="70">
        <f t="shared" si="130"/>
        <v>297.49400745929597</v>
      </c>
    </row>
    <row r="659" spans="10:28" x14ac:dyDescent="0.25">
      <c r="J659" s="93">
        <f t="array" ref="J659:M659">TRANSPOSE(MMULT($E$21:$H$24, TRANSPOSE(Random!N658:Q658)))</f>
        <v>-0.27015833959394697</v>
      </c>
      <c r="K659" s="93">
        <v>0.12547325940151682</v>
      </c>
      <c r="L659" s="93">
        <v>0.93787695374323266</v>
      </c>
      <c r="M659" s="93">
        <v>7.432069094916513E-2</v>
      </c>
      <c r="N659" s="22">
        <f>E$8 + E$9 * _xlfn.T.INV(_xlfn.NORM.DIST(J659, 0, 1, TRUE),  E$10)</f>
        <v>-8.6306396528579906E-4</v>
      </c>
      <c r="O659" s="22">
        <f>F$8 + F$9 * _xlfn.T.INV(_xlfn.NORM.DIST(K659, 0, 1, TRUE),  F$10)</f>
        <v>1.423135285262144E-5</v>
      </c>
      <c r="P659" s="22">
        <f>G$8 + G$9 * _xlfn.T.INV(_xlfn.NORM.DIST(L659, 0, 1, TRUE),  G$10)</f>
        <v>1.3640188783983282E-4</v>
      </c>
      <c r="Q659" s="22">
        <f>H$8 + H$9 * _xlfn.T.INV(_xlfn.NORM.DIST(M659, 0, 1, TRUE),  H$10)</f>
        <v>8.0057656206259465E-5</v>
      </c>
      <c r="R659" s="59">
        <f t="shared" si="120"/>
        <v>1.1263320636766134</v>
      </c>
      <c r="S659" s="94">
        <f t="shared" si="121"/>
        <v>-4.6532085758407282E-3</v>
      </c>
      <c r="T659" s="94">
        <f t="shared" si="122"/>
        <v>2.5581842848127291E-2</v>
      </c>
      <c r="U659" s="94">
        <f t="shared" si="123"/>
        <v>6.3135760785494266E-2</v>
      </c>
      <c r="V659" s="24">
        <f t="shared" si="124"/>
        <v>1.8934623009851513E-2</v>
      </c>
      <c r="W659" s="24">
        <f t="shared" si="125"/>
        <v>-4.4201137775642753E-2</v>
      </c>
      <c r="X659" s="68">
        <f t="shared" si="126"/>
        <v>28059.281496945143</v>
      </c>
      <c r="Y659" s="68">
        <f t="shared" si="129"/>
        <v>498.70352633367293</v>
      </c>
      <c r="Z659" s="68">
        <f t="shared" si="127"/>
        <v>-426.68581387628365</v>
      </c>
      <c r="AA659" s="68">
        <f t="shared" si="128"/>
        <v>498.70352633367293</v>
      </c>
      <c r="AB659" s="70">
        <f t="shared" si="130"/>
        <v>72.01771245738928</v>
      </c>
    </row>
    <row r="660" spans="10:28" x14ac:dyDescent="0.25">
      <c r="J660" s="93">
        <f t="array" ref="J660:M660">TRANSPOSE(MMULT($E$21:$H$24, TRANSPOSE(Random!N659:Q659)))</f>
        <v>0.28956786113709448</v>
      </c>
      <c r="K660" s="93">
        <v>1.0657892945852292</v>
      </c>
      <c r="L660" s="93">
        <v>-1.2578738041994599</v>
      </c>
      <c r="M660" s="93">
        <v>2.0104733805514678</v>
      </c>
      <c r="N660" s="22">
        <f>E$8 + E$9 * _xlfn.T.INV(_xlfn.NORM.DIST(J660, 0, 1, TRUE),  E$10)</f>
        <v>1.0449554528749812E-3</v>
      </c>
      <c r="O660" s="22">
        <f>F$8 + F$9 * _xlfn.T.INV(_xlfn.NORM.DIST(K660, 0, 1, TRUE),  F$10)</f>
        <v>1.0719878823714396E-4</v>
      </c>
      <c r="P660" s="22">
        <f>G$8 + G$9 * _xlfn.T.INV(_xlfn.NORM.DIST(L660, 0, 1, TRUE),  G$10)</f>
        <v>-1.4367512356117679E-4</v>
      </c>
      <c r="Q660" s="22">
        <f>H$8 + H$9 * _xlfn.T.INV(_xlfn.NORM.DIST(M660, 0, 1, TRUE),  H$10)</f>
        <v>2.0476796415819028E-3</v>
      </c>
      <c r="R660" s="59">
        <f t="shared" si="120"/>
        <v>1.1284829835068033</v>
      </c>
      <c r="S660" s="94">
        <f t="shared" si="121"/>
        <v>-4.5602411404562053E-3</v>
      </c>
      <c r="T660" s="94">
        <f t="shared" si="122"/>
        <v>2.7549464833502933E-2</v>
      </c>
      <c r="U660" s="94">
        <f t="shared" si="123"/>
        <v>6.5103382770869911E-2</v>
      </c>
      <c r="V660" s="24">
        <f t="shared" si="124"/>
        <v>7.8400164894375596E-2</v>
      </c>
      <c r="W660" s="24">
        <f t="shared" si="125"/>
        <v>1.3296782123505685E-2</v>
      </c>
      <c r="X660" s="68">
        <f t="shared" si="126"/>
        <v>31114.663371884621</v>
      </c>
      <c r="Y660" s="68">
        <f t="shared" si="129"/>
        <v>-603.80573187046684</v>
      </c>
      <c r="Z660" s="68">
        <f t="shared" si="127"/>
        <v>2628.6960610631941</v>
      </c>
      <c r="AA660" s="68">
        <f t="shared" si="128"/>
        <v>-603.80573187046684</v>
      </c>
      <c r="AB660" s="70">
        <f t="shared" si="130"/>
        <v>2024.8903291927272</v>
      </c>
    </row>
    <row r="661" spans="10:28" x14ac:dyDescent="0.25">
      <c r="J661" s="93">
        <f t="array" ref="J661:M661">TRANSPOSE(MMULT($E$21:$H$24, TRANSPOSE(Random!N660:Q660)))</f>
        <v>-0.60639153570693749</v>
      </c>
      <c r="K661" s="93">
        <v>0.98586683820496757</v>
      </c>
      <c r="L661" s="93">
        <v>1.5050211432995391</v>
      </c>
      <c r="M661" s="93">
        <v>-1.0050224567988604</v>
      </c>
      <c r="N661" s="22">
        <f>E$8 + E$9 * _xlfn.T.INV(_xlfn.NORM.DIST(J661, 0, 1, TRUE),  E$10)</f>
        <v>-2.0292454649417689E-3</v>
      </c>
      <c r="O661" s="22">
        <f>F$8 + F$9 * _xlfn.T.INV(_xlfn.NORM.DIST(K661, 0, 1, TRUE),  F$10)</f>
        <v>9.8241701745655573E-5</v>
      </c>
      <c r="P661" s="22">
        <f>G$8 + G$9 * _xlfn.T.INV(_xlfn.NORM.DIST(L661, 0, 1, TRUE),  G$10)</f>
        <v>2.2254039114321983E-4</v>
      </c>
      <c r="Q661" s="22">
        <f>H$8 + H$9 * _xlfn.T.INV(_xlfn.NORM.DIST(M661, 0, 1, TRUE),  H$10)</f>
        <v>-8.8315207219930492E-4</v>
      </c>
      <c r="R661" s="59">
        <f t="shared" si="120"/>
        <v>1.1250174214411439</v>
      </c>
      <c r="S661" s="94">
        <f t="shared" si="121"/>
        <v>-4.5691982269476942E-3</v>
      </c>
      <c r="T661" s="94">
        <f t="shared" si="122"/>
        <v>2.4618633119721726E-2</v>
      </c>
      <c r="U661" s="94">
        <f t="shared" si="123"/>
        <v>6.2172551057088694E-2</v>
      </c>
      <c r="V661" s="24">
        <f t="shared" si="124"/>
        <v>-1.7370815194858943E-2</v>
      </c>
      <c r="W661" s="24">
        <f t="shared" si="125"/>
        <v>-7.9543366251947634E-2</v>
      </c>
      <c r="X661" s="68">
        <f t="shared" si="126"/>
        <v>26397.597854333042</v>
      </c>
      <c r="Y661" s="68">
        <f t="shared" si="129"/>
        <v>1172.5572030200856</v>
      </c>
      <c r="Z661" s="68">
        <f t="shared" si="127"/>
        <v>-2088.3694564883845</v>
      </c>
      <c r="AA661" s="68">
        <f t="shared" si="128"/>
        <v>1172.5572030200856</v>
      </c>
      <c r="AB661" s="70">
        <f t="shared" si="130"/>
        <v>-915.81225346829888</v>
      </c>
    </row>
    <row r="662" spans="10:28" x14ac:dyDescent="0.25">
      <c r="J662" s="93">
        <f t="array" ref="J662:M662">TRANSPOSE(MMULT($E$21:$H$24, TRANSPOSE(Random!N661:Q661)))</f>
        <v>0.29660043471361769</v>
      </c>
      <c r="K662" s="93">
        <v>0.25487576395626732</v>
      </c>
      <c r="L662" s="93">
        <v>0.10383063305224408</v>
      </c>
      <c r="M662" s="93">
        <v>-0.43655655608387361</v>
      </c>
      <c r="N662" s="22">
        <f>E$8 + E$9 * _xlfn.T.INV(_xlfn.NORM.DIST(J662, 0, 1, TRUE),  E$10)</f>
        <v>1.0690699214978691E-3</v>
      </c>
      <c r="O662" s="22">
        <f>F$8 + F$9 * _xlfn.T.INV(_xlfn.NORM.DIST(K662, 0, 1, TRUE),  F$10)</f>
        <v>2.6009614551874966E-5</v>
      </c>
      <c r="P662" s="22">
        <f>G$8 + G$9 * _xlfn.T.INV(_xlfn.NORM.DIST(L662, 0, 1, TRUE),  G$10)</f>
        <v>3.1821720084305876E-5</v>
      </c>
      <c r="Q662" s="22">
        <f>H$8 + H$9 * _xlfn.T.INV(_xlfn.NORM.DIST(M662, 0, 1, TRUE),  H$10)</f>
        <v>-3.624255164856201E-4</v>
      </c>
      <c r="R662" s="59">
        <f t="shared" si="120"/>
        <v>1.1285101678678542</v>
      </c>
      <c r="S662" s="94">
        <f t="shared" si="121"/>
        <v>-4.6414303141414743E-3</v>
      </c>
      <c r="T662" s="94">
        <f t="shared" si="122"/>
        <v>2.5139359675435409E-2</v>
      </c>
      <c r="U662" s="94">
        <f t="shared" si="123"/>
        <v>6.2693277612802384E-2</v>
      </c>
      <c r="V662" s="24">
        <f t="shared" si="124"/>
        <v>4.2194113496898319E-2</v>
      </c>
      <c r="W662" s="24">
        <f t="shared" si="125"/>
        <v>-2.0499164115904064E-2</v>
      </c>
      <c r="X662" s="68">
        <f t="shared" si="126"/>
        <v>28729.246486960958</v>
      </c>
      <c r="Y662" s="68">
        <f t="shared" si="129"/>
        <v>-617.73977502551861</v>
      </c>
      <c r="Z662" s="68">
        <f t="shared" si="127"/>
        <v>243.27917613953105</v>
      </c>
      <c r="AA662" s="68">
        <f t="shared" si="128"/>
        <v>-617.73977502551861</v>
      </c>
      <c r="AB662" s="70">
        <f t="shared" si="130"/>
        <v>-374.46059888598757</v>
      </c>
    </row>
    <row r="663" spans="10:28" x14ac:dyDescent="0.25">
      <c r="J663" s="93">
        <f t="array" ref="J663:M663">TRANSPOSE(MMULT($E$21:$H$24, TRANSPOSE(Random!N662:Q662)))</f>
        <v>-0.50385079073289085</v>
      </c>
      <c r="K663" s="93">
        <v>-1.8507551604078953</v>
      </c>
      <c r="L663" s="93">
        <v>1.2591580674442073</v>
      </c>
      <c r="M663" s="93">
        <v>-1.4023457393859791</v>
      </c>
      <c r="N663" s="22">
        <f>E$8 + E$9 * _xlfn.T.INV(_xlfn.NORM.DIST(J663, 0, 1, TRUE),  E$10)</f>
        <v>-1.669820645841852E-3</v>
      </c>
      <c r="O663" s="22">
        <f>F$8 + F$9 * _xlfn.T.INV(_xlfn.NORM.DIST(K663, 0, 1, TRUE),  F$10)</f>
        <v>-2.1246458963963539E-4</v>
      </c>
      <c r="P663" s="22">
        <f>G$8 + G$9 * _xlfn.T.INV(_xlfn.NORM.DIST(L663, 0, 1, TRUE),  G$10)</f>
        <v>1.8283609844725013E-4</v>
      </c>
      <c r="Q663" s="22">
        <f>H$8 + H$9 * _xlfn.T.INV(_xlfn.NORM.DIST(M663, 0, 1, TRUE),  H$10)</f>
        <v>-1.286600753339929E-3</v>
      </c>
      <c r="R663" s="59">
        <f t="shared" si="120"/>
        <v>1.1254226028368393</v>
      </c>
      <c r="S663" s="94">
        <f t="shared" si="121"/>
        <v>-4.8799045183329851E-3</v>
      </c>
      <c r="T663" s="94">
        <f t="shared" si="122"/>
        <v>2.4215184438581103E-2</v>
      </c>
      <c r="U663" s="94">
        <f t="shared" si="123"/>
        <v>6.1769102375948071E-2</v>
      </c>
      <c r="V663" s="24">
        <f t="shared" si="124"/>
        <v>-1.3560849641415578E-2</v>
      </c>
      <c r="W663" s="24">
        <f t="shared" si="125"/>
        <v>-7.5329952017363644E-2</v>
      </c>
      <c r="X663" s="68">
        <f t="shared" si="126"/>
        <v>26375.560355191064</v>
      </c>
      <c r="Y663" s="68">
        <f t="shared" si="129"/>
        <v>964.87106161389966</v>
      </c>
      <c r="Z663" s="68">
        <f t="shared" si="127"/>
        <v>-2110.4069556303621</v>
      </c>
      <c r="AA663" s="68">
        <f t="shared" si="128"/>
        <v>964.87106161389966</v>
      </c>
      <c r="AB663" s="70">
        <f t="shared" si="130"/>
        <v>-1145.5358940164624</v>
      </c>
    </row>
    <row r="664" spans="10:28" x14ac:dyDescent="0.25">
      <c r="J664" s="93">
        <f t="array" ref="J664:M664">TRANSPOSE(MMULT($E$21:$H$24, TRANSPOSE(Random!N663:Q663)))</f>
        <v>-1.2351632556617145</v>
      </c>
      <c r="K664" s="93">
        <v>0.8282095727845028</v>
      </c>
      <c r="L664" s="93">
        <v>1.2248290963836561E-2</v>
      </c>
      <c r="M664" s="93">
        <v>0.60033498304027189</v>
      </c>
      <c r="N664" s="22">
        <f>E$8 + E$9 * _xlfn.T.INV(_xlfn.NORM.DIST(J664, 0, 1, TRUE),  E$10)</f>
        <v>-4.3615764399648448E-3</v>
      </c>
      <c r="O664" s="22">
        <f>F$8 + F$9 * _xlfn.T.INV(_xlfn.NORM.DIST(K664, 0, 1, TRUE),  F$10)</f>
        <v>8.1371135630566664E-5</v>
      </c>
      <c r="P664" s="22">
        <f>G$8 + G$9 * _xlfn.T.INV(_xlfn.NORM.DIST(L664, 0, 1, TRUE),  G$10)</f>
        <v>2.0936916764135811E-5</v>
      </c>
      <c r="Q664" s="22">
        <f>H$8 + H$9 * _xlfn.T.INV(_xlfn.NORM.DIST(M664, 0, 1, TRUE),  H$10)</f>
        <v>5.3994659759073224E-4</v>
      </c>
      <c r="R664" s="59">
        <f t="shared" si="120"/>
        <v>1.1223881730713454</v>
      </c>
      <c r="S664" s="94">
        <f t="shared" si="121"/>
        <v>-4.5860687930627825E-3</v>
      </c>
      <c r="T664" s="94">
        <f t="shared" si="122"/>
        <v>2.6041731789511764E-2</v>
      </c>
      <c r="U664" s="94">
        <f t="shared" si="123"/>
        <v>6.3595649726878728E-2</v>
      </c>
      <c r="V664" s="24">
        <f t="shared" si="124"/>
        <v>-2.9724314109605347E-2</v>
      </c>
      <c r="W664" s="24">
        <f t="shared" si="125"/>
        <v>-9.3319963836484082E-2</v>
      </c>
      <c r="X664" s="68">
        <f t="shared" si="126"/>
        <v>26502.331374713696</v>
      </c>
      <c r="Y664" s="68">
        <f t="shared" si="129"/>
        <v>2520.2460518253502</v>
      </c>
      <c r="Z664" s="68">
        <f t="shared" si="127"/>
        <v>-1983.6359361077302</v>
      </c>
      <c r="AA664" s="68">
        <f t="shared" si="128"/>
        <v>2520.2460518253502</v>
      </c>
      <c r="AB664" s="70">
        <f t="shared" si="130"/>
        <v>536.61011571761992</v>
      </c>
    </row>
    <row r="665" spans="10:28" x14ac:dyDescent="0.25">
      <c r="J665" s="93">
        <f t="array" ref="J665:M665">TRANSPOSE(MMULT($E$21:$H$24, TRANSPOSE(Random!N664:Q664)))</f>
        <v>-3.0278032027075779</v>
      </c>
      <c r="K665" s="93">
        <v>-0.55691029574842288</v>
      </c>
      <c r="L665" s="93">
        <v>-0.38990892224545748</v>
      </c>
      <c r="M665" s="93">
        <v>0.74003805504734266</v>
      </c>
      <c r="N665" s="22">
        <f>E$8 + E$9 * _xlfn.T.INV(_xlfn.NORM.DIST(J665, 0, 1, TRUE),  E$10)</f>
        <v>-1.4260472775403687E-2</v>
      </c>
      <c r="O665" s="22">
        <f>F$8 + F$9 * _xlfn.T.INV(_xlfn.NORM.DIST(K665, 0, 1, TRUE),  F$10)</f>
        <v>-4.8506888185591297E-5</v>
      </c>
      <c r="P665" s="22">
        <f>G$8 + G$9 * _xlfn.T.INV(_xlfn.NORM.DIST(L665, 0, 1, TRUE),  G$10)</f>
        <v>-2.7213271093435994E-5</v>
      </c>
      <c r="Q665" s="22">
        <f>H$8 + H$9 * _xlfn.T.INV(_xlfn.NORM.DIST(M665, 0, 1, TRUE),  H$10)</f>
        <v>6.6650187364290488E-4</v>
      </c>
      <c r="R665" s="59">
        <f t="shared" si="120"/>
        <v>1.1112290977379236</v>
      </c>
      <c r="S665" s="94">
        <f t="shared" si="121"/>
        <v>-4.7159468168789407E-3</v>
      </c>
      <c r="T665" s="94">
        <f t="shared" si="122"/>
        <v>2.6168287065563935E-2</v>
      </c>
      <c r="U665" s="94">
        <f t="shared" si="123"/>
        <v>6.372220500293091E-2</v>
      </c>
      <c r="V665" s="24">
        <f t="shared" si="124"/>
        <v>-0.18232046400592192</v>
      </c>
      <c r="W665" s="24">
        <f t="shared" si="125"/>
        <v>-0.24604266900885283</v>
      </c>
      <c r="X665" s="68">
        <f t="shared" si="126"/>
        <v>21554.277268937993</v>
      </c>
      <c r="Y665" s="68">
        <f t="shared" si="129"/>
        <v>8240.1170090838568</v>
      </c>
      <c r="Z665" s="68">
        <f t="shared" si="127"/>
        <v>-6931.6900418834339</v>
      </c>
      <c r="AA665" s="68">
        <f t="shared" si="128"/>
        <v>8240.1170090838568</v>
      </c>
      <c r="AB665" s="70">
        <f t="shared" si="130"/>
        <v>1308.426967200423</v>
      </c>
    </row>
    <row r="666" spans="10:28" x14ac:dyDescent="0.25">
      <c r="J666" s="93">
        <f t="array" ref="J666:M666">TRANSPOSE(MMULT($E$21:$H$24, TRANSPOSE(Random!N665:Q665)))</f>
        <v>-1.9263977427529898E-2</v>
      </c>
      <c r="K666" s="93">
        <v>0.12130686938838854</v>
      </c>
      <c r="L666" s="93">
        <v>-1.7377523064992191</v>
      </c>
      <c r="M666" s="93">
        <v>0.80237019612935701</v>
      </c>
      <c r="N666" s="22">
        <f>E$8 + E$9 * _xlfn.T.INV(_xlfn.NORM.DIST(J666, 0, 1, TRUE),  E$10)</f>
        <v>-7.8057911769195356E-6</v>
      </c>
      <c r="O666" s="22">
        <f>F$8 + F$9 * _xlfn.T.INV(_xlfn.NORM.DIST(K666, 0, 1, TRUE),  F$10)</f>
        <v>1.3853879274570875E-5</v>
      </c>
      <c r="P666" s="22">
        <f>G$8 + G$9 * _xlfn.T.INV(_xlfn.NORM.DIST(L666, 0, 1, TRUE),  G$10)</f>
        <v>-2.2564421797250715E-4</v>
      </c>
      <c r="Q666" s="22">
        <f>H$8 + H$9 * _xlfn.T.INV(_xlfn.NORM.DIST(M666, 0, 1, TRUE),  H$10)</f>
        <v>7.2389512303532E-4</v>
      </c>
      <c r="R666" s="59">
        <f t="shared" si="120"/>
        <v>1.1272962004925773</v>
      </c>
      <c r="S666" s="94">
        <f t="shared" si="121"/>
        <v>-4.6535860494187785E-3</v>
      </c>
      <c r="T666" s="94">
        <f t="shared" si="122"/>
        <v>2.622568031495635E-2</v>
      </c>
      <c r="U666" s="94">
        <f t="shared" si="123"/>
        <v>6.3779598252323322E-2</v>
      </c>
      <c r="V666" s="24">
        <f t="shared" si="124"/>
        <v>4.2900144775254744E-2</v>
      </c>
      <c r="W666" s="24">
        <f t="shared" si="125"/>
        <v>-2.0879453477068578E-2</v>
      </c>
      <c r="X666" s="68">
        <f t="shared" si="126"/>
        <v>29201.411571911252</v>
      </c>
      <c r="Y666" s="68">
        <f t="shared" si="129"/>
        <v>4.5104137611342594</v>
      </c>
      <c r="Z666" s="68">
        <f t="shared" si="127"/>
        <v>715.44426108982589</v>
      </c>
      <c r="AA666" s="68">
        <f t="shared" si="128"/>
        <v>4.5104137611342594</v>
      </c>
      <c r="AB666" s="70">
        <f t="shared" si="130"/>
        <v>719.95467485096015</v>
      </c>
    </row>
    <row r="667" spans="10:28" x14ac:dyDescent="0.25">
      <c r="J667" s="93">
        <f t="array" ref="J667:M667">TRANSPOSE(MMULT($E$21:$H$24, TRANSPOSE(Random!N666:Q666)))</f>
        <v>-1.2421552877611111</v>
      </c>
      <c r="K667" s="93">
        <v>-0.63460123404488489</v>
      </c>
      <c r="L667" s="93">
        <v>-0.86123300361074306</v>
      </c>
      <c r="M667" s="93">
        <v>0.10334388636034084</v>
      </c>
      <c r="N667" s="22">
        <f>E$8 + E$9 * _xlfn.T.INV(_xlfn.NORM.DIST(J667, 0, 1, TRUE),  E$10)</f>
        <v>-4.3892073752517802E-3</v>
      </c>
      <c r="O667" s="22">
        <f>F$8 + F$9 * _xlfn.T.INV(_xlfn.NORM.DIST(K667, 0, 1, TRUE),  F$10)</f>
        <v>-5.6058059123605674E-5</v>
      </c>
      <c r="P667" s="22">
        <f>G$8 + G$9 * _xlfn.T.INV(_xlfn.NORM.DIST(L667, 0, 1, TRUE),  G$10)</f>
        <v>-8.7061432177241516E-5</v>
      </c>
      <c r="Q667" s="22">
        <f>H$8 + H$9 * _xlfn.T.INV(_xlfn.NORM.DIST(M667, 0, 1, TRUE),  H$10)</f>
        <v>1.0506223034515928E-4</v>
      </c>
      <c r="R667" s="59">
        <f t="shared" si="120"/>
        <v>1.1223570245798418</v>
      </c>
      <c r="S667" s="94">
        <f t="shared" si="121"/>
        <v>-4.7234979878169551E-3</v>
      </c>
      <c r="T667" s="94">
        <f t="shared" si="122"/>
        <v>2.5606847422266189E-2</v>
      </c>
      <c r="U667" s="94">
        <f t="shared" si="123"/>
        <v>6.3160765359633164E-2</v>
      </c>
      <c r="V667" s="24">
        <f t="shared" si="124"/>
        <v>-3.5514243417447945E-2</v>
      </c>
      <c r="W667" s="24">
        <f t="shared" si="125"/>
        <v>-9.8675008777081102E-2</v>
      </c>
      <c r="X667" s="68">
        <f t="shared" si="126"/>
        <v>26139.665823829873</v>
      </c>
      <c r="Y667" s="68">
        <f t="shared" si="129"/>
        <v>2536.2120119601022</v>
      </c>
      <c r="Z667" s="68">
        <f t="shared" si="127"/>
        <v>-2346.3014869915532</v>
      </c>
      <c r="AA667" s="68">
        <f t="shared" si="128"/>
        <v>2536.2120119601022</v>
      </c>
      <c r="AB667" s="70">
        <f t="shared" si="130"/>
        <v>189.910524968549</v>
      </c>
    </row>
    <row r="668" spans="10:28" x14ac:dyDescent="0.25">
      <c r="J668" s="93">
        <f t="array" ref="J668:M668">TRANSPOSE(MMULT($E$21:$H$24, TRANSPOSE(Random!N667:Q667)))</f>
        <v>0.75872129041066627</v>
      </c>
      <c r="K668" s="93">
        <v>1.0562660968012489</v>
      </c>
      <c r="L668" s="93">
        <v>-0.76513691548410268</v>
      </c>
      <c r="M668" s="93">
        <v>1.2194539408835918</v>
      </c>
      <c r="N668" s="22">
        <f>E$8 + E$9 * _xlfn.T.INV(_xlfn.NORM.DIST(J668, 0, 1, TRUE),  E$10)</f>
        <v>2.6869855747197646E-3</v>
      </c>
      <c r="O668" s="22">
        <f>F$8 + F$9 * _xlfn.T.INV(_xlfn.NORM.DIST(K668, 0, 1, TRUE),  F$10)</f>
        <v>1.0611566981196709E-4</v>
      </c>
      <c r="P668" s="22">
        <f>G$8 + G$9 * _xlfn.T.INV(_xlfn.NORM.DIST(L668, 0, 1, TRUE),  G$10)</f>
        <v>-7.4356838653466854E-5</v>
      </c>
      <c r="Q668" s="22">
        <f>H$8 + H$9 * _xlfn.T.INV(_xlfn.NORM.DIST(M668, 0, 1, TRUE),  H$10)</f>
        <v>1.1276389414525778E-3</v>
      </c>
      <c r="R668" s="59">
        <f t="shared" si="120"/>
        <v>1.1303340522733094</v>
      </c>
      <c r="S668" s="94">
        <f t="shared" si="121"/>
        <v>-4.5613242588813828E-3</v>
      </c>
      <c r="T668" s="94">
        <f t="shared" si="122"/>
        <v>2.662942413337361E-2</v>
      </c>
      <c r="U668" s="94">
        <f t="shared" si="123"/>
        <v>6.4183342070740584E-2</v>
      </c>
      <c r="V668" s="24">
        <f t="shared" si="124"/>
        <v>8.9815454725460611E-2</v>
      </c>
      <c r="W668" s="24">
        <f t="shared" si="125"/>
        <v>2.5632112654720027E-2</v>
      </c>
      <c r="X668" s="68">
        <f t="shared" si="126"/>
        <v>31164.171196193856</v>
      </c>
      <c r="Y668" s="68">
        <f t="shared" si="129"/>
        <v>-1552.6186183391837</v>
      </c>
      <c r="Z668" s="68">
        <f t="shared" si="127"/>
        <v>2678.2038853724298</v>
      </c>
      <c r="AA668" s="68">
        <f t="shared" si="128"/>
        <v>-1552.6186183391837</v>
      </c>
      <c r="AB668" s="70">
        <f t="shared" si="130"/>
        <v>1125.5852670332461</v>
      </c>
    </row>
    <row r="669" spans="10:28" x14ac:dyDescent="0.25">
      <c r="J669" s="93">
        <f t="array" ref="J669:M669">TRANSPOSE(MMULT($E$21:$H$24, TRANSPOSE(Random!N668:Q668)))</f>
        <v>-0.95206617797646309</v>
      </c>
      <c r="K669" s="93">
        <v>0.48483921272593133</v>
      </c>
      <c r="L669" s="93">
        <v>8.4257198578570058E-2</v>
      </c>
      <c r="M669" s="93">
        <v>-1.3053559051696269</v>
      </c>
      <c r="N669" s="22">
        <f>E$8 + E$9 * _xlfn.T.INV(_xlfn.NORM.DIST(J669, 0, 1, TRUE),  E$10)</f>
        <v>-3.2782791950919671E-3</v>
      </c>
      <c r="O669" s="22">
        <f>F$8 + F$9 * _xlfn.T.INV(_xlfn.NORM.DIST(K669, 0, 1, TRUE),  F$10)</f>
        <v>4.7395659865405368E-5</v>
      </c>
      <c r="P669" s="22">
        <f>G$8 + G$9 * _xlfn.T.INV(_xlfn.NORM.DIST(L669, 0, 1, TRUE),  G$10)</f>
        <v>2.9493545562549249E-5</v>
      </c>
      <c r="Q669" s="22">
        <f>H$8 + H$9 * _xlfn.T.INV(_xlfn.NORM.DIST(M669, 0, 1, TRUE),  H$10)</f>
        <v>-1.1839839716200852E-3</v>
      </c>
      <c r="R669" s="59">
        <f t="shared" si="120"/>
        <v>1.1236093794719768</v>
      </c>
      <c r="S669" s="94">
        <f t="shared" si="121"/>
        <v>-4.6200442688279436E-3</v>
      </c>
      <c r="T669" s="94">
        <f t="shared" si="122"/>
        <v>2.4317801220300944E-2</v>
      </c>
      <c r="U669" s="94">
        <f t="shared" si="123"/>
        <v>6.1871719157667919E-2</v>
      </c>
      <c r="V669" s="24">
        <f t="shared" si="124"/>
        <v>-4.2038420403225786E-2</v>
      </c>
      <c r="W669" s="24">
        <f t="shared" si="125"/>
        <v>-0.10391013956089371</v>
      </c>
      <c r="X669" s="68">
        <f t="shared" si="126"/>
        <v>25441.551348519552</v>
      </c>
      <c r="Y669" s="68">
        <f t="shared" si="129"/>
        <v>1894.2853144810069</v>
      </c>
      <c r="Z669" s="68">
        <f t="shared" si="127"/>
        <v>-3044.415962301875</v>
      </c>
      <c r="AA669" s="68">
        <f t="shared" si="128"/>
        <v>1894.2853144810069</v>
      </c>
      <c r="AB669" s="70">
        <f t="shared" si="130"/>
        <v>-1150.130647820868</v>
      </c>
    </row>
    <row r="670" spans="10:28" x14ac:dyDescent="0.25">
      <c r="J670" s="93">
        <f t="array" ref="J670:M670">TRANSPOSE(MMULT($E$21:$H$24, TRANSPOSE(Random!N669:Q669)))</f>
        <v>0.58145113012400995</v>
      </c>
      <c r="K670" s="93">
        <v>0.13117267286564577</v>
      </c>
      <c r="L670" s="93">
        <v>-0.10395974395735114</v>
      </c>
      <c r="M670" s="93">
        <v>-0.32567913831571638</v>
      </c>
      <c r="N670" s="22">
        <f>E$8 + E$9 * _xlfn.T.INV(_xlfn.NORM.DIST(J670, 0, 1, TRUE),  E$10)</f>
        <v>2.0568341600733391E-3</v>
      </c>
      <c r="O670" s="22">
        <f>F$8 + F$9 * _xlfn.T.INV(_xlfn.NORM.DIST(K670, 0, 1, TRUE),  F$10)</f>
        <v>1.4747850909909173E-5</v>
      </c>
      <c r="P670" s="22">
        <f>G$8 + G$9 * _xlfn.T.INV(_xlfn.NORM.DIST(L670, 0, 1, TRUE),  G$10)</f>
        <v>7.1271704994451573E-6</v>
      </c>
      <c r="Q670" s="22">
        <f>H$8 + H$9 * _xlfn.T.INV(_xlfn.NORM.DIST(M670, 0, 1, TRUE),  H$10)</f>
        <v>-2.6538866369878937E-4</v>
      </c>
      <c r="R670" s="59">
        <f t="shared" si="120"/>
        <v>1.1296236794328214</v>
      </c>
      <c r="S670" s="94">
        <f t="shared" si="121"/>
        <v>-4.6526920777834402E-3</v>
      </c>
      <c r="T670" s="94">
        <f t="shared" si="122"/>
        <v>2.5236396528222241E-2</v>
      </c>
      <c r="U670" s="94">
        <f t="shared" si="123"/>
        <v>6.2790314465589206E-2</v>
      </c>
      <c r="V670" s="24">
        <f t="shared" si="124"/>
        <v>5.965724308544032E-2</v>
      </c>
      <c r="W670" s="24">
        <f t="shared" si="125"/>
        <v>-3.1330713801488858E-3</v>
      </c>
      <c r="X670" s="68">
        <f t="shared" si="126"/>
        <v>29416.267578256218</v>
      </c>
      <c r="Y670" s="68">
        <f t="shared" si="129"/>
        <v>-1188.4987555614207</v>
      </c>
      <c r="Z670" s="68">
        <f t="shared" si="127"/>
        <v>930.30026743479175</v>
      </c>
      <c r="AA670" s="68">
        <f t="shared" si="128"/>
        <v>-1188.4987555614207</v>
      </c>
      <c r="AB670" s="70">
        <f t="shared" si="130"/>
        <v>-258.19848812662894</v>
      </c>
    </row>
    <row r="671" spans="10:28" x14ac:dyDescent="0.25">
      <c r="J671" s="93">
        <f t="array" ref="J671:M671">TRANSPOSE(MMULT($E$21:$H$24, TRANSPOSE(Random!N670:Q670)))</f>
        <v>0.68063040840459632</v>
      </c>
      <c r="K671" s="93">
        <v>-0.5714860018732637</v>
      </c>
      <c r="L671" s="93">
        <v>-0.14212716406297912</v>
      </c>
      <c r="M671" s="93">
        <v>-0.52036082877128309</v>
      </c>
      <c r="N671" s="22">
        <f>E$8 + E$9 * _xlfn.T.INV(_xlfn.NORM.DIST(J671, 0, 1, TRUE),  E$10)</f>
        <v>2.4075681474273109E-3</v>
      </c>
      <c r="O671" s="22">
        <f>F$8 + F$9 * _xlfn.T.INV(_xlfn.NORM.DIST(K671, 0, 1, TRUE),  F$10)</f>
        <v>-4.9912781672052938E-5</v>
      </c>
      <c r="P671" s="22">
        <f>G$8 + G$9 * _xlfn.T.INV(_xlfn.NORM.DIST(L671, 0, 1, TRUE),  G$10)</f>
        <v>2.5826052417374619E-6</v>
      </c>
      <c r="Q671" s="22">
        <f>H$8 + H$9 * _xlfn.T.INV(_xlfn.NORM.DIST(M671, 0, 1, TRUE),  H$10)</f>
        <v>-4.3646401456507963E-4</v>
      </c>
      <c r="R671" s="59">
        <f t="shared" si="120"/>
        <v>1.1300190636104357</v>
      </c>
      <c r="S671" s="94">
        <f t="shared" si="121"/>
        <v>-4.7173527103654021E-3</v>
      </c>
      <c r="T671" s="94">
        <f t="shared" si="122"/>
        <v>2.5065321177355951E-2</v>
      </c>
      <c r="U671" s="94">
        <f t="shared" si="123"/>
        <v>6.2619239114722919E-2</v>
      </c>
      <c r="V671" s="24">
        <f t="shared" si="124"/>
        <v>6.3538107067270325E-2</v>
      </c>
      <c r="W671" s="24">
        <f t="shared" si="125"/>
        <v>9.1886795254740583E-4</v>
      </c>
      <c r="X671" s="68">
        <f t="shared" si="126"/>
        <v>29488.993804665632</v>
      </c>
      <c r="Y671" s="68">
        <f t="shared" si="129"/>
        <v>-1391.1630809578346</v>
      </c>
      <c r="Z671" s="68">
        <f t="shared" si="127"/>
        <v>1003.0264938442051</v>
      </c>
      <c r="AA671" s="68">
        <f t="shared" si="128"/>
        <v>-1391.1630809578346</v>
      </c>
      <c r="AB671" s="70">
        <f t="shared" si="130"/>
        <v>-388.1365871136295</v>
      </c>
    </row>
    <row r="672" spans="10:28" x14ac:dyDescent="0.25">
      <c r="J672" s="93">
        <f t="array" ref="J672:M672">TRANSPOSE(MMULT($E$21:$H$24, TRANSPOSE(Random!N671:Q671)))</f>
        <v>0.95951818128589417</v>
      </c>
      <c r="K672" s="93">
        <v>-0.88493846755241989</v>
      </c>
      <c r="L672" s="93">
        <v>1.0596442044850451</v>
      </c>
      <c r="M672" s="93">
        <v>0.39023762792227451</v>
      </c>
      <c r="N672" s="22">
        <f>E$8 + E$9 * _xlfn.T.INV(_xlfn.NORM.DIST(J672, 0, 1, TRUE),  E$10)</f>
        <v>3.4213828019971581E-3</v>
      </c>
      <c r="O672" s="22">
        <f>F$8 + F$9 * _xlfn.T.INV(_xlfn.NORM.DIST(K672, 0, 1, TRUE),  F$10)</f>
        <v>-8.1555578072719021E-5</v>
      </c>
      <c r="P672" s="22">
        <f>G$8 + G$9 * _xlfn.T.INV(_xlfn.NORM.DIST(L672, 0, 1, TRUE),  G$10)</f>
        <v>1.533949406550535E-4</v>
      </c>
      <c r="Q672" s="22">
        <f>H$8 + H$9 * _xlfn.T.INV(_xlfn.NORM.DIST(M672, 0, 1, TRUE),  H$10)</f>
        <v>3.5391857780248933E-4</v>
      </c>
      <c r="R672" s="59">
        <f t="shared" si="120"/>
        <v>1.1311619419396053</v>
      </c>
      <c r="S672" s="94">
        <f t="shared" si="121"/>
        <v>-4.7489955067660681E-3</v>
      </c>
      <c r="T672" s="94">
        <f t="shared" si="122"/>
        <v>2.5855703769723518E-2</v>
      </c>
      <c r="U672" s="94">
        <f t="shared" si="123"/>
        <v>6.3409621707090497E-2</v>
      </c>
      <c r="V672" s="24">
        <f t="shared" si="124"/>
        <v>9.2437192469625146E-2</v>
      </c>
      <c r="W672" s="24">
        <f t="shared" si="125"/>
        <v>2.9027570762534649E-2</v>
      </c>
      <c r="X672" s="68">
        <f t="shared" si="126"/>
        <v>30928.007683437285</v>
      </c>
      <c r="Y672" s="68">
        <f t="shared" si="129"/>
        <v>-1976.9747514928458</v>
      </c>
      <c r="Z672" s="68">
        <f t="shared" si="127"/>
        <v>2442.0403726158584</v>
      </c>
      <c r="AA672" s="68">
        <f t="shared" si="128"/>
        <v>-1976.9747514928458</v>
      </c>
      <c r="AB672" s="70">
        <f t="shared" si="130"/>
        <v>465.06562112301253</v>
      </c>
    </row>
    <row r="673" spans="10:28" x14ac:dyDescent="0.25">
      <c r="J673" s="93">
        <f t="array" ref="J673:M673">TRANSPOSE(MMULT($E$21:$H$24, TRANSPOSE(Random!N672:Q672)))</f>
        <v>-9.1450318715218665E-3</v>
      </c>
      <c r="K673" s="93">
        <v>-0.26873904236152357</v>
      </c>
      <c r="L673" s="93">
        <v>-0.48381866533616691</v>
      </c>
      <c r="M673" s="93">
        <v>0.17366472571390368</v>
      </c>
      <c r="N673" s="22">
        <f>E$8 + E$9 * _xlfn.T.INV(_xlfn.NORM.DIST(J673, 0, 1, TRUE),  E$10)</f>
        <v>2.6599682736990661E-5</v>
      </c>
      <c r="O673" s="22">
        <f>F$8 + F$9 * _xlfn.T.INV(_xlfn.NORM.DIST(K673, 0, 1, TRUE),  F$10)</f>
        <v>-2.1505569928520232E-5</v>
      </c>
      <c r="P673" s="22">
        <f>G$8 + G$9 * _xlfn.T.INV(_xlfn.NORM.DIST(L673, 0, 1, TRUE),  G$10)</f>
        <v>-3.8719938922922721E-5</v>
      </c>
      <c r="Q673" s="22">
        <f>H$8 + H$9 * _xlfn.T.INV(_xlfn.NORM.DIST(M673, 0, 1, TRUE),  H$10)</f>
        <v>1.6572639428881326E-4</v>
      </c>
      <c r="R673" s="59">
        <f t="shared" si="120"/>
        <v>1.1273349859553476</v>
      </c>
      <c r="S673" s="94">
        <f t="shared" si="121"/>
        <v>-4.6889454986218694E-3</v>
      </c>
      <c r="T673" s="94">
        <f t="shared" si="122"/>
        <v>2.5667511586209845E-2</v>
      </c>
      <c r="U673" s="94">
        <f t="shared" si="123"/>
        <v>6.3221429523576816E-2</v>
      </c>
      <c r="V673" s="24">
        <f t="shared" si="124"/>
        <v>3.4992974460756443E-2</v>
      </c>
      <c r="W673" s="24">
        <f t="shared" si="125"/>
        <v>-2.8228455062820373E-2</v>
      </c>
      <c r="X673" s="68">
        <f t="shared" si="126"/>
        <v>28680.377879278905</v>
      </c>
      <c r="Y673" s="68">
        <f t="shared" si="129"/>
        <v>-15.370072339777835</v>
      </c>
      <c r="Z673" s="68">
        <f t="shared" si="127"/>
        <v>194.4105684574788</v>
      </c>
      <c r="AA673" s="68">
        <f t="shared" si="128"/>
        <v>-15.370072339777835</v>
      </c>
      <c r="AB673" s="70">
        <f t="shared" si="130"/>
        <v>179.04049611770097</v>
      </c>
    </row>
    <row r="674" spans="10:28" x14ac:dyDescent="0.25">
      <c r="J674" s="93">
        <f t="array" ref="J674:M674">TRANSPOSE(MMULT($E$21:$H$24, TRANSPOSE(Random!N673:Q673)))</f>
        <v>0.46314311543239406</v>
      </c>
      <c r="K674" s="93">
        <v>0.20525944623184597</v>
      </c>
      <c r="L674" s="93">
        <v>-0.4467243867281564</v>
      </c>
      <c r="M674" s="93">
        <v>-1.4994549443772391</v>
      </c>
      <c r="N674" s="22">
        <f>E$8 + E$9 * _xlfn.T.INV(_xlfn.NORM.DIST(J674, 0, 1, TRUE),  E$10)</f>
        <v>1.643570896932471E-3</v>
      </c>
      <c r="O674" s="22">
        <f>F$8 + F$9 * _xlfn.T.INV(_xlfn.NORM.DIST(K674, 0, 1, TRUE),  F$10)</f>
        <v>2.1478940220882735E-5</v>
      </c>
      <c r="P674" s="22">
        <f>G$8 + G$9 * _xlfn.T.INV(_xlfn.NORM.DIST(L674, 0, 1, TRUE),  G$10)</f>
        <v>-3.4156371978395802E-5</v>
      </c>
      <c r="Q674" s="22">
        <f>H$8 + H$9 * _xlfn.T.INV(_xlfn.NORM.DIST(M674, 0, 1, TRUE),  H$10)</f>
        <v>-1.3925038373997624E-3</v>
      </c>
      <c r="R674" s="59">
        <f t="shared" si="120"/>
        <v>1.1291578056899665</v>
      </c>
      <c r="S674" s="94">
        <f t="shared" si="121"/>
        <v>-4.6459609884724664E-3</v>
      </c>
      <c r="T674" s="94">
        <f t="shared" si="122"/>
        <v>2.4109281354521266E-2</v>
      </c>
      <c r="U674" s="94">
        <f t="shared" si="123"/>
        <v>6.1663199291888238E-2</v>
      </c>
      <c r="V674" s="24">
        <f t="shared" si="124"/>
        <v>3.4532979681429113E-2</v>
      </c>
      <c r="W674" s="24">
        <f t="shared" si="125"/>
        <v>-2.7130219610459125E-2</v>
      </c>
      <c r="X674" s="68">
        <f t="shared" si="126"/>
        <v>28028.730228184861</v>
      </c>
      <c r="Y674" s="68">
        <f t="shared" si="129"/>
        <v>-949.70319124404341</v>
      </c>
      <c r="Z674" s="68">
        <f t="shared" si="127"/>
        <v>-457.2370826365659</v>
      </c>
      <c r="AA674" s="68">
        <f t="shared" si="128"/>
        <v>-949.70319124404341</v>
      </c>
      <c r="AB674" s="70">
        <f t="shared" si="130"/>
        <v>-1406.9402738806093</v>
      </c>
    </row>
    <row r="675" spans="10:28" x14ac:dyDescent="0.25">
      <c r="J675" s="93">
        <f t="array" ref="J675:M675">TRANSPOSE(MMULT($E$21:$H$24, TRANSPOSE(Random!N674:Q674)))</f>
        <v>1.0919474753722318</v>
      </c>
      <c r="K675" s="93">
        <v>-0.64238453264072581</v>
      </c>
      <c r="L675" s="93">
        <v>0.30409423037902406</v>
      </c>
      <c r="M675" s="93">
        <v>1.2170178771740456</v>
      </c>
      <c r="N675" s="22">
        <f>E$8 + E$9 * _xlfn.T.INV(_xlfn.NORM.DIST(J675, 0, 1, TRUE),  E$10)</f>
        <v>3.9207524985039599E-3</v>
      </c>
      <c r="O675" s="22">
        <f>F$8 + F$9 * _xlfn.T.INV(_xlfn.NORM.DIST(K675, 0, 1, TRUE),  F$10)</f>
        <v>-5.68227180583437E-5</v>
      </c>
      <c r="P675" s="22">
        <f>G$8 + G$9 * _xlfn.T.INV(_xlfn.NORM.DIST(L675, 0, 1, TRUE),  G$10)</f>
        <v>5.578247231231809E-5</v>
      </c>
      <c r="Q675" s="22">
        <f>H$8 + H$9 * _xlfn.T.INV(_xlfn.NORM.DIST(M675, 0, 1, TRUE),  H$10)</f>
        <v>1.1251602775571444E-3</v>
      </c>
      <c r="R675" s="59">
        <f t="shared" si="120"/>
        <v>1.131724883895326</v>
      </c>
      <c r="S675" s="94">
        <f t="shared" si="121"/>
        <v>-4.7242626467516929E-3</v>
      </c>
      <c r="T675" s="94">
        <f t="shared" si="122"/>
        <v>2.6626945469478174E-2</v>
      </c>
      <c r="U675" s="94">
        <f t="shared" si="123"/>
        <v>6.4180863406845146E-2</v>
      </c>
      <c r="V675" s="24">
        <f t="shared" si="124"/>
        <v>0.11147654627125093</v>
      </c>
      <c r="W675" s="24">
        <f t="shared" si="125"/>
        <v>4.7295682864405789E-2</v>
      </c>
      <c r="X675" s="68">
        <f t="shared" si="126"/>
        <v>32016.266869243416</v>
      </c>
      <c r="Y675" s="68">
        <f t="shared" si="129"/>
        <v>-2265.5251238973578</v>
      </c>
      <c r="Z675" s="68">
        <f t="shared" si="127"/>
        <v>3530.2995584219898</v>
      </c>
      <c r="AA675" s="68">
        <f t="shared" si="128"/>
        <v>-2265.5251238973578</v>
      </c>
      <c r="AB675" s="70">
        <f t="shared" si="130"/>
        <v>1264.7744345246319</v>
      </c>
    </row>
    <row r="676" spans="10:28" x14ac:dyDescent="0.25">
      <c r="J676" s="93">
        <f t="array" ref="J676:M676">TRANSPOSE(MMULT($E$21:$H$24, TRANSPOSE(Random!N675:Q675)))</f>
        <v>1.1350894326466276</v>
      </c>
      <c r="K676" s="93">
        <v>-0.8255078994196815</v>
      </c>
      <c r="L676" s="93">
        <v>0.5031278182931459</v>
      </c>
      <c r="M676" s="93">
        <v>8.6715811090372019E-2</v>
      </c>
      <c r="N676" s="22">
        <f>E$8 + E$9 * _xlfn.T.INV(_xlfn.NORM.DIST(J676, 0, 1, TRUE),  E$10)</f>
        <v>4.0864207078625571E-3</v>
      </c>
      <c r="O676" s="22">
        <f>F$8 + F$9 * _xlfn.T.INV(_xlfn.NORM.DIST(K676, 0, 1, TRUE),  F$10)</f>
        <v>-7.531626401680963E-5</v>
      </c>
      <c r="P676" s="22">
        <f>G$8 + G$9 * _xlfn.T.INV(_xlfn.NORM.DIST(L676, 0, 1, TRUE),  G$10)</f>
        <v>8.0070121132276204E-5</v>
      </c>
      <c r="Q676" s="22">
        <f>H$8 + H$9 * _xlfn.T.INV(_xlfn.NORM.DIST(M676, 0, 1, TRUE),  H$10)</f>
        <v>9.0734740879206023E-5</v>
      </c>
      <c r="R676" s="59">
        <f t="shared" si="120"/>
        <v>1.1319116424960771</v>
      </c>
      <c r="S676" s="94">
        <f t="shared" si="121"/>
        <v>-4.7427561927101593E-3</v>
      </c>
      <c r="T676" s="94">
        <f t="shared" si="122"/>
        <v>2.5592519932800237E-2</v>
      </c>
      <c r="U676" s="94">
        <f t="shared" si="123"/>
        <v>6.3146437870167202E-2</v>
      </c>
      <c r="V676" s="24">
        <f t="shared" si="124"/>
        <v>9.878437312642982E-2</v>
      </c>
      <c r="W676" s="24">
        <f t="shared" si="125"/>
        <v>3.5637935256262618E-2</v>
      </c>
      <c r="X676" s="68">
        <f t="shared" si="126"/>
        <v>31057.836774915027</v>
      </c>
      <c r="Y676" s="68">
        <f t="shared" si="129"/>
        <v>-2361.2530461971182</v>
      </c>
      <c r="Z676" s="68">
        <f t="shared" si="127"/>
        <v>2571.869464093601</v>
      </c>
      <c r="AA676" s="68">
        <f t="shared" si="128"/>
        <v>-2361.2530461971182</v>
      </c>
      <c r="AB676" s="70">
        <f t="shared" si="130"/>
        <v>210.61641789648274</v>
      </c>
    </row>
    <row r="677" spans="10:28" x14ac:dyDescent="0.25">
      <c r="J677" s="93">
        <f t="array" ref="J677:M677">TRANSPOSE(MMULT($E$21:$H$24, TRANSPOSE(Random!N676:Q676)))</f>
        <v>0.27892584652233987</v>
      </c>
      <c r="K677" s="93">
        <v>-1.856409580694077</v>
      </c>
      <c r="L677" s="93">
        <v>-0.95888266961422808</v>
      </c>
      <c r="M677" s="93">
        <v>0.55511502199820706</v>
      </c>
      <c r="N677" s="22">
        <f>E$8 + E$9 * _xlfn.T.INV(_xlfn.NORM.DIST(J677, 0, 1, TRUE),  E$10)</f>
        <v>1.0084826620428604E-3</v>
      </c>
      <c r="O677" s="22">
        <f>F$8 + F$9 * _xlfn.T.INV(_xlfn.NORM.DIST(K677, 0, 1, TRUE),  F$10)</f>
        <v>-2.1347919922162656E-4</v>
      </c>
      <c r="P677" s="22">
        <f>G$8 + G$9 * _xlfn.T.INV(_xlfn.NORM.DIST(L677, 0, 1, TRUE),  G$10)</f>
        <v>-1.003226365637803E-4</v>
      </c>
      <c r="Q677" s="22">
        <f>H$8 + H$9 * _xlfn.T.INV(_xlfn.NORM.DIST(M677, 0, 1, TRUE),  H$10)</f>
        <v>4.9952091467943792E-4</v>
      </c>
      <c r="R677" s="59">
        <f t="shared" si="120"/>
        <v>1.1284418675473342</v>
      </c>
      <c r="S677" s="94">
        <f t="shared" si="121"/>
        <v>-4.8809191279149764E-3</v>
      </c>
      <c r="T677" s="94">
        <f t="shared" si="122"/>
        <v>2.6001306106600466E-2</v>
      </c>
      <c r="U677" s="94">
        <f t="shared" si="123"/>
        <v>6.3555224043967434E-2</v>
      </c>
      <c r="V677" s="24">
        <f t="shared" si="124"/>
        <v>5.8856024927005458E-2</v>
      </c>
      <c r="W677" s="24">
        <f t="shared" si="125"/>
        <v>-4.699199116961976E-3</v>
      </c>
      <c r="X677" s="68">
        <f t="shared" si="126"/>
        <v>29707.378630840052</v>
      </c>
      <c r="Y677" s="68">
        <f t="shared" si="129"/>
        <v>-582.7306897706585</v>
      </c>
      <c r="Z677" s="68">
        <f t="shared" si="127"/>
        <v>1221.4113200186257</v>
      </c>
      <c r="AA677" s="68">
        <f t="shared" si="128"/>
        <v>-582.7306897706585</v>
      </c>
      <c r="AB677" s="70">
        <f t="shared" si="130"/>
        <v>638.6806302479672</v>
      </c>
    </row>
    <row r="678" spans="10:28" x14ac:dyDescent="0.25">
      <c r="J678" s="93">
        <f t="array" ref="J678:M678">TRANSPOSE(MMULT($E$21:$H$24, TRANSPOSE(Random!N677:Q677)))</f>
        <v>1.8501083604557755</v>
      </c>
      <c r="K678" s="93">
        <v>-0.80891732713523323</v>
      </c>
      <c r="L678" s="93">
        <v>-0.62187502711784814</v>
      </c>
      <c r="M678" s="93">
        <v>1.8475777003817375</v>
      </c>
      <c r="N678" s="22">
        <f>E$8 + E$9 * _xlfn.T.INV(_xlfn.NORM.DIST(J678, 0, 1, TRUE),  E$10)</f>
        <v>7.1261568637828983E-3</v>
      </c>
      <c r="O678" s="22">
        <f>F$8 + F$9 * _xlfn.T.INV(_xlfn.NORM.DIST(K678, 0, 1, TRUE),  F$10)</f>
        <v>-7.359708744572821E-5</v>
      </c>
      <c r="P678" s="22">
        <f>G$8 + G$9 * _xlfn.T.INV(_xlfn.NORM.DIST(L678, 0, 1, TRUE),  G$10)</f>
        <v>-5.5956066055243236E-5</v>
      </c>
      <c r="Q678" s="22">
        <f>H$8 + H$9 * _xlfn.T.INV(_xlfn.NORM.DIST(M678, 0, 1, TRUE),  H$10)</f>
        <v>1.8353474452225617E-3</v>
      </c>
      <c r="R678" s="59">
        <f t="shared" si="120"/>
        <v>1.1353383522633267</v>
      </c>
      <c r="S678" s="94">
        <f t="shared" si="121"/>
        <v>-4.741037016139078E-3</v>
      </c>
      <c r="T678" s="94">
        <f t="shared" si="122"/>
        <v>2.7337132637143591E-2</v>
      </c>
      <c r="U678" s="94">
        <f t="shared" si="123"/>
        <v>6.489105057451057E-2</v>
      </c>
      <c r="V678" s="24">
        <f t="shared" si="124"/>
        <v>0.17129102473448227</v>
      </c>
      <c r="W678" s="24">
        <f t="shared" si="125"/>
        <v>0.1063999741599717</v>
      </c>
      <c r="X678" s="68">
        <f t="shared" si="126"/>
        <v>34792.07245617544</v>
      </c>
      <c r="Y678" s="68">
        <f t="shared" si="129"/>
        <v>-4117.7012366615236</v>
      </c>
      <c r="Z678" s="68">
        <f t="shared" si="127"/>
        <v>6306.1051453540131</v>
      </c>
      <c r="AA678" s="68">
        <f t="shared" si="128"/>
        <v>-4117.7012366615236</v>
      </c>
      <c r="AB678" s="70">
        <f t="shared" si="130"/>
        <v>2188.4039086924895</v>
      </c>
    </row>
    <row r="679" spans="10:28" x14ac:dyDescent="0.25">
      <c r="J679" s="93">
        <f t="array" ref="J679:M679">TRANSPOSE(MMULT($E$21:$H$24, TRANSPOSE(Random!N678:Q678)))</f>
        <v>-0.73979287709765307</v>
      </c>
      <c r="K679" s="93">
        <v>-0.1868148955302068</v>
      </c>
      <c r="L679" s="93">
        <v>0.75578694488357212</v>
      </c>
      <c r="M679" s="93">
        <v>-0.42966509628244187</v>
      </c>
      <c r="N679" s="22">
        <f>E$8 + E$9 * _xlfn.T.INV(_xlfn.NORM.DIST(J679, 0, 1, TRUE),  E$10)</f>
        <v>-2.503585177250009E-3</v>
      </c>
      <c r="O679" s="22">
        <f>F$8 + F$9 * _xlfn.T.INV(_xlfn.NORM.DIST(K679, 0, 1, TRUE),  F$10)</f>
        <v>-1.402579773953695E-5</v>
      </c>
      <c r="P679" s="22">
        <f>G$8 + G$9 * _xlfn.T.INV(_xlfn.NORM.DIST(L679, 0, 1, TRUE),  G$10)</f>
        <v>1.1210154370019728E-4</v>
      </c>
      <c r="Q679" s="22">
        <f>H$8 + H$9 * _xlfn.T.INV(_xlfn.NORM.DIST(M679, 0, 1, TRUE),  H$10)</f>
        <v>-3.5636600149995982E-4</v>
      </c>
      <c r="R679" s="59">
        <f t="shared" si="120"/>
        <v>1.1244826959117602</v>
      </c>
      <c r="S679" s="94">
        <f t="shared" si="121"/>
        <v>-4.6814657264328862E-3</v>
      </c>
      <c r="T679" s="94">
        <f t="shared" si="122"/>
        <v>2.514541919042107E-2</v>
      </c>
      <c r="U679" s="94">
        <f t="shared" si="123"/>
        <v>6.2699337127788038E-2</v>
      </c>
      <c r="V679" s="24">
        <f t="shared" si="124"/>
        <v>-1.4090438485212489E-2</v>
      </c>
      <c r="W679" s="24">
        <f t="shared" si="125"/>
        <v>-7.678977561300053E-2</v>
      </c>
      <c r="X679" s="68">
        <f t="shared" si="126"/>
        <v>26712.341398505647</v>
      </c>
      <c r="Y679" s="68">
        <f t="shared" si="129"/>
        <v>1446.6445206732024</v>
      </c>
      <c r="Z679" s="68">
        <f t="shared" si="127"/>
        <v>-1773.6259123157797</v>
      </c>
      <c r="AA679" s="68">
        <f t="shared" si="128"/>
        <v>1446.6445206732024</v>
      </c>
      <c r="AB679" s="70">
        <f t="shared" si="130"/>
        <v>-326.98139164257736</v>
      </c>
    </row>
    <row r="680" spans="10:28" x14ac:dyDescent="0.25">
      <c r="J680" s="93">
        <f t="array" ref="J680:M680">TRANSPOSE(MMULT($E$21:$H$24, TRANSPOSE(Random!N679:Q679)))</f>
        <v>0.37127432986827658</v>
      </c>
      <c r="K680" s="93">
        <v>-0.35572855683958821</v>
      </c>
      <c r="L680" s="93">
        <v>-0.5757604763379327</v>
      </c>
      <c r="M680" s="93">
        <v>0.12236642220011625</v>
      </c>
      <c r="N680" s="22">
        <f>E$8 + E$9 * _xlfn.T.INV(_xlfn.NORM.DIST(J680, 0, 1, TRUE),  E$10)</f>
        <v>1.3257837092668558E-3</v>
      </c>
      <c r="O680" s="22">
        <f>F$8 + F$9 * _xlfn.T.INV(_xlfn.NORM.DIST(K680, 0, 1, TRUE),  F$10)</f>
        <v>-2.9523294564906939E-5</v>
      </c>
      <c r="P680" s="22">
        <f>G$8 + G$9 * _xlfn.T.INV(_xlfn.NORM.DIST(L680, 0, 1, TRUE),  G$10)</f>
        <v>-5.0150644648719896E-5</v>
      </c>
      <c r="Q680" s="22">
        <f>H$8 + H$9 * _xlfn.T.INV(_xlfn.NORM.DIST(M680, 0, 1, TRUE),  H$10)</f>
        <v>1.214598068601344E-4</v>
      </c>
      <c r="R680" s="59">
        <f t="shared" si="120"/>
        <v>1.128799562604375</v>
      </c>
      <c r="S680" s="94">
        <f t="shared" si="121"/>
        <v>-4.6969632232582567E-3</v>
      </c>
      <c r="T680" s="94">
        <f t="shared" si="122"/>
        <v>2.5623244998781165E-2</v>
      </c>
      <c r="U680" s="94">
        <f t="shared" si="123"/>
        <v>6.317716293614814E-2</v>
      </c>
      <c r="V680" s="24">
        <f t="shared" si="124"/>
        <v>5.4949692776089402E-2</v>
      </c>
      <c r="W680" s="24">
        <f t="shared" si="125"/>
        <v>-8.2274701600587377E-3</v>
      </c>
      <c r="X680" s="68">
        <f t="shared" si="126"/>
        <v>29402.513321683087</v>
      </c>
      <c r="Y680" s="68">
        <f t="shared" si="129"/>
        <v>-766.07648744573817</v>
      </c>
      <c r="Z680" s="68">
        <f t="shared" si="127"/>
        <v>916.54601086166076</v>
      </c>
      <c r="AA680" s="68">
        <f t="shared" si="128"/>
        <v>-766.07648744573817</v>
      </c>
      <c r="AB680" s="70">
        <f t="shared" si="130"/>
        <v>150.46952341592259</v>
      </c>
    </row>
    <row r="681" spans="10:28" x14ac:dyDescent="0.25">
      <c r="J681" s="93">
        <f t="array" ref="J681:M681">TRANSPOSE(MMULT($E$21:$H$24, TRANSPOSE(Random!N680:Q680)))</f>
        <v>0.80950216999711577</v>
      </c>
      <c r="K681" s="93">
        <v>1.3744040714471322</v>
      </c>
      <c r="L681" s="93">
        <v>-0.66345164730078965</v>
      </c>
      <c r="M681" s="93">
        <v>-2.0291115274745981</v>
      </c>
      <c r="N681" s="22">
        <f>E$8 + E$9 * _xlfn.T.INV(_xlfn.NORM.DIST(J681, 0, 1, TRUE),  E$10)</f>
        <v>2.8704161762654859E-3</v>
      </c>
      <c r="O681" s="22">
        <f>F$8 + F$9 * _xlfn.T.INV(_xlfn.NORM.DIST(K681, 0, 1, TRUE),  F$10)</f>
        <v>1.4505394640187868E-4</v>
      </c>
      <c r="P681" s="22">
        <f>G$8 + G$9 * _xlfn.T.INV(_xlfn.NORM.DIST(L681, 0, 1, TRUE),  G$10)</f>
        <v>-6.1236435348473709E-5</v>
      </c>
      <c r="Q681" s="22">
        <f>H$8 + H$9 * _xlfn.T.INV(_xlfn.NORM.DIST(M681, 0, 1, TRUE),  H$10)</f>
        <v>-2.0407880298397474E-3</v>
      </c>
      <c r="R681" s="59">
        <f t="shared" si="120"/>
        <v>1.1305408345075849</v>
      </c>
      <c r="S681" s="94">
        <f t="shared" si="121"/>
        <v>-4.5223859822914707E-3</v>
      </c>
      <c r="T681" s="94">
        <f t="shared" si="122"/>
        <v>2.3460997162081283E-2</v>
      </c>
      <c r="U681" s="94">
        <f t="shared" si="123"/>
        <v>6.1014915099448251E-2</v>
      </c>
      <c r="V681" s="24">
        <f t="shared" si="124"/>
        <v>4.1659852351318791E-2</v>
      </c>
      <c r="W681" s="24">
        <f t="shared" si="125"/>
        <v>-1.935506274812946E-2</v>
      </c>
      <c r="X681" s="68">
        <f t="shared" si="126"/>
        <v>28018.000134968803</v>
      </c>
      <c r="Y681" s="68">
        <f t="shared" si="129"/>
        <v>-1658.6101688010385</v>
      </c>
      <c r="Z681" s="68">
        <f t="shared" si="127"/>
        <v>-467.96717585262377</v>
      </c>
      <c r="AA681" s="68">
        <f t="shared" si="128"/>
        <v>-1658.6101688010385</v>
      </c>
      <c r="AB681" s="70">
        <f t="shared" si="130"/>
        <v>-2126.5773446536623</v>
      </c>
    </row>
    <row r="682" spans="10:28" x14ac:dyDescent="0.25">
      <c r="J682" s="93">
        <f t="array" ref="J682:M682">TRANSPOSE(MMULT($E$21:$H$24, TRANSPOSE(Random!N681:Q681)))</f>
        <v>0.30487676417168691</v>
      </c>
      <c r="K682" s="93">
        <v>1.4172617596901513</v>
      </c>
      <c r="L682" s="93">
        <v>0.96824643028938473</v>
      </c>
      <c r="M682" s="93">
        <v>-1.3094259312044241</v>
      </c>
      <c r="N682" s="22">
        <f>E$8 + E$9 * _xlfn.T.INV(_xlfn.NORM.DIST(J682, 0, 1, TRUE),  E$10)</f>
        <v>1.0974619159646788E-3</v>
      </c>
      <c r="O682" s="22">
        <f>F$8 + F$9 * _xlfn.T.INV(_xlfn.NORM.DIST(K682, 0, 1, TRUE),  F$10)</f>
        <v>1.5080270238739278E-4</v>
      </c>
      <c r="P682" s="22">
        <f>G$8 + G$9 * _xlfn.T.INV(_xlfn.NORM.DIST(L682, 0, 1, TRUE),  G$10)</f>
        <v>1.4057893297657703E-4</v>
      </c>
      <c r="Q682" s="22">
        <f>H$8 + H$9 * _xlfn.T.INV(_xlfn.NORM.DIST(M682, 0, 1, TRUE),  H$10)</f>
        <v>-1.1882306576097581E-3</v>
      </c>
      <c r="R682" s="59">
        <f t="shared" si="120"/>
        <v>1.1285421743051767</v>
      </c>
      <c r="S682" s="94">
        <f t="shared" si="121"/>
        <v>-4.516637226305957E-3</v>
      </c>
      <c r="T682" s="94">
        <f t="shared" si="122"/>
        <v>2.4313554534311273E-2</v>
      </c>
      <c r="U682" s="94">
        <f t="shared" si="123"/>
        <v>6.1867472471678245E-2</v>
      </c>
      <c r="V682" s="24">
        <f t="shared" si="124"/>
        <v>2.7019349475792351E-2</v>
      </c>
      <c r="W682" s="24">
        <f t="shared" si="125"/>
        <v>-3.4848122995885897E-2</v>
      </c>
      <c r="X682" s="68">
        <f t="shared" si="126"/>
        <v>27842.116346341038</v>
      </c>
      <c r="Y682" s="68">
        <f t="shared" si="129"/>
        <v>-634.14549734711181</v>
      </c>
      <c r="Z682" s="68">
        <f t="shared" si="127"/>
        <v>-643.85096448038894</v>
      </c>
      <c r="AA682" s="68">
        <f t="shared" si="128"/>
        <v>-634.14549734711181</v>
      </c>
      <c r="AB682" s="70">
        <f t="shared" si="130"/>
        <v>-1277.9964618275008</v>
      </c>
    </row>
    <row r="683" spans="10:28" x14ac:dyDescent="0.25">
      <c r="J683" s="93">
        <f t="array" ref="J683:M683">TRANSPOSE(MMULT($E$21:$H$24, TRANSPOSE(Random!N682:Q682)))</f>
        <v>0.83816945794234987</v>
      </c>
      <c r="K683" s="93">
        <v>-1.2351038884099537</v>
      </c>
      <c r="L683" s="93">
        <v>-2.475164889022698</v>
      </c>
      <c r="M683" s="93">
        <v>-0.39873777710859504</v>
      </c>
      <c r="N683" s="22">
        <f>E$8 + E$9 * _xlfn.T.INV(_xlfn.NORM.DIST(J683, 0, 1, TRUE),  E$10)</f>
        <v>2.974617460999961E-3</v>
      </c>
      <c r="O683" s="22">
        <f>F$8 + F$9 * _xlfn.T.INV(_xlfn.NORM.DIST(K683, 0, 1, TRUE),  F$10)</f>
        <v>-1.2148019492361509E-4</v>
      </c>
      <c r="P683" s="22">
        <f>G$8 + G$9 * _xlfn.T.INV(_xlfn.NORM.DIST(L683, 0, 1, TRUE),  G$10)</f>
        <v>-4.0413736079807631E-4</v>
      </c>
      <c r="Q683" s="22">
        <f>H$8 + H$9 * _xlfn.T.INV(_xlfn.NORM.DIST(M683, 0, 1, TRUE),  H$10)</f>
        <v>-3.2922137637131816E-4</v>
      </c>
      <c r="R683" s="59">
        <f t="shared" si="120"/>
        <v>1.1306583011368725</v>
      </c>
      <c r="S683" s="94">
        <f t="shared" si="121"/>
        <v>-4.7889201236169642E-3</v>
      </c>
      <c r="T683" s="94">
        <f t="shared" si="122"/>
        <v>2.5172563815549713E-2</v>
      </c>
      <c r="U683" s="94">
        <f t="shared" si="123"/>
        <v>6.2726481752916688E-2</v>
      </c>
      <c r="V683" s="24">
        <f t="shared" si="124"/>
        <v>7.5403027291892064E-2</v>
      </c>
      <c r="W683" s="24">
        <f t="shared" si="125"/>
        <v>1.2676545538975376E-2</v>
      </c>
      <c r="X683" s="68">
        <f t="shared" si="126"/>
        <v>29980.370385425671</v>
      </c>
      <c r="Y683" s="68">
        <f t="shared" si="129"/>
        <v>-1718.8207096598344</v>
      </c>
      <c r="Z683" s="68">
        <f t="shared" si="127"/>
        <v>1494.4030746042445</v>
      </c>
      <c r="AA683" s="68">
        <f t="shared" si="128"/>
        <v>-1718.8207096598344</v>
      </c>
      <c r="AB683" s="70">
        <f t="shared" si="130"/>
        <v>-224.41763505558993</v>
      </c>
    </row>
    <row r="684" spans="10:28" x14ac:dyDescent="0.25">
      <c r="J684" s="93">
        <f t="array" ref="J684:M684">TRANSPOSE(MMULT($E$21:$H$24, TRANSPOSE(Random!N683:Q683)))</f>
        <v>0.74234150333856286</v>
      </c>
      <c r="K684" s="93">
        <v>1.0388201117450946</v>
      </c>
      <c r="L684" s="93">
        <v>-0.40872575536772349</v>
      </c>
      <c r="M684" s="93">
        <v>-0.65589969774855994</v>
      </c>
      <c r="N684" s="22">
        <f>E$8 + E$9 * _xlfn.T.INV(_xlfn.NORM.DIST(J684, 0, 1, TRUE),  E$10)</f>
        <v>2.6281183395222597E-3</v>
      </c>
      <c r="O684" s="22">
        <f>F$8 + F$9 * _xlfn.T.INV(_xlfn.NORM.DIST(K684, 0, 1, TRUE),  F$10)</f>
        <v>1.0414282944461676E-4</v>
      </c>
      <c r="P684" s="22">
        <f>G$8 + G$9 * _xlfn.T.INV(_xlfn.NORM.DIST(L684, 0, 1, TRUE),  G$10)</f>
        <v>-2.9506889442409737E-5</v>
      </c>
      <c r="Q684" s="22">
        <f>H$8 + H$9 * _xlfn.T.INV(_xlfn.NORM.DIST(M684, 0, 1, TRUE),  H$10)</f>
        <v>-5.5781938822051832E-4</v>
      </c>
      <c r="R684" s="59">
        <f t="shared" si="120"/>
        <v>1.1302676909447351</v>
      </c>
      <c r="S684" s="94">
        <f t="shared" si="121"/>
        <v>-4.5632970992487325E-3</v>
      </c>
      <c r="T684" s="94">
        <f t="shared" si="122"/>
        <v>2.4943965803700511E-2</v>
      </c>
      <c r="U684" s="94">
        <f t="shared" si="123"/>
        <v>6.2497883741067482E-2</v>
      </c>
      <c r="V684" s="24">
        <f t="shared" si="124"/>
        <v>6.2653343752258159E-2</v>
      </c>
      <c r="W684" s="24">
        <f t="shared" si="125"/>
        <v>1.5546001119067648E-4</v>
      </c>
      <c r="X684" s="68">
        <f t="shared" si="126"/>
        <v>29404.666020816261</v>
      </c>
      <c r="Y684" s="68">
        <f t="shared" si="129"/>
        <v>-1518.6034132568166</v>
      </c>
      <c r="Z684" s="68">
        <f t="shared" si="127"/>
        <v>918.69870999483464</v>
      </c>
      <c r="AA684" s="68">
        <f t="shared" si="128"/>
        <v>-1518.6034132568166</v>
      </c>
      <c r="AB684" s="70">
        <f t="shared" si="130"/>
        <v>-599.90470326198192</v>
      </c>
    </row>
    <row r="685" spans="10:28" x14ac:dyDescent="0.25">
      <c r="J685" s="93">
        <f t="array" ref="J685:M685">TRANSPOSE(MMULT($E$21:$H$24, TRANSPOSE(Random!N684:Q684)))</f>
        <v>-1.535723275835108</v>
      </c>
      <c r="K685" s="93">
        <v>-0.38893368103211468</v>
      </c>
      <c r="L685" s="93">
        <v>1.8598045429998935</v>
      </c>
      <c r="M685" s="93">
        <v>-0.19432987433458554</v>
      </c>
      <c r="N685" s="22">
        <f>E$8 + E$9 * _xlfn.T.INV(_xlfn.NORM.DIST(J685, 0, 1, TRUE),  E$10)</f>
        <v>-5.59582885347435E-3</v>
      </c>
      <c r="O685" s="22">
        <f>F$8 + F$9 * _xlfn.T.INV(_xlfn.NORM.DIST(K685, 0, 1, TRUE),  F$10)</f>
        <v>-3.260956873681233E-5</v>
      </c>
      <c r="P685" s="22">
        <f>G$8 + G$9 * _xlfn.T.INV(_xlfn.NORM.DIST(L685, 0, 1, TRUE),  G$10)</f>
        <v>2.8882791586667364E-4</v>
      </c>
      <c r="Q685" s="22">
        <f>H$8 + H$9 * _xlfn.T.INV(_xlfn.NORM.DIST(M685, 0, 1, TRUE),  H$10)</f>
        <v>-1.5143853634873484E-4</v>
      </c>
      <c r="R685" s="59">
        <f t="shared" si="120"/>
        <v>1.1209967941543342</v>
      </c>
      <c r="S685" s="94">
        <f t="shared" si="121"/>
        <v>-4.7000494974301617E-3</v>
      </c>
      <c r="T685" s="94">
        <f t="shared" si="122"/>
        <v>2.5350346655572294E-2</v>
      </c>
      <c r="U685" s="94">
        <f t="shared" si="123"/>
        <v>6.2904264592939269E-2</v>
      </c>
      <c r="V685" s="24">
        <f t="shared" si="124"/>
        <v>-5.9644602760160349E-2</v>
      </c>
      <c r="W685" s="24">
        <f t="shared" si="125"/>
        <v>-0.12254886735309961</v>
      </c>
      <c r="X685" s="68">
        <f t="shared" si="126"/>
        <v>25221.892690331926</v>
      </c>
      <c r="Y685" s="68">
        <f t="shared" si="129"/>
        <v>3233.433087503654</v>
      </c>
      <c r="Z685" s="68">
        <f t="shared" si="127"/>
        <v>-3264.0746204895004</v>
      </c>
      <c r="AA685" s="68">
        <f t="shared" si="128"/>
        <v>3233.433087503654</v>
      </c>
      <c r="AB685" s="70">
        <f t="shared" si="130"/>
        <v>-30.641532985846425</v>
      </c>
    </row>
    <row r="686" spans="10:28" x14ac:dyDescent="0.25">
      <c r="J686" s="93">
        <f t="array" ref="J686:M686">TRANSPOSE(MMULT($E$21:$H$24, TRANSPOSE(Random!N685:Q685)))</f>
        <v>-0.33551960667074038</v>
      </c>
      <c r="K686" s="93">
        <v>-7.1958820941937465E-2</v>
      </c>
      <c r="L686" s="93">
        <v>-1.5186016246111032</v>
      </c>
      <c r="M686" s="93">
        <v>1.0840073897465217</v>
      </c>
      <c r="N686" s="22">
        <f>E$8 + E$9 * _xlfn.T.INV(_xlfn.NORM.DIST(J686, 0, 1, TRUE),  E$10)</f>
        <v>-1.0873220607751579E-3</v>
      </c>
      <c r="O686" s="22">
        <f>F$8 + F$9 * _xlfn.T.INV(_xlfn.NORM.DIST(K686, 0, 1, TRUE),  F$10)</f>
        <v>-3.6142207261780489E-6</v>
      </c>
      <c r="P686" s="22">
        <f>G$8 + G$9 * _xlfn.T.INV(_xlfn.NORM.DIST(L686, 0, 1, TRUE),  G$10)</f>
        <v>-1.8589977956957036E-4</v>
      </c>
      <c r="Q686" s="22">
        <f>H$8 + H$9 * _xlfn.T.INV(_xlfn.NORM.DIST(M686, 0, 1, TRUE),  H$10)</f>
        <v>9.9220437395034834E-4</v>
      </c>
      <c r="R686" s="59">
        <f t="shared" si="120"/>
        <v>1.1260792564042779</v>
      </c>
      <c r="S686" s="94">
        <f t="shared" si="121"/>
        <v>-4.6710541494195271E-3</v>
      </c>
      <c r="T686" s="94">
        <f t="shared" si="122"/>
        <v>2.649398956587138E-2</v>
      </c>
      <c r="U686" s="94">
        <f t="shared" si="123"/>
        <v>6.4047907503238355E-2</v>
      </c>
      <c r="V686" s="24">
        <f t="shared" si="124"/>
        <v>3.0586045267595469E-2</v>
      </c>
      <c r="W686" s="24">
        <f t="shared" si="125"/>
        <v>-3.3461862235642889E-2</v>
      </c>
      <c r="X686" s="68">
        <f t="shared" si="126"/>
        <v>28851.958656021969</v>
      </c>
      <c r="Y686" s="68">
        <f t="shared" si="129"/>
        <v>628.28639333741739</v>
      </c>
      <c r="Z686" s="68">
        <f t="shared" si="127"/>
        <v>365.99134520054213</v>
      </c>
      <c r="AA686" s="68">
        <f t="shared" si="128"/>
        <v>628.28639333741739</v>
      </c>
      <c r="AB686" s="70">
        <f t="shared" si="130"/>
        <v>994.27773853795952</v>
      </c>
    </row>
    <row r="687" spans="10:28" x14ac:dyDescent="0.25">
      <c r="J687" s="93">
        <f t="array" ref="J687:M687">TRANSPOSE(MMULT($E$21:$H$24, TRANSPOSE(Random!N686:Q686)))</f>
        <v>0.20471291904735628</v>
      </c>
      <c r="K687" s="93">
        <v>-0.31294751105716467</v>
      </c>
      <c r="L687" s="93">
        <v>-0.83199571999460376</v>
      </c>
      <c r="M687" s="93">
        <v>-1.1592121270162161</v>
      </c>
      <c r="N687" s="22">
        <f>E$8 + E$9 * _xlfn.T.INV(_xlfn.NORM.DIST(J687, 0, 1, TRUE),  E$10)</f>
        <v>7.5468466090688351E-4</v>
      </c>
      <c r="O687" s="22">
        <f>F$8 + F$9 * _xlfn.T.INV(_xlfn.NORM.DIST(K687, 0, 1, TRUE),  F$10)</f>
        <v>-2.5568943203963588E-5</v>
      </c>
      <c r="P687" s="22">
        <f>G$8 + G$9 * _xlfn.T.INV(_xlfn.NORM.DIST(L687, 0, 1, TRUE),  G$10)</f>
        <v>-8.3161917221847437E-5</v>
      </c>
      <c r="Q687" s="22">
        <f>H$8 + H$9 * _xlfn.T.INV(_xlfn.NORM.DIST(M687, 0, 1, TRUE),  H$10)</f>
        <v>-1.0346721925670508E-3</v>
      </c>
      <c r="R687" s="59">
        <f t="shared" si="120"/>
        <v>1.1281557597916636</v>
      </c>
      <c r="S687" s="94">
        <f t="shared" si="121"/>
        <v>-4.6930088718973133E-3</v>
      </c>
      <c r="T687" s="94">
        <f t="shared" si="122"/>
        <v>2.4467112999353981E-2</v>
      </c>
      <c r="U687" s="94">
        <f t="shared" si="123"/>
        <v>6.2021030936720949E-2</v>
      </c>
      <c r="V687" s="24">
        <f t="shared" si="124"/>
        <v>2.6903792057242519E-2</v>
      </c>
      <c r="W687" s="24">
        <f t="shared" si="125"/>
        <v>-3.511723887947843E-2</v>
      </c>
      <c r="X687" s="68">
        <f t="shared" si="126"/>
        <v>27899.999564390597</v>
      </c>
      <c r="Y687" s="68">
        <f t="shared" si="129"/>
        <v>-436.07880389213096</v>
      </c>
      <c r="Z687" s="68">
        <f t="shared" si="127"/>
        <v>-585.96774643082972</v>
      </c>
      <c r="AA687" s="68">
        <f t="shared" si="128"/>
        <v>-436.07880389213096</v>
      </c>
      <c r="AB687" s="70">
        <f t="shared" si="130"/>
        <v>-1022.0465503229607</v>
      </c>
    </row>
    <row r="688" spans="10:28" x14ac:dyDescent="0.25">
      <c r="J688" s="93">
        <f t="array" ref="J688:M688">TRANSPOSE(MMULT($E$21:$H$24, TRANSPOSE(Random!N687:Q687)))</f>
        <v>1.422301519402134</v>
      </c>
      <c r="K688" s="93">
        <v>0.1498151790353956</v>
      </c>
      <c r="L688" s="93">
        <v>-0.50269872248823966</v>
      </c>
      <c r="M688" s="93">
        <v>-1.2264985781104227</v>
      </c>
      <c r="N688" s="22">
        <f>E$8 + E$9 * _xlfn.T.INV(_xlfn.NORM.DIST(J688, 0, 1, TRUE),  E$10)</f>
        <v>5.2335913069245406E-3</v>
      </c>
      <c r="O688" s="22">
        <f>F$8 + F$9 * _xlfn.T.INV(_xlfn.NORM.DIST(K688, 0, 1, TRUE),  F$10)</f>
        <v>1.6438446452794399E-5</v>
      </c>
      <c r="P688" s="22">
        <f>G$8 + G$9 * _xlfn.T.INV(_xlfn.NORM.DIST(L688, 0, 1, TRUE),  G$10)</f>
        <v>-4.1052766905735225E-5</v>
      </c>
      <c r="Q688" s="22">
        <f>H$8 + H$9 * _xlfn.T.INV(_xlfn.NORM.DIST(M688, 0, 1, TRUE),  H$10)</f>
        <v>-1.1026718912091444E-3</v>
      </c>
      <c r="R688" s="59">
        <f t="shared" si="120"/>
        <v>1.1332048536482526</v>
      </c>
      <c r="S688" s="94">
        <f t="shared" si="121"/>
        <v>-4.6510014822405549E-3</v>
      </c>
      <c r="T688" s="94">
        <f t="shared" si="122"/>
        <v>2.4399113300711886E-2</v>
      </c>
      <c r="U688" s="94">
        <f t="shared" si="123"/>
        <v>6.1953031238078854E-2</v>
      </c>
      <c r="V688" s="24">
        <f t="shared" si="124"/>
        <v>9.7169133559947898E-2</v>
      </c>
      <c r="W688" s="24">
        <f t="shared" si="125"/>
        <v>3.5216102321869044E-2</v>
      </c>
      <c r="X688" s="68">
        <f t="shared" si="126"/>
        <v>30467.493108848663</v>
      </c>
      <c r="Y688" s="68">
        <f t="shared" si="129"/>
        <v>-3024.1216701570665</v>
      </c>
      <c r="Z688" s="68">
        <f t="shared" si="127"/>
        <v>1981.5257980272363</v>
      </c>
      <c r="AA688" s="68">
        <f t="shared" si="128"/>
        <v>-3024.1216701570665</v>
      </c>
      <c r="AB688" s="70">
        <f t="shared" si="130"/>
        <v>-1042.5958721298302</v>
      </c>
    </row>
    <row r="689" spans="10:28" x14ac:dyDescent="0.25">
      <c r="J689" s="93">
        <f t="array" ref="J689:M689">TRANSPOSE(MMULT($E$21:$H$24, TRANSPOSE(Random!N688:Q688)))</f>
        <v>8.911135506973162E-3</v>
      </c>
      <c r="K689" s="93">
        <v>-1.2521745887036302</v>
      </c>
      <c r="L689" s="93">
        <v>-0.80558635836558268</v>
      </c>
      <c r="M689" s="93">
        <v>6.4724168946375421E-2</v>
      </c>
      <c r="N689" s="22">
        <f>E$8 + E$9 * _xlfn.T.INV(_xlfn.NORM.DIST(J689, 0, 1, TRUE),  E$10)</f>
        <v>8.7991432143501571E-5</v>
      </c>
      <c r="O689" s="22">
        <f>F$8 + F$9 * _xlfn.T.INV(_xlfn.NORM.DIST(K689, 0, 1, TRUE),  F$10)</f>
        <v>-1.2359346307550125E-4</v>
      </c>
      <c r="P689" s="22">
        <f>G$8 + G$9 * _xlfn.T.INV(_xlfn.NORM.DIST(L689, 0, 1, TRUE),  G$10)</f>
        <v>-7.9665742143024095E-5</v>
      </c>
      <c r="Q689" s="22">
        <f>H$8 + H$9 * _xlfn.T.INV(_xlfn.NORM.DIST(M689, 0, 1, TRUE),  H$10)</f>
        <v>7.1792821519688207E-5</v>
      </c>
      <c r="R689" s="59">
        <f t="shared" si="120"/>
        <v>1.1274041931814125</v>
      </c>
      <c r="S689" s="94">
        <f t="shared" si="121"/>
        <v>-4.791033391768851E-3</v>
      </c>
      <c r="T689" s="94">
        <f t="shared" si="122"/>
        <v>2.5573578013440717E-2</v>
      </c>
      <c r="U689" s="94">
        <f t="shared" si="123"/>
        <v>6.3127495950807688E-2</v>
      </c>
      <c r="V689" s="24">
        <f t="shared" si="124"/>
        <v>3.6052661109870231E-2</v>
      </c>
      <c r="W689" s="24">
        <f t="shared" si="125"/>
        <v>-2.7074834840937458E-2</v>
      </c>
      <c r="X689" s="68">
        <f t="shared" si="126"/>
        <v>28681.153299853435</v>
      </c>
      <c r="Y689" s="68">
        <f t="shared" si="129"/>
        <v>-50.844015347771347</v>
      </c>
      <c r="Z689" s="68">
        <f t="shared" si="127"/>
        <v>195.18598903200837</v>
      </c>
      <c r="AA689" s="68">
        <f t="shared" si="128"/>
        <v>-50.844015347771347</v>
      </c>
      <c r="AB689" s="70">
        <f t="shared" si="130"/>
        <v>144.34197368423702</v>
      </c>
    </row>
    <row r="690" spans="10:28" x14ac:dyDescent="0.25">
      <c r="J690" s="93">
        <f t="array" ref="J690:M690">TRANSPOSE(MMULT($E$21:$H$24, TRANSPOSE(Random!N689:Q689)))</f>
        <v>0.55919866925320572</v>
      </c>
      <c r="K690" s="93">
        <v>-0.37742277425172421</v>
      </c>
      <c r="L690" s="93">
        <v>3.0930465138243796E-2</v>
      </c>
      <c r="M690" s="93">
        <v>0.38543233497751606</v>
      </c>
      <c r="N690" s="22">
        <f>E$8 + E$9 * _xlfn.T.INV(_xlfn.NORM.DIST(J690, 0, 1, TRUE),  E$10)</f>
        <v>1.9787103782088278E-3</v>
      </c>
      <c r="O690" s="22">
        <f>F$8 + F$9 * _xlfn.T.INV(_xlfn.NORM.DIST(K690, 0, 1, TRUE),  F$10)</f>
        <v>-3.1537884157618904E-5</v>
      </c>
      <c r="P690" s="22">
        <f>G$8 + G$9 * _xlfn.T.INV(_xlfn.NORM.DIST(L690, 0, 1, TRUE),  G$10)</f>
        <v>2.3156052295515113E-5</v>
      </c>
      <c r="Q690" s="22">
        <f>H$8 + H$9 * _xlfn.T.INV(_xlfn.NORM.DIST(M690, 0, 1, TRUE),  H$10)</f>
        <v>3.4971115644564225E-4</v>
      </c>
      <c r="R690" s="59">
        <f t="shared" si="120"/>
        <v>1.1295356101029066</v>
      </c>
      <c r="S690" s="94">
        <f t="shared" si="121"/>
        <v>-4.698977812850968E-3</v>
      </c>
      <c r="T690" s="94">
        <f t="shared" si="122"/>
        <v>2.5851496348366674E-2</v>
      </c>
      <c r="U690" s="94">
        <f t="shared" si="123"/>
        <v>6.3405414285733638E-2</v>
      </c>
      <c r="V690" s="24">
        <f t="shared" si="124"/>
        <v>6.8892028852686665E-2</v>
      </c>
      <c r="W690" s="24">
        <f t="shared" si="125"/>
        <v>5.486614566953027E-3</v>
      </c>
      <c r="X690" s="68">
        <f t="shared" si="126"/>
        <v>30023.9200969874</v>
      </c>
      <c r="Y690" s="68">
        <f t="shared" si="129"/>
        <v>-1143.3565562883159</v>
      </c>
      <c r="Z690" s="68">
        <f t="shared" si="127"/>
        <v>1537.9527861659735</v>
      </c>
      <c r="AA690" s="68">
        <f t="shared" si="128"/>
        <v>-1143.3565562883159</v>
      </c>
      <c r="AB690" s="70">
        <f t="shared" si="130"/>
        <v>394.59622987765761</v>
      </c>
    </row>
    <row r="691" spans="10:28" x14ac:dyDescent="0.25">
      <c r="J691" s="93">
        <f t="array" ref="J691:M691">TRANSPOSE(MMULT($E$21:$H$24, TRANSPOSE(Random!N690:Q690)))</f>
        <v>-0.8181171025445142</v>
      </c>
      <c r="K691" s="93">
        <v>1.7205717828314313</v>
      </c>
      <c r="L691" s="93">
        <v>2.1705849479873245</v>
      </c>
      <c r="M691" s="93">
        <v>1.1066290902824998</v>
      </c>
      <c r="N691" s="22">
        <f>E$8 + E$9 * _xlfn.T.INV(_xlfn.NORM.DIST(J691, 0, 1, TRUE),  E$10)</f>
        <v>-2.7862931745951387E-3</v>
      </c>
      <c r="O691" s="22">
        <f>F$8 + F$9 * _xlfn.T.INV(_xlfn.NORM.DIST(K691, 0, 1, TRUE),  F$10)</f>
        <v>1.9595505408851109E-4</v>
      </c>
      <c r="P691" s="22">
        <f>G$8 + G$9 * _xlfn.T.INV(_xlfn.NORM.DIST(L691, 0, 1, TRUE),  G$10)</f>
        <v>3.5898205600587034E-4</v>
      </c>
      <c r="Q691" s="22">
        <f>H$8 + H$9 * _xlfn.T.INV(_xlfn.NORM.DIST(M691, 0, 1, TRUE),  H$10)</f>
        <v>1.0145002125661257E-3</v>
      </c>
      <c r="R691" s="59">
        <f t="shared" si="120"/>
        <v>1.1241639977728131</v>
      </c>
      <c r="S691" s="94">
        <f t="shared" si="121"/>
        <v>-4.4714848746048386E-3</v>
      </c>
      <c r="T691" s="94">
        <f t="shared" si="122"/>
        <v>2.6516285404487156E-2</v>
      </c>
      <c r="U691" s="94">
        <f t="shared" si="123"/>
        <v>6.4070203341854121E-2</v>
      </c>
      <c r="V691" s="24">
        <f t="shared" si="124"/>
        <v>1.2620300462987241E-3</v>
      </c>
      <c r="W691" s="24">
        <f t="shared" si="125"/>
        <v>-6.2808173295555395E-2</v>
      </c>
      <c r="X691" s="68">
        <f t="shared" si="126"/>
        <v>27785.680987825745</v>
      </c>
      <c r="Y691" s="68">
        <f t="shared" si="129"/>
        <v>1610.0014453851618</v>
      </c>
      <c r="Z691" s="68">
        <f t="shared" si="127"/>
        <v>-700.28632299568199</v>
      </c>
      <c r="AA691" s="68">
        <f t="shared" si="128"/>
        <v>1610.0014453851618</v>
      </c>
      <c r="AB691" s="70">
        <f t="shared" si="130"/>
        <v>909.7151223894798</v>
      </c>
    </row>
    <row r="692" spans="10:28" x14ac:dyDescent="0.25">
      <c r="J692" s="93">
        <f t="array" ref="J692:M692">TRANSPOSE(MMULT($E$21:$H$24, TRANSPOSE(Random!N691:Q691)))</f>
        <v>2.6767326005406464</v>
      </c>
      <c r="K692" s="93">
        <v>0.56093560059343994</v>
      </c>
      <c r="L692" s="93">
        <v>-0.86644957408751666</v>
      </c>
      <c r="M692" s="93">
        <v>0.49034709858607672</v>
      </c>
      <c r="N692" s="22">
        <f>E$8 + E$9 * _xlfn.T.INV(_xlfn.NORM.DIST(J692, 0, 1, TRUE),  E$10)</f>
        <v>1.1780085097260036E-2</v>
      </c>
      <c r="O692" s="22">
        <f>F$8 + F$9 * _xlfn.T.INV(_xlfn.NORM.DIST(K692, 0, 1, TRUE),  F$10)</f>
        <v>5.4668679676562677E-5</v>
      </c>
      <c r="P692" s="22">
        <f>G$8 + G$9 * _xlfn.T.INV(_xlfn.NORM.DIST(L692, 0, 1, TRUE),  G$10)</f>
        <v>-8.7760485142102747E-5</v>
      </c>
      <c r="Q692" s="22">
        <f>H$8 + H$9 * _xlfn.T.INV(_xlfn.NORM.DIST(M692, 0, 1, TRUE),  H$10)</f>
        <v>4.4201396548208062E-4</v>
      </c>
      <c r="R692" s="59">
        <f t="shared" si="120"/>
        <v>1.1405847488305667</v>
      </c>
      <c r="S692" s="94">
        <f t="shared" si="121"/>
        <v>-4.6127712490167871E-3</v>
      </c>
      <c r="T692" s="94">
        <f t="shared" si="122"/>
        <v>2.5943799157403111E-2</v>
      </c>
      <c r="U692" s="94">
        <f t="shared" si="123"/>
        <v>6.3497717094770076E-2</v>
      </c>
      <c r="V692" s="24">
        <f t="shared" si="124"/>
        <v>0.2222846112302983</v>
      </c>
      <c r="W692" s="24">
        <f t="shared" si="125"/>
        <v>0.15878689413552821</v>
      </c>
      <c r="X692" s="68">
        <f t="shared" si="126"/>
        <v>36259.154915995518</v>
      </c>
      <c r="Y692" s="68">
        <f t="shared" si="129"/>
        <v>-6806.876679840032</v>
      </c>
      <c r="Z692" s="68">
        <f t="shared" si="127"/>
        <v>7773.187605174091</v>
      </c>
      <c r="AA692" s="68">
        <f t="shared" si="128"/>
        <v>-6806.876679840032</v>
      </c>
      <c r="AB692" s="70">
        <f t="shared" si="130"/>
        <v>966.31092533405899</v>
      </c>
    </row>
    <row r="693" spans="10:28" x14ac:dyDescent="0.25">
      <c r="J693" s="93">
        <f t="array" ref="J693:M693">TRANSPOSE(MMULT($E$21:$H$24, TRANSPOSE(Random!N692:Q692)))</f>
        <v>2.2381125481062583</v>
      </c>
      <c r="K693" s="93">
        <v>0.21563864308883082</v>
      </c>
      <c r="L693" s="93">
        <v>4.4967557077849662E-2</v>
      </c>
      <c r="M693" s="93">
        <v>0.34939197653682907</v>
      </c>
      <c r="N693" s="22">
        <f>E$8 + E$9 * _xlfn.T.INV(_xlfn.NORM.DIST(J693, 0, 1, TRUE),  E$10)</f>
        <v>9.107706002304445E-3</v>
      </c>
      <c r="O693" s="22">
        <f>F$8 + F$9 * _xlfn.T.INV(_xlfn.NORM.DIST(K693, 0, 1, TRUE),  F$10)</f>
        <v>2.2424973987667704E-5</v>
      </c>
      <c r="P693" s="22">
        <f>G$8 + G$9 * _xlfn.T.INV(_xlfn.NORM.DIST(L693, 0, 1, TRUE),  G$10)</f>
        <v>2.4823689113956663E-5</v>
      </c>
      <c r="Q693" s="22">
        <f>H$8 + H$9 * _xlfn.T.INV(_xlfn.NORM.DIST(M693, 0, 1, TRUE),  H$10)</f>
        <v>3.1820968485171816E-4</v>
      </c>
      <c r="R693" s="59">
        <f t="shared" si="120"/>
        <v>1.1375721625149278</v>
      </c>
      <c r="S693" s="94">
        <f t="shared" si="121"/>
        <v>-4.645014954705682E-3</v>
      </c>
      <c r="T693" s="94">
        <f t="shared" si="122"/>
        <v>2.5819994876772747E-2</v>
      </c>
      <c r="U693" s="94">
        <f t="shared" si="123"/>
        <v>6.3373912814139718E-2</v>
      </c>
      <c r="V693" s="24">
        <f t="shared" si="124"/>
        <v>0.17941754876566507</v>
      </c>
      <c r="W693" s="24">
        <f t="shared" si="125"/>
        <v>0.11604363595152535</v>
      </c>
      <c r="X693" s="68">
        <f t="shared" si="126"/>
        <v>34393.22790132415</v>
      </c>
      <c r="Y693" s="68">
        <f t="shared" si="129"/>
        <v>-5262.6981114376104</v>
      </c>
      <c r="Z693" s="68">
        <f t="shared" si="127"/>
        <v>5907.2605905027231</v>
      </c>
      <c r="AA693" s="68">
        <f t="shared" si="128"/>
        <v>-5262.6981114376104</v>
      </c>
      <c r="AB693" s="70">
        <f t="shared" si="130"/>
        <v>644.56247906511271</v>
      </c>
    </row>
    <row r="694" spans="10:28" x14ac:dyDescent="0.25">
      <c r="J694" s="93">
        <f t="array" ref="J694:M694">TRANSPOSE(MMULT($E$21:$H$24, TRANSPOSE(Random!N693:Q693)))</f>
        <v>-0.58197364800097562</v>
      </c>
      <c r="K694" s="93">
        <v>2.0756127874325587</v>
      </c>
      <c r="L694" s="93">
        <v>0.87679982771335818</v>
      </c>
      <c r="M694" s="93">
        <v>-1.0572912709711284</v>
      </c>
      <c r="N694" s="22">
        <f>E$8 + E$9 * _xlfn.T.INV(_xlfn.NORM.DIST(J694, 0, 1, TRUE),  E$10)</f>
        <v>-1.9432845967650412E-3</v>
      </c>
      <c r="O694" s="22">
        <f>F$8 + F$9 * _xlfn.T.INV(_xlfn.NORM.DIST(K694, 0, 1, TRUE),  F$10)</f>
        <v>2.6203873710601129E-4</v>
      </c>
      <c r="P694" s="22">
        <f>G$8 + G$9 * _xlfn.T.INV(_xlfn.NORM.DIST(L694, 0, 1, TRUE),  G$10)</f>
        <v>1.2811475217381466E-4</v>
      </c>
      <c r="Q694" s="22">
        <f>H$8 + H$9 * _xlfn.T.INV(_xlfn.NORM.DIST(M694, 0, 1, TRUE),  H$10)</f>
        <v>-9.3388626228630073E-4</v>
      </c>
      <c r="R694" s="59">
        <f t="shared" si="120"/>
        <v>1.1251143255576437</v>
      </c>
      <c r="S694" s="94">
        <f t="shared" si="121"/>
        <v>-4.4054011915873378E-3</v>
      </c>
      <c r="T694" s="94">
        <f t="shared" si="122"/>
        <v>2.4567898929634728E-2</v>
      </c>
      <c r="U694" s="94">
        <f t="shared" si="123"/>
        <v>6.2121816867001703E-2</v>
      </c>
      <c r="V694" s="24">
        <f t="shared" si="124"/>
        <v>-1.9502651710639335E-2</v>
      </c>
      <c r="W694" s="24">
        <f t="shared" si="125"/>
        <v>-8.1624468577641038E-2</v>
      </c>
      <c r="X694" s="68">
        <f t="shared" si="126"/>
        <v>26304.57843807754</v>
      </c>
      <c r="Y694" s="68">
        <f t="shared" si="129"/>
        <v>1122.8865067441948</v>
      </c>
      <c r="Z694" s="68">
        <f t="shared" si="127"/>
        <v>-2181.3888727438862</v>
      </c>
      <c r="AA694" s="68">
        <f t="shared" si="128"/>
        <v>1122.8865067441948</v>
      </c>
      <c r="AB694" s="70">
        <f t="shared" si="130"/>
        <v>-1058.5023659996914</v>
      </c>
    </row>
    <row r="695" spans="10:28" x14ac:dyDescent="0.25">
      <c r="J695" s="93">
        <f t="array" ref="J695:M695">TRANSPOSE(MMULT($E$21:$H$24, TRANSPOSE(Random!N694:Q694)))</f>
        <v>-1.0345738604719001</v>
      </c>
      <c r="K695" s="93">
        <v>9.5473964809344225E-2</v>
      </c>
      <c r="L695" s="93">
        <v>-1.4939398061527984</v>
      </c>
      <c r="M695" s="93">
        <v>-0.20994138069585372</v>
      </c>
      <c r="N695" s="22">
        <f>E$8 + E$9 * _xlfn.T.INV(_xlfn.NORM.DIST(J695, 0, 1, TRUE),  E$10)</f>
        <v>-3.5873854243760393E-3</v>
      </c>
      <c r="O695" s="22">
        <f>F$8 + F$9 * _xlfn.T.INV(_xlfn.NORM.DIST(K695, 0, 1, TRUE),  F$10)</f>
        <v>1.1515086274938563E-5</v>
      </c>
      <c r="P695" s="22">
        <f>G$8 + G$9 * _xlfn.T.INV(_xlfn.NORM.DIST(L695, 0, 1, TRUE),  G$10)</f>
        <v>-1.8169111769440269E-4</v>
      </c>
      <c r="Q695" s="22">
        <f>H$8 + H$9 * _xlfn.T.INV(_xlfn.NORM.DIST(M695, 0, 1, TRUE),  H$10)</f>
        <v>-1.6493880929727232E-4</v>
      </c>
      <c r="R695" s="59">
        <f t="shared" si="120"/>
        <v>1.1232609224741736</v>
      </c>
      <c r="S695" s="94">
        <f t="shared" si="121"/>
        <v>-4.6559248424184107E-3</v>
      </c>
      <c r="T695" s="94">
        <f t="shared" si="122"/>
        <v>2.5336846382623759E-2</v>
      </c>
      <c r="U695" s="94">
        <f t="shared" si="123"/>
        <v>6.289076431999073E-2</v>
      </c>
      <c r="V695" s="24">
        <f t="shared" si="124"/>
        <v>-2.8504428570051692E-2</v>
      </c>
      <c r="W695" s="24">
        <f t="shared" si="125"/>
        <v>-9.1395192890042415E-2</v>
      </c>
      <c r="X695" s="68">
        <f t="shared" si="126"/>
        <v>26282.226693914668</v>
      </c>
      <c r="Y695" s="68">
        <f t="shared" si="129"/>
        <v>2072.8959073872538</v>
      </c>
      <c r="Z695" s="68">
        <f t="shared" si="127"/>
        <v>-2203.7406169067581</v>
      </c>
      <c r="AA695" s="68">
        <f t="shared" si="128"/>
        <v>2072.8959073872538</v>
      </c>
      <c r="AB695" s="70">
        <f t="shared" si="130"/>
        <v>-130.84470951950425</v>
      </c>
    </row>
    <row r="696" spans="10:28" x14ac:dyDescent="0.25">
      <c r="J696" s="93">
        <f t="array" ref="J696:M696">TRANSPOSE(MMULT($E$21:$H$24, TRANSPOSE(Random!N695:Q695)))</f>
        <v>-1.070713490759013</v>
      </c>
      <c r="K696" s="93">
        <v>0.30804217593784566</v>
      </c>
      <c r="L696" s="93">
        <v>-0.63667633828113712</v>
      </c>
      <c r="M696" s="93">
        <v>0.68260885603925625</v>
      </c>
      <c r="N696" s="22">
        <f>E$8 + E$9 * _xlfn.T.INV(_xlfn.NORM.DIST(J696, 0, 1, TRUE),  E$10)</f>
        <v>-3.7243877189648078E-3</v>
      </c>
      <c r="O696" s="22">
        <f>F$8 + F$9 * _xlfn.T.INV(_xlfn.NORM.DIST(K696, 0, 1, TRUE),  F$10)</f>
        <v>3.089099353201657E-5</v>
      </c>
      <c r="P696" s="22">
        <f>G$8 + G$9 * _xlfn.T.INV(_xlfn.NORM.DIST(L696, 0, 1, TRUE),  G$10)</f>
        <v>-5.7830672980992372E-5</v>
      </c>
      <c r="Q696" s="22">
        <f>H$8 + H$9 * _xlfn.T.INV(_xlfn.NORM.DIST(M696, 0, 1, TRUE),  H$10)</f>
        <v>6.1415095164399293E-4</v>
      </c>
      <c r="R696" s="59">
        <f t="shared" si="120"/>
        <v>1.1231064791024725</v>
      </c>
      <c r="S696" s="94">
        <f t="shared" si="121"/>
        <v>-4.6365489351613328E-3</v>
      </c>
      <c r="T696" s="94">
        <f t="shared" si="122"/>
        <v>2.6115936143565024E-2</v>
      </c>
      <c r="U696" s="94">
        <f t="shared" si="123"/>
        <v>6.3669854080931995E-2</v>
      </c>
      <c r="V696" s="24">
        <f t="shared" si="124"/>
        <v>-1.7608889140482187E-2</v>
      </c>
      <c r="W696" s="24">
        <f t="shared" si="125"/>
        <v>-8.1278743221414179E-2</v>
      </c>
      <c r="X696" s="68">
        <f t="shared" si="126"/>
        <v>26956.720820318413</v>
      </c>
      <c r="Y696" s="68">
        <f t="shared" si="129"/>
        <v>2152.0598282264546</v>
      </c>
      <c r="Z696" s="68">
        <f t="shared" si="127"/>
        <v>-1529.2464905030138</v>
      </c>
      <c r="AA696" s="68">
        <f t="shared" si="128"/>
        <v>2152.0598282264546</v>
      </c>
      <c r="AB696" s="70">
        <f t="shared" si="130"/>
        <v>622.81333772344078</v>
      </c>
    </row>
    <row r="697" spans="10:28" x14ac:dyDescent="0.25">
      <c r="J697" s="93">
        <f t="array" ref="J697:M697">TRANSPOSE(MMULT($E$21:$H$24, TRANSPOSE(Random!N696:Q696)))</f>
        <v>0.84757699726878122</v>
      </c>
      <c r="K697" s="93">
        <v>-1.2352881390442003</v>
      </c>
      <c r="L697" s="93">
        <v>-1.4333318638442978</v>
      </c>
      <c r="M697" s="93">
        <v>0.95212131047579862</v>
      </c>
      <c r="N697" s="22">
        <f>E$8 + E$9 * _xlfn.T.INV(_xlfn.NORM.DIST(J697, 0, 1, TRUE),  E$10)</f>
        <v>3.0089188002808583E-3</v>
      </c>
      <c r="O697" s="22">
        <f>F$8 + F$9 * _xlfn.T.INV(_xlfn.NORM.DIST(K697, 0, 1, TRUE),  F$10)</f>
        <v>-1.2150290854745685E-4</v>
      </c>
      <c r="P697" s="22">
        <f>G$8 + G$9 * _xlfn.T.INV(_xlfn.NORM.DIST(L697, 0, 1, TRUE),  G$10)</f>
        <v>-1.715510015782143E-4</v>
      </c>
      <c r="Q697" s="22">
        <f>H$8 + H$9 * _xlfn.T.INV(_xlfn.NORM.DIST(M697, 0, 1, TRUE),  H$10)</f>
        <v>8.6455457480363515E-4</v>
      </c>
      <c r="R697" s="59">
        <f t="shared" si="120"/>
        <v>1.1306969692081505</v>
      </c>
      <c r="S697" s="94">
        <f t="shared" si="121"/>
        <v>-4.7889428372408062E-3</v>
      </c>
      <c r="T697" s="94">
        <f t="shared" si="122"/>
        <v>2.6366339766724665E-2</v>
      </c>
      <c r="U697" s="94">
        <f t="shared" si="123"/>
        <v>6.392025770409164E-2</v>
      </c>
      <c r="V697" s="24">
        <f t="shared" si="124"/>
        <v>9.4388828154182355E-2</v>
      </c>
      <c r="W697" s="24">
        <f t="shared" si="125"/>
        <v>3.0468570450090715E-2</v>
      </c>
      <c r="X697" s="68">
        <f t="shared" si="126"/>
        <v>31227.740652419401</v>
      </c>
      <c r="Y697" s="68">
        <f t="shared" si="129"/>
        <v>-1738.6410237331875</v>
      </c>
      <c r="Z697" s="68">
        <f t="shared" si="127"/>
        <v>2741.7733415979746</v>
      </c>
      <c r="AA697" s="68">
        <f t="shared" si="128"/>
        <v>-1738.6410237331875</v>
      </c>
      <c r="AB697" s="70">
        <f t="shared" si="130"/>
        <v>1003.1323178647872</v>
      </c>
    </row>
    <row r="698" spans="10:28" x14ac:dyDescent="0.25">
      <c r="J698" s="93">
        <f t="array" ref="J698:M698">TRANSPOSE(MMULT($E$21:$H$24, TRANSPOSE(Random!N697:Q697)))</f>
        <v>-0.51109566953748053</v>
      </c>
      <c r="K698" s="93">
        <v>-0.38865427196328439</v>
      </c>
      <c r="L698" s="93">
        <v>0.16636460785173379</v>
      </c>
      <c r="M698" s="93">
        <v>-0.67883847546090703</v>
      </c>
      <c r="N698" s="22">
        <f>E$8 + E$9 * _xlfn.T.INV(_xlfn.NORM.DIST(J698, 0, 1, TRUE),  E$10)</f>
        <v>-1.6950867896041888E-3</v>
      </c>
      <c r="O698" s="22">
        <f>F$8 + F$9 * _xlfn.T.INV(_xlfn.NORM.DIST(K698, 0, 1, TRUE),  F$10)</f>
        <v>-3.2583532032137987E-5</v>
      </c>
      <c r="P698" s="22">
        <f>G$8 + G$9 * _xlfn.T.INV(_xlfn.NORM.DIST(L698, 0, 1, TRUE),  G$10)</f>
        <v>3.9271610481276747E-5</v>
      </c>
      <c r="Q698" s="22">
        <f>H$8 + H$9 * _xlfn.T.INV(_xlfn.NORM.DIST(M698, 0, 1, TRUE),  H$10)</f>
        <v>-5.7858643125767938E-4</v>
      </c>
      <c r="R698" s="59">
        <f t="shared" si="120"/>
        <v>1.1253941201866453</v>
      </c>
      <c r="S698" s="94">
        <f t="shared" si="121"/>
        <v>-4.7000234607254875E-3</v>
      </c>
      <c r="T698" s="94">
        <f t="shared" si="122"/>
        <v>2.4923198760663352E-2</v>
      </c>
      <c r="U698" s="94">
        <f t="shared" si="123"/>
        <v>6.247711669803032E-2</v>
      </c>
      <c r="V698" s="24">
        <f t="shared" si="124"/>
        <v>-4.6550310567819051E-3</v>
      </c>
      <c r="W698" s="24">
        <f t="shared" si="125"/>
        <v>-6.713214775481223E-2</v>
      </c>
      <c r="X698" s="68">
        <f t="shared" si="126"/>
        <v>26958.308853428982</v>
      </c>
      <c r="Y698" s="68">
        <f t="shared" si="129"/>
        <v>979.47057624778245</v>
      </c>
      <c r="Z698" s="68">
        <f t="shared" si="127"/>
        <v>-1527.6584573924447</v>
      </c>
      <c r="AA698" s="68">
        <f t="shared" si="128"/>
        <v>979.47057624778245</v>
      </c>
      <c r="AB698" s="70">
        <f t="shared" si="130"/>
        <v>-548.18788114466224</v>
      </c>
    </row>
    <row r="699" spans="10:28" x14ac:dyDescent="0.25">
      <c r="J699" s="93">
        <f t="array" ref="J699:M699">TRANSPOSE(MMULT($E$21:$H$24, TRANSPOSE(Random!N698:Q698)))</f>
        <v>-1.2407962731717668</v>
      </c>
      <c r="K699" s="93">
        <v>-0.34749418770219331</v>
      </c>
      <c r="L699" s="93">
        <v>2.13145412485849</v>
      </c>
      <c r="M699" s="93">
        <v>-1.4896074183786112</v>
      </c>
      <c r="N699" s="22">
        <f>E$8 + E$9 * _xlfn.T.INV(_xlfn.NORM.DIST(J699, 0, 1, TRUE),  E$10)</f>
        <v>-4.3838332053882474E-3</v>
      </c>
      <c r="O699" s="22">
        <f>F$8 + F$9 * _xlfn.T.INV(_xlfn.NORM.DIST(K699, 0, 1, TRUE),  F$10)</f>
        <v>-2.8760329422754661E-5</v>
      </c>
      <c r="P699" s="22">
        <f>G$8 + G$9 * _xlfn.T.INV(_xlfn.NORM.DIST(L699, 0, 1, TRUE),  G$10)</f>
        <v>3.493809311295574E-4</v>
      </c>
      <c r="Q699" s="22">
        <f>H$8 + H$9 * _xlfn.T.INV(_xlfn.NORM.DIST(M699, 0, 1, TRUE),  H$10)</f>
        <v>-1.3816115466161133E-3</v>
      </c>
      <c r="R699" s="59">
        <f t="shared" si="120"/>
        <v>1.1223630829083997</v>
      </c>
      <c r="S699" s="94">
        <f t="shared" si="121"/>
        <v>-4.6962002581161042E-3</v>
      </c>
      <c r="T699" s="94">
        <f t="shared" si="122"/>
        <v>2.4120173645304915E-2</v>
      </c>
      <c r="U699" s="94">
        <f t="shared" si="123"/>
        <v>6.167409158267189E-2</v>
      </c>
      <c r="V699" s="24">
        <f t="shared" si="124"/>
        <v>-6.2335329308010209E-2</v>
      </c>
      <c r="W699" s="24">
        <f t="shared" si="125"/>
        <v>-0.12400942089068209</v>
      </c>
      <c r="X699" s="68">
        <f t="shared" si="126"/>
        <v>24691.99525364707</v>
      </c>
      <c r="Y699" s="68">
        <f t="shared" si="129"/>
        <v>2533.1066599006299</v>
      </c>
      <c r="Z699" s="68">
        <f t="shared" si="127"/>
        <v>-3793.9720571743565</v>
      </c>
      <c r="AA699" s="68">
        <f t="shared" si="128"/>
        <v>2533.1066599006299</v>
      </c>
      <c r="AB699" s="70">
        <f t="shared" si="130"/>
        <v>-1260.8653972737266</v>
      </c>
    </row>
    <row r="700" spans="10:28" x14ac:dyDescent="0.25">
      <c r="J700" s="93">
        <f t="array" ref="J700:M700">TRANSPOSE(MMULT($E$21:$H$24, TRANSPOSE(Random!N699:Q699)))</f>
        <v>1.2451314658706079</v>
      </c>
      <c r="K700" s="93">
        <v>-0.95529106599949043</v>
      </c>
      <c r="L700" s="93">
        <v>-0.15921042322266801</v>
      </c>
      <c r="M700" s="93">
        <v>1.3264244886477157E-2</v>
      </c>
      <c r="N700" s="22">
        <f>E$8 + E$9 * _xlfn.T.INV(_xlfn.NORM.DIST(J700, 0, 1, TRUE),  E$10)</f>
        <v>4.5163691051269272E-3</v>
      </c>
      <c r="O700" s="22">
        <f>F$8 + F$9 * _xlfn.T.INV(_xlfn.NORM.DIST(K700, 0, 1, TRUE),  F$10)</f>
        <v>-8.9117253264720415E-5</v>
      </c>
      <c r="P700" s="22">
        <f>G$8 + G$9 * _xlfn.T.INV(_xlfn.NORM.DIST(L700, 0, 1, TRUE),  G$10)</f>
        <v>5.4604416265044279E-7</v>
      </c>
      <c r="Q700" s="22">
        <f>H$8 + H$9 * _xlfn.T.INV(_xlfn.NORM.DIST(M700, 0, 1, TRUE),  H$10)</f>
        <v>2.7489474705238823E-5</v>
      </c>
      <c r="R700" s="59">
        <f t="shared" si="120"/>
        <v>1.132396325474055</v>
      </c>
      <c r="S700" s="94">
        <f t="shared" si="121"/>
        <v>-4.7565571819580699E-3</v>
      </c>
      <c r="T700" s="94">
        <f t="shared" si="122"/>
        <v>2.5529274666626269E-2</v>
      </c>
      <c r="U700" s="94">
        <f t="shared" si="123"/>
        <v>6.3083192603993241E-2</v>
      </c>
      <c r="V700" s="24">
        <f t="shared" si="124"/>
        <v>0.10482272636797456</v>
      </c>
      <c r="W700" s="24">
        <f t="shared" si="125"/>
        <v>4.1739533763981318E-2</v>
      </c>
      <c r="X700" s="68">
        <f t="shared" si="126"/>
        <v>31264.090919955303</v>
      </c>
      <c r="Y700" s="68">
        <f t="shared" si="129"/>
        <v>-2609.6897675542859</v>
      </c>
      <c r="Z700" s="68">
        <f t="shared" si="127"/>
        <v>2778.123609133876</v>
      </c>
      <c r="AA700" s="68">
        <f t="shared" si="128"/>
        <v>-2609.6897675542859</v>
      </c>
      <c r="AB700" s="70">
        <f t="shared" si="130"/>
        <v>168.43384157959008</v>
      </c>
    </row>
    <row r="701" spans="10:28" x14ac:dyDescent="0.25">
      <c r="J701" s="93">
        <f t="array" ref="J701:M701">TRANSPOSE(MMULT($E$21:$H$24, TRANSPOSE(Random!N700:Q700)))</f>
        <v>-0.84295998180178466</v>
      </c>
      <c r="K701" s="93">
        <v>-1.294549649144491</v>
      </c>
      <c r="L701" s="93">
        <v>-1.7700792560018757</v>
      </c>
      <c r="M701" s="93">
        <v>0.46045267335687062</v>
      </c>
      <c r="N701" s="22">
        <f>E$8 + E$9 * _xlfn.T.INV(_xlfn.NORM.DIST(J701, 0, 1, TRUE),  E$10)</f>
        <v>-2.8766914070559148E-3</v>
      </c>
      <c r="O701" s="22">
        <f>F$8 + F$9 * _xlfn.T.INV(_xlfn.NORM.DIST(K701, 0, 1, TRUE),  F$10)</f>
        <v>-1.2891869936916265E-4</v>
      </c>
      <c r="P701" s="22">
        <f>G$8 + G$9 * _xlfn.T.INV(_xlfn.NORM.DIST(L701, 0, 1, TRUE),  G$10)</f>
        <v>-2.3190071367845983E-4</v>
      </c>
      <c r="Q701" s="22">
        <f>H$8 + H$9 * _xlfn.T.INV(_xlfn.NORM.DIST(M701, 0, 1, TRUE),  H$10)</f>
        <v>4.1561349117529836E-4</v>
      </c>
      <c r="R701" s="59">
        <f t="shared" si="120"/>
        <v>1.1240620913933688</v>
      </c>
      <c r="S701" s="94">
        <f t="shared" si="121"/>
        <v>-4.7963586280625123E-3</v>
      </c>
      <c r="T701" s="94">
        <f t="shared" si="122"/>
        <v>2.5917398683096327E-2</v>
      </c>
      <c r="U701" s="94">
        <f t="shared" si="123"/>
        <v>6.3471316620463306E-2</v>
      </c>
      <c r="V701" s="24">
        <f t="shared" si="124"/>
        <v>-5.0731707799265419E-3</v>
      </c>
      <c r="W701" s="24">
        <f t="shared" si="125"/>
        <v>-6.8544487400389847E-2</v>
      </c>
      <c r="X701" s="68">
        <f t="shared" si="126"/>
        <v>27326.758618229418</v>
      </c>
      <c r="Y701" s="68">
        <f t="shared" si="129"/>
        <v>1662.2361801392399</v>
      </c>
      <c r="Z701" s="68">
        <f t="shared" si="127"/>
        <v>-1159.2086925920084</v>
      </c>
      <c r="AA701" s="68">
        <f t="shared" si="128"/>
        <v>1662.2361801392399</v>
      </c>
      <c r="AB701" s="70">
        <f t="shared" si="130"/>
        <v>503.02748754723143</v>
      </c>
    </row>
    <row r="702" spans="10:28" x14ac:dyDescent="0.25">
      <c r="J702" s="93">
        <f t="array" ref="J702:M702">TRANSPOSE(MMULT($E$21:$H$24, TRANSPOSE(Random!N701:Q701)))</f>
        <v>2.3850608058174094</v>
      </c>
      <c r="K702" s="93">
        <v>1.3972922747966943</v>
      </c>
      <c r="L702" s="93">
        <v>-0.12601512551371785</v>
      </c>
      <c r="M702" s="93">
        <v>0.30377419790450827</v>
      </c>
      <c r="N702" s="22">
        <f>E$8 + E$9 * _xlfn.T.INV(_xlfn.NORM.DIST(J702, 0, 1, TRUE),  E$10)</f>
        <v>9.9441766939853266E-3</v>
      </c>
      <c r="O702" s="22">
        <f>F$8 + F$9 * _xlfn.T.INV(_xlfn.NORM.DIST(K702, 0, 1, TRUE),  F$10)</f>
        <v>1.4810705903147542E-4</v>
      </c>
      <c r="P702" s="22">
        <f>G$8 + G$9 * _xlfn.T.INV(_xlfn.NORM.DIST(L702, 0, 1, TRUE),  G$10)</f>
        <v>4.5019068304055751E-6</v>
      </c>
      <c r="Q702" s="22">
        <f>H$8 + H$9 * _xlfn.T.INV(_xlfn.NORM.DIST(M702, 0, 1, TRUE),  H$10)</f>
        <v>2.7846463450311863E-4</v>
      </c>
      <c r="R702" s="59">
        <f t="shared" si="120"/>
        <v>1.1385151201080133</v>
      </c>
      <c r="S702" s="94">
        <f t="shared" si="121"/>
        <v>-4.5193328696618738E-3</v>
      </c>
      <c r="T702" s="94">
        <f t="shared" si="122"/>
        <v>2.5780249826424149E-2</v>
      </c>
      <c r="U702" s="94">
        <f t="shared" si="123"/>
        <v>6.3334167763791124E-2</v>
      </c>
      <c r="V702" s="24">
        <f t="shared" si="124"/>
        <v>0.18996104518473908</v>
      </c>
      <c r="W702" s="24">
        <f t="shared" si="125"/>
        <v>0.12662687742094797</v>
      </c>
      <c r="X702" s="68">
        <f t="shared" si="126"/>
        <v>34811.407482893461</v>
      </c>
      <c r="Y702" s="68">
        <f t="shared" si="129"/>
        <v>-5746.0352688150015</v>
      </c>
      <c r="Z702" s="68">
        <f t="shared" si="127"/>
        <v>6325.4401720720343</v>
      </c>
      <c r="AA702" s="68">
        <f t="shared" si="128"/>
        <v>-5746.0352688150015</v>
      </c>
      <c r="AB702" s="70">
        <f t="shared" si="130"/>
        <v>579.40490325703286</v>
      </c>
    </row>
    <row r="703" spans="10:28" x14ac:dyDescent="0.25">
      <c r="J703" s="93">
        <f t="array" ref="J703:M703">TRANSPOSE(MMULT($E$21:$H$24, TRANSPOSE(Random!N702:Q702)))</f>
        <v>-0.43665771496023575</v>
      </c>
      <c r="K703" s="93">
        <v>-0.36602212538932294</v>
      </c>
      <c r="L703" s="93">
        <v>-0.3633895993220202</v>
      </c>
      <c r="M703" s="93">
        <v>-0.58714857484440997</v>
      </c>
      <c r="N703" s="22">
        <f>E$8 + E$9 * _xlfn.T.INV(_xlfn.NORM.DIST(J703, 0, 1, TRUE),  E$10)</f>
        <v>-1.4363175561202322E-3</v>
      </c>
      <c r="O703" s="22">
        <f>F$8 + F$9 * _xlfn.T.INV(_xlfn.NORM.DIST(K703, 0, 1, TRUE),  F$10)</f>
        <v>-3.0478360504396987E-5</v>
      </c>
      <c r="P703" s="22">
        <f>G$8 + G$9 * _xlfn.T.INV(_xlfn.NORM.DIST(L703, 0, 1, TRUE),  G$10)</f>
        <v>-2.3989980290396489E-5</v>
      </c>
      <c r="Q703" s="22">
        <f>H$8 + H$9 * _xlfn.T.INV(_xlfn.NORM.DIST(M703, 0, 1, TRUE),  H$10)</f>
        <v>-4.9598922540418648E-4</v>
      </c>
      <c r="R703" s="59">
        <f t="shared" si="120"/>
        <v>1.1256858320373979</v>
      </c>
      <c r="S703" s="94">
        <f t="shared" si="121"/>
        <v>-4.6979182891977462E-3</v>
      </c>
      <c r="T703" s="94">
        <f t="shared" si="122"/>
        <v>2.5005795966516843E-2</v>
      </c>
      <c r="U703" s="94">
        <f t="shared" si="123"/>
        <v>6.2559713903883818E-2</v>
      </c>
      <c r="V703" s="24">
        <f t="shared" si="124"/>
        <v>8.6314314181382839E-4</v>
      </c>
      <c r="W703" s="24">
        <f t="shared" si="125"/>
        <v>-6.169657076206999E-2</v>
      </c>
      <c r="X703" s="68">
        <f t="shared" si="126"/>
        <v>27185.100077879997</v>
      </c>
      <c r="Y703" s="68">
        <f t="shared" si="129"/>
        <v>829.94616735598538</v>
      </c>
      <c r="Z703" s="68">
        <f t="shared" si="127"/>
        <v>-1300.8672329414294</v>
      </c>
      <c r="AA703" s="68">
        <f t="shared" si="128"/>
        <v>829.94616735598538</v>
      </c>
      <c r="AB703" s="70">
        <f t="shared" si="130"/>
        <v>-470.92106558544401</v>
      </c>
    </row>
    <row r="704" spans="10:28" x14ac:dyDescent="0.25">
      <c r="J704" s="93">
        <f t="array" ref="J704:M704">TRANSPOSE(MMULT($E$21:$H$24, TRANSPOSE(Random!N703:Q703)))</f>
        <v>1.1268582512818022</v>
      </c>
      <c r="K704" s="93">
        <v>0.2619527768392475</v>
      </c>
      <c r="L704" s="93">
        <v>0.33909426639116735</v>
      </c>
      <c r="M704" s="93">
        <v>0.22482311996810433</v>
      </c>
      <c r="N704" s="22">
        <f>E$8 + E$9 * _xlfn.T.INV(_xlfn.NORM.DIST(J704, 0, 1, TRUE),  E$10)</f>
        <v>4.0546918695687981E-3</v>
      </c>
      <c r="O704" s="22">
        <f>F$8 + F$9 * _xlfn.T.INV(_xlfn.NORM.DIST(K704, 0, 1, TRUE),  F$10)</f>
        <v>2.6657674496379433E-5</v>
      </c>
      <c r="P704" s="22">
        <f>G$8 + G$9 * _xlfn.T.INV(_xlfn.NORM.DIST(L704, 0, 1, TRUE),  G$10)</f>
        <v>6.0010113490044717E-5</v>
      </c>
      <c r="Q704" s="22">
        <f>H$8 + H$9 * _xlfn.T.INV(_xlfn.NORM.DIST(M704, 0, 1, TRUE),  H$10)</f>
        <v>2.099615175389761E-4</v>
      </c>
      <c r="R704" s="59">
        <f t="shared" si="120"/>
        <v>1.1318758744180242</v>
      </c>
      <c r="S704" s="94">
        <f t="shared" si="121"/>
        <v>-4.6407822541969703E-3</v>
      </c>
      <c r="T704" s="94">
        <f t="shared" si="122"/>
        <v>2.5711746709460005E-2</v>
      </c>
      <c r="U704" s="94">
        <f t="shared" si="123"/>
        <v>6.326566464682698E-2</v>
      </c>
      <c r="V704" s="24">
        <f t="shared" si="124"/>
        <v>9.8490544578762565E-2</v>
      </c>
      <c r="W704" s="24">
        <f t="shared" si="125"/>
        <v>3.5224879931935585E-2</v>
      </c>
      <c r="X704" s="68">
        <f t="shared" si="126"/>
        <v>31099.161111448171</v>
      </c>
      <c r="Y704" s="68">
        <f t="shared" si="129"/>
        <v>-2342.9191982088378</v>
      </c>
      <c r="Z704" s="68">
        <f t="shared" si="127"/>
        <v>2613.1938006267446</v>
      </c>
      <c r="AA704" s="68">
        <f t="shared" si="128"/>
        <v>-2342.9191982088378</v>
      </c>
      <c r="AB704" s="70">
        <f t="shared" si="130"/>
        <v>270.27460241790686</v>
      </c>
    </row>
    <row r="705" spans="10:28" x14ac:dyDescent="0.25">
      <c r="J705" s="93">
        <f t="array" ref="J705:M705">TRANSPOSE(MMULT($E$21:$H$24, TRANSPOSE(Random!N704:Q704)))</f>
        <v>-0.53784336038826408</v>
      </c>
      <c r="K705" s="93">
        <v>-0.12244874078736891</v>
      </c>
      <c r="L705" s="93">
        <v>1.6752540611881007E-2</v>
      </c>
      <c r="M705" s="93">
        <v>0.8148375553759718</v>
      </c>
      <c r="N705" s="22">
        <f>E$8 + E$9 * _xlfn.T.INV(_xlfn.NORM.DIST(J705, 0, 1, TRUE),  E$10)</f>
        <v>-1.7885297345488478E-3</v>
      </c>
      <c r="O705" s="22">
        <f>F$8 + F$9 * _xlfn.T.INV(_xlfn.NORM.DIST(K705, 0, 1, TRUE),  F$10)</f>
        <v>-8.1833171812202663E-6</v>
      </c>
      <c r="P705" s="22">
        <f>G$8 + G$9 * _xlfn.T.INV(_xlfn.NORM.DIST(L705, 0, 1, TRUE),  G$10)</f>
        <v>2.1471923010803858E-5</v>
      </c>
      <c r="Q705" s="22">
        <f>H$8 + H$9 * _xlfn.T.INV(_xlfn.NORM.DIST(M705, 0, 1, TRUE),  H$10)</f>
        <v>7.3545097350818727E-4</v>
      </c>
      <c r="R705" s="59">
        <f t="shared" si="120"/>
        <v>1.1252887814875945</v>
      </c>
      <c r="S705" s="94">
        <f t="shared" si="121"/>
        <v>-4.6756232458745701E-3</v>
      </c>
      <c r="T705" s="94">
        <f t="shared" si="122"/>
        <v>2.6237236165429216E-2</v>
      </c>
      <c r="U705" s="94">
        <f t="shared" si="123"/>
        <v>6.3791154102796191E-2</v>
      </c>
      <c r="V705" s="24">
        <f t="shared" si="124"/>
        <v>1.5490531751336484E-2</v>
      </c>
      <c r="W705" s="24">
        <f t="shared" si="125"/>
        <v>-4.830062235145971E-2</v>
      </c>
      <c r="X705" s="68">
        <f t="shared" si="126"/>
        <v>28193.852076429881</v>
      </c>
      <c r="Y705" s="68">
        <f t="shared" si="129"/>
        <v>1033.4646346597001</v>
      </c>
      <c r="Z705" s="68">
        <f t="shared" si="127"/>
        <v>-292.11523439154553</v>
      </c>
      <c r="AA705" s="68">
        <f t="shared" si="128"/>
        <v>1033.4646346597001</v>
      </c>
      <c r="AB705" s="70">
        <f t="shared" si="130"/>
        <v>741.34940026815457</v>
      </c>
    </row>
    <row r="706" spans="10:28" x14ac:dyDescent="0.25">
      <c r="J706" s="93">
        <f t="array" ref="J706:M706">TRANSPOSE(MMULT($E$21:$H$24, TRANSPOSE(Random!N705:Q705)))</f>
        <v>-1.4957460823459237</v>
      </c>
      <c r="K706" s="93">
        <v>-0.14389107094262582</v>
      </c>
      <c r="L706" s="93">
        <v>6.66995152956225E-2</v>
      </c>
      <c r="M706" s="93">
        <v>0.32436770588590685</v>
      </c>
      <c r="N706" s="22">
        <f>E$8 + E$9 * _xlfn.T.INV(_xlfn.NORM.DIST(J706, 0, 1, TRUE),  E$10)</f>
        <v>-5.4257040354648671E-3</v>
      </c>
      <c r="O706" s="22">
        <f>F$8 + F$9 * _xlfn.T.INV(_xlfn.NORM.DIST(K706, 0, 1, TRUE),  F$10)</f>
        <v>-1.0127010883829726E-5</v>
      </c>
      <c r="P706" s="22">
        <f>G$8 + G$9 * _xlfn.T.INV(_xlfn.NORM.DIST(L706, 0, 1, TRUE),  G$10)</f>
        <v>2.7406206831097227E-5</v>
      </c>
      <c r="Q706" s="22">
        <f>H$8 + H$9 * _xlfn.T.INV(_xlfn.NORM.DIST(M706, 0, 1, TRUE),  H$10)</f>
        <v>2.9639038192736994E-4</v>
      </c>
      <c r="R706" s="59">
        <f t="shared" si="120"/>
        <v>1.1211885767123004</v>
      </c>
      <c r="S706" s="94">
        <f t="shared" si="121"/>
        <v>-4.6775669395771793E-3</v>
      </c>
      <c r="T706" s="94">
        <f t="shared" si="122"/>
        <v>2.5798175573848399E-2</v>
      </c>
      <c r="U706" s="94">
        <f t="shared" si="123"/>
        <v>6.3352093511215374E-2</v>
      </c>
      <c r="V706" s="24">
        <f t="shared" si="124"/>
        <v>-4.9362462770294796E-2</v>
      </c>
      <c r="W706" s="24">
        <f t="shared" si="125"/>
        <v>-0.11271455628151017</v>
      </c>
      <c r="X706" s="68">
        <f t="shared" si="126"/>
        <v>25732.709674617825</v>
      </c>
      <c r="Y706" s="68">
        <f t="shared" si="129"/>
        <v>3135.1300067694392</v>
      </c>
      <c r="Z706" s="68">
        <f t="shared" si="127"/>
        <v>-2753.2576362036016</v>
      </c>
      <c r="AA706" s="68">
        <f t="shared" si="128"/>
        <v>3135.1300067694392</v>
      </c>
      <c r="AB706" s="70">
        <f t="shared" si="130"/>
        <v>381.87237056583763</v>
      </c>
    </row>
    <row r="707" spans="10:28" x14ac:dyDescent="0.25">
      <c r="J707" s="93">
        <f t="array" ref="J707:M707">TRANSPOSE(MMULT($E$21:$H$24, TRANSPOSE(Random!N706:Q706)))</f>
        <v>0.14110045421289277</v>
      </c>
      <c r="K707" s="93">
        <v>0.62794597158617849</v>
      </c>
      <c r="L707" s="93">
        <v>0.66286310937481052</v>
      </c>
      <c r="M707" s="93">
        <v>0.4043476043228395</v>
      </c>
      <c r="N707" s="22">
        <f>E$8 + E$9 * _xlfn.T.INV(_xlfn.NORM.DIST(J707, 0, 1, TRUE),  E$10)</f>
        <v>5.377538984835305E-4</v>
      </c>
      <c r="O707" s="22">
        <f>F$8 + F$9 * _xlfn.T.INV(_xlfn.NORM.DIST(K707, 0, 1, TRUE),  F$10)</f>
        <v>6.1179460629970546E-5</v>
      </c>
      <c r="P707" s="22">
        <f>G$8 + G$9 * _xlfn.T.INV(_xlfn.NORM.DIST(L707, 0, 1, TRUE),  G$10)</f>
        <v>1.0012561971304402E-4</v>
      </c>
      <c r="Q707" s="22">
        <f>H$8 + H$9 * _xlfn.T.INV(_xlfn.NORM.DIST(M707, 0, 1, TRUE),  H$10)</f>
        <v>3.6628342905329053E-4</v>
      </c>
      <c r="R707" s="59">
        <f t="shared" ref="R707:R770" si="131">$B$3 * (1 + N707)</f>
        <v>1.1279112126585298</v>
      </c>
      <c r="S707" s="94">
        <f t="shared" ref="S707:S770" si="132">$B$5+O707</f>
        <v>-4.6062604680633789E-3</v>
      </c>
      <c r="T707" s="94">
        <f t="shared" ref="T707:T770" si="133">$B$6+Q707</f>
        <v>2.5868068620974322E-2</v>
      </c>
      <c r="U707" s="94">
        <f t="shared" ref="U707:U770" si="134">$B$7 + Q707</f>
        <v>6.342198655834129E-2</v>
      </c>
      <c r="V707" s="24">
        <f t="shared" ref="V707:V770" si="135">(LN(R707/$B$4) + (T707-S707+0.5*U707^2)*$B$8) / (U707*SQRT($B$8))</f>
        <v>4.4998393671755205E-2</v>
      </c>
      <c r="W707" s="24">
        <f t="shared" ref="W707:W770" si="136">V707 - U707*SQRT($B$8)</f>
        <v>-1.8423592886586085E-2</v>
      </c>
      <c r="X707" s="68">
        <f t="shared" ref="X707:X770" si="137">(R707*EXP(-S707*$B$8)*_xlfn.NORM.DIST(V707, 0, 1, TRUE) - $B$4*EXP(-T707*$B$8)*_xlfn.NORM.DIST(W707, 0, 1, TRUE)) * $B$2</f>
        <v>29132.738781049382</v>
      </c>
      <c r="Y707" s="68">
        <f t="shared" si="129"/>
        <v>-310.72988360084128</v>
      </c>
      <c r="Z707" s="68">
        <f t="shared" ref="Z707:Z770" si="138">X707-$B$13</f>
        <v>646.77147022795543</v>
      </c>
      <c r="AA707" s="68">
        <f t="shared" ref="AA707:AA770" si="139">Y707-$B$19</f>
        <v>-310.72988360084128</v>
      </c>
      <c r="AB707" s="70">
        <f t="shared" si="130"/>
        <v>336.04158662711416</v>
      </c>
    </row>
    <row r="708" spans="10:28" x14ac:dyDescent="0.25">
      <c r="J708" s="93">
        <f t="array" ref="J708:M708">TRANSPOSE(MMULT($E$21:$H$24, TRANSPOSE(Random!N707:Q707)))</f>
        <v>-0.41384880191606277</v>
      </c>
      <c r="K708" s="93">
        <v>0.29013289968904349</v>
      </c>
      <c r="L708" s="93">
        <v>-1.3683209477402787</v>
      </c>
      <c r="M708" s="93">
        <v>-0.96554588241968442</v>
      </c>
      <c r="N708" s="22">
        <f>E$8 + E$9 * _xlfn.T.INV(_xlfn.NORM.DIST(J708, 0, 1, TRUE),  E$10)</f>
        <v>-1.3573708758744146E-3</v>
      </c>
      <c r="O708" s="22">
        <f>F$8 + F$9 * _xlfn.T.INV(_xlfn.NORM.DIST(K708, 0, 1, TRUE),  F$10)</f>
        <v>2.9243272042101744E-5</v>
      </c>
      <c r="P708" s="22">
        <f>G$8 + G$9 * _xlfn.T.INV(_xlfn.NORM.DIST(L708, 0, 1, TRUE),  G$10)</f>
        <v>-1.6097780125348942E-4</v>
      </c>
      <c r="Q708" s="22">
        <f>H$8 + H$9 * _xlfn.T.INV(_xlfn.NORM.DIST(M708, 0, 1, TRUE),  H$10)</f>
        <v>-8.4523133183398607E-4</v>
      </c>
      <c r="R708" s="59">
        <f t="shared" si="131"/>
        <v>1.1257748290247724</v>
      </c>
      <c r="S708" s="94">
        <f t="shared" si="132"/>
        <v>-4.6381966566512479E-3</v>
      </c>
      <c r="T708" s="94">
        <f t="shared" si="133"/>
        <v>2.4656553860087044E-2</v>
      </c>
      <c r="U708" s="94">
        <f t="shared" si="134"/>
        <v>6.2210471797454016E-2</v>
      </c>
      <c r="V708" s="24">
        <f t="shared" si="135"/>
        <v>-4.7853059597051514E-3</v>
      </c>
      <c r="W708" s="24">
        <f t="shared" si="136"/>
        <v>-6.6995777757159161E-2</v>
      </c>
      <c r="X708" s="68">
        <f t="shared" si="137"/>
        <v>26850.686709148031</v>
      </c>
      <c r="Y708" s="68">
        <f t="shared" ref="Y708:Y771" si="140">$B$17*R708+$B$18</f>
        <v>784.32847340230364</v>
      </c>
      <c r="Z708" s="68">
        <f t="shared" si="138"/>
        <v>-1635.2806016733957</v>
      </c>
      <c r="AA708" s="68">
        <f t="shared" si="139"/>
        <v>784.32847340230364</v>
      </c>
      <c r="AB708" s="70">
        <f t="shared" ref="AB708:AB771" si="141">Z708+AA708</f>
        <v>-850.95212827109208</v>
      </c>
    </row>
    <row r="709" spans="10:28" x14ac:dyDescent="0.25">
      <c r="J709" s="93">
        <f t="array" ref="J709:M709">TRANSPOSE(MMULT($E$21:$H$24, TRANSPOSE(Random!N708:Q708)))</f>
        <v>-0.65318919633149231</v>
      </c>
      <c r="K709" s="93">
        <v>0.81318556025262922</v>
      </c>
      <c r="L709" s="93">
        <v>1.9518657506500932</v>
      </c>
      <c r="M709" s="93">
        <v>0.50121305164424201</v>
      </c>
      <c r="N709" s="22">
        <f>E$8 + E$9 * _xlfn.T.INV(_xlfn.NORM.DIST(J709, 0, 1, TRUE),  E$10)</f>
        <v>-2.1947022456595606E-3</v>
      </c>
      <c r="O709" s="22">
        <f>F$8 + F$9 * _xlfn.T.INV(_xlfn.NORM.DIST(K709, 0, 1, TRUE),  F$10)</f>
        <v>7.9812476652124726E-5</v>
      </c>
      <c r="P709" s="22">
        <f>G$8 + G$9 * _xlfn.T.INV(_xlfn.NORM.DIST(L709, 0, 1, TRUE),  G$10)</f>
        <v>3.082436161694857E-4</v>
      </c>
      <c r="Q709" s="22">
        <f>H$8 + H$9 * _xlfn.T.INV(_xlfn.NORM.DIST(M709, 0, 1, TRUE),  H$10)</f>
        <v>4.5163141767609139E-4</v>
      </c>
      <c r="R709" s="59">
        <f t="shared" si="131"/>
        <v>1.1248309011849569</v>
      </c>
      <c r="S709" s="94">
        <f t="shared" si="132"/>
        <v>-4.5876274520412251E-3</v>
      </c>
      <c r="T709" s="94">
        <f t="shared" si="133"/>
        <v>2.5953416609597123E-2</v>
      </c>
      <c r="U709" s="94">
        <f t="shared" si="134"/>
        <v>6.3507334546964098E-2</v>
      </c>
      <c r="V709" s="24">
        <f t="shared" si="135"/>
        <v>3.0121808578685337E-3</v>
      </c>
      <c r="W709" s="24">
        <f t="shared" si="136"/>
        <v>-6.0495153689095561E-2</v>
      </c>
      <c r="X709" s="68">
        <f t="shared" si="137"/>
        <v>27630.417683060958</v>
      </c>
      <c r="Y709" s="68">
        <f t="shared" si="140"/>
        <v>1268.1629556857515</v>
      </c>
      <c r="Z709" s="68">
        <f t="shared" si="138"/>
        <v>-855.54962776046887</v>
      </c>
      <c r="AA709" s="68">
        <f t="shared" si="139"/>
        <v>1268.1629556857515</v>
      </c>
      <c r="AB709" s="70">
        <f t="shared" si="141"/>
        <v>412.61332792528265</v>
      </c>
    </row>
    <row r="710" spans="10:28" x14ac:dyDescent="0.25">
      <c r="J710" s="93">
        <f t="array" ref="J710:M710">TRANSPOSE(MMULT($E$21:$H$24, TRANSPOSE(Random!N709:Q709)))</f>
        <v>-0.2515730174086051</v>
      </c>
      <c r="K710" s="93">
        <v>-5.5323433030276162E-2</v>
      </c>
      <c r="L710" s="93">
        <v>0.26944701899600965</v>
      </c>
      <c r="M710" s="93">
        <v>-0.1472092579628711</v>
      </c>
      <c r="N710" s="22">
        <f>E$8 + E$9 * _xlfn.T.INV(_xlfn.NORM.DIST(J710, 0, 1, TRUE),  E$10)</f>
        <v>-7.9944740158231038E-4</v>
      </c>
      <c r="O710" s="22">
        <f>F$8 + F$9 * _xlfn.T.INV(_xlfn.NORM.DIST(K710, 0, 1, TRUE),  F$10)</f>
        <v>-2.1105408285052296E-6</v>
      </c>
      <c r="P710" s="22">
        <f>G$8 + G$9 * _xlfn.T.INV(_xlfn.NORM.DIST(L710, 0, 1, TRUE),  G$10)</f>
        <v>5.1611827492975039E-5</v>
      </c>
      <c r="Q710" s="22">
        <f>H$8 + H$9 * _xlfn.T.INV(_xlfn.NORM.DIST(M710, 0, 1, TRUE),  H$10)</f>
        <v>-1.1074362915402484E-4</v>
      </c>
      <c r="R710" s="59">
        <f t="shared" si="131"/>
        <v>1.1264037789469592</v>
      </c>
      <c r="S710" s="94">
        <f t="shared" si="132"/>
        <v>-4.6695504695218543E-3</v>
      </c>
      <c r="T710" s="94">
        <f t="shared" si="133"/>
        <v>2.5391041562767006E-2</v>
      </c>
      <c r="U710" s="94">
        <f t="shared" si="134"/>
        <v>6.2944959500133971E-2</v>
      </c>
      <c r="V710" s="24">
        <f t="shared" si="135"/>
        <v>1.7040820319173509E-2</v>
      </c>
      <c r="W710" s="24">
        <f t="shared" si="136"/>
        <v>-4.5904139180960465E-2</v>
      </c>
      <c r="X710" s="68">
        <f t="shared" si="137"/>
        <v>27914.910863603869</v>
      </c>
      <c r="Y710" s="68">
        <f t="shared" si="140"/>
        <v>461.94402074860409</v>
      </c>
      <c r="Z710" s="68">
        <f t="shared" si="138"/>
        <v>-571.05644721755743</v>
      </c>
      <c r="AA710" s="68">
        <f t="shared" si="139"/>
        <v>461.94402074860409</v>
      </c>
      <c r="AB710" s="70">
        <f t="shared" si="141"/>
        <v>-109.11242646895334</v>
      </c>
    </row>
    <row r="711" spans="10:28" x14ac:dyDescent="0.25">
      <c r="J711" s="93">
        <f t="array" ref="J711:M711">TRANSPOSE(MMULT($E$21:$H$24, TRANSPOSE(Random!N710:Q710)))</f>
        <v>-0.57594635584371545</v>
      </c>
      <c r="K711" s="93">
        <v>-1.1318318776021346</v>
      </c>
      <c r="L711" s="93">
        <v>-0.28081386292925087</v>
      </c>
      <c r="M711" s="93">
        <v>-0.41233020537457665</v>
      </c>
      <c r="N711" s="22">
        <f>E$8 + E$9 * _xlfn.T.INV(_xlfn.NORM.DIST(J711, 0, 1, TRUE),  E$10)</f>
        <v>-1.9221034336570836E-3</v>
      </c>
      <c r="O711" s="22">
        <f>F$8 + F$9 * _xlfn.T.INV(_xlfn.NORM.DIST(K711, 0, 1, TRUE),  F$10)</f>
        <v>-1.0906182573329427E-4</v>
      </c>
      <c r="P711" s="22">
        <f>G$8 + G$9 * _xlfn.T.INV(_xlfn.NORM.DIST(L711, 0, 1, TRUE),  G$10)</f>
        <v>-1.4014380877183489E-5</v>
      </c>
      <c r="Q711" s="22">
        <f>H$8 + H$9 * _xlfn.T.INV(_xlfn.NORM.DIST(M711, 0, 1, TRUE),  H$10)</f>
        <v>-3.4114162876031502E-4</v>
      </c>
      <c r="R711" s="59">
        <f t="shared" si="131"/>
        <v>1.1251382031887212</v>
      </c>
      <c r="S711" s="94">
        <f t="shared" si="132"/>
        <v>-4.7765017544266434E-3</v>
      </c>
      <c r="T711" s="94">
        <f t="shared" si="133"/>
        <v>2.5160643563160716E-2</v>
      </c>
      <c r="U711" s="94">
        <f t="shared" si="134"/>
        <v>6.2714561500527691E-2</v>
      </c>
      <c r="V711" s="24">
        <f t="shared" si="135"/>
        <v>-3.0212239602748492E-3</v>
      </c>
      <c r="W711" s="24">
        <f t="shared" si="136"/>
        <v>-6.573578546080254E-2</v>
      </c>
      <c r="X711" s="68">
        <f t="shared" si="137"/>
        <v>27107.734747307321</v>
      </c>
      <c r="Y711" s="68">
        <f t="shared" si="140"/>
        <v>1110.6474130516872</v>
      </c>
      <c r="Z711" s="68">
        <f t="shared" si="138"/>
        <v>-1378.232563514106</v>
      </c>
      <c r="AA711" s="68">
        <f t="shared" si="139"/>
        <v>1110.6474130516872</v>
      </c>
      <c r="AB711" s="70">
        <f t="shared" si="141"/>
        <v>-267.58515046241882</v>
      </c>
    </row>
    <row r="712" spans="10:28" x14ac:dyDescent="0.25">
      <c r="J712" s="93">
        <f t="array" ref="J712:M712">TRANSPOSE(MMULT($E$21:$H$24, TRANSPOSE(Random!N711:Q711)))</f>
        <v>-0.31361063606134426</v>
      </c>
      <c r="K712" s="93">
        <v>0.60531011042887273</v>
      </c>
      <c r="L712" s="93">
        <v>1.4863297703253024</v>
      </c>
      <c r="M712" s="93">
        <v>1.5257403290029652</v>
      </c>
      <c r="N712" s="22">
        <f>E$8 + E$9 * _xlfn.T.INV(_xlfn.NORM.DIST(J712, 0, 1, TRUE),  E$10)</f>
        <v>-1.0120524677802135E-3</v>
      </c>
      <c r="O712" s="22">
        <f>F$8 + F$9 * _xlfn.T.INV(_xlfn.NORM.DIST(K712, 0, 1, TRUE),  F$10)</f>
        <v>5.8968123604343749E-5</v>
      </c>
      <c r="P712" s="22">
        <f>G$8 + G$9 * _xlfn.T.INV(_xlfn.NORM.DIST(L712, 0, 1, TRUE),  G$10)</f>
        <v>2.1936650964915982E-4</v>
      </c>
      <c r="Q712" s="22">
        <f>H$8 + H$9 * _xlfn.T.INV(_xlfn.NORM.DIST(M712, 0, 1, TRUE),  H$10)</f>
        <v>1.4538980999091661E-3</v>
      </c>
      <c r="R712" s="59">
        <f t="shared" si="131"/>
        <v>1.1261641081928091</v>
      </c>
      <c r="S712" s="94">
        <f t="shared" si="132"/>
        <v>-4.6084718050890053E-3</v>
      </c>
      <c r="T712" s="94">
        <f t="shared" si="133"/>
        <v>2.6955683291830197E-2</v>
      </c>
      <c r="U712" s="94">
        <f t="shared" si="134"/>
        <v>6.4509601229197161E-2</v>
      </c>
      <c r="V712" s="24">
        <f t="shared" si="135"/>
        <v>3.8182058423450696E-2</v>
      </c>
      <c r="W712" s="24">
        <f t="shared" si="136"/>
        <v>-2.6327542805746465E-2</v>
      </c>
      <c r="X712" s="68">
        <f t="shared" si="137"/>
        <v>29322.545509017138</v>
      </c>
      <c r="Y712" s="68">
        <f t="shared" si="140"/>
        <v>584.79342762206215</v>
      </c>
      <c r="Z712" s="68">
        <f t="shared" si="138"/>
        <v>836.57819819571159</v>
      </c>
      <c r="AA712" s="68">
        <f t="shared" si="139"/>
        <v>584.79342762206215</v>
      </c>
      <c r="AB712" s="70">
        <f t="shared" si="141"/>
        <v>1421.3716258177737</v>
      </c>
    </row>
    <row r="713" spans="10:28" x14ac:dyDescent="0.25">
      <c r="J713" s="93">
        <f t="array" ref="J713:M713">TRANSPOSE(MMULT($E$21:$H$24, TRANSPOSE(Random!N712:Q712)))</f>
        <v>8.7043390401821782E-2</v>
      </c>
      <c r="K713" s="93">
        <v>0.28948377127496372</v>
      </c>
      <c r="L713" s="93">
        <v>1.0047437099387988</v>
      </c>
      <c r="M713" s="93">
        <v>-0.13564788527881944</v>
      </c>
      <c r="N713" s="22">
        <f>E$8 + E$9 * _xlfn.T.INV(_xlfn.NORM.DIST(J713, 0, 1, TRUE),  E$10)</f>
        <v>3.5371745670956971E-4</v>
      </c>
      <c r="O713" s="22">
        <f>F$8 + F$9 * _xlfn.T.INV(_xlfn.NORM.DIST(K713, 0, 1, TRUE),  F$10)</f>
        <v>2.9183617604253731E-5</v>
      </c>
      <c r="P713" s="22">
        <f>G$8 + G$9 * _xlfn.T.INV(_xlfn.NORM.DIST(L713, 0, 1, TRUE),  G$10)</f>
        <v>1.4565126416742487E-4</v>
      </c>
      <c r="Q713" s="22">
        <f>H$8 + H$9 * _xlfn.T.INV(_xlfn.NORM.DIST(M713, 0, 1, TRUE),  H$10)</f>
        <v>-1.0076942868205068E-4</v>
      </c>
      <c r="R713" s="59">
        <f t="shared" si="131"/>
        <v>1.127703747457536</v>
      </c>
      <c r="S713" s="94">
        <f t="shared" si="132"/>
        <v>-4.6382563110890958E-3</v>
      </c>
      <c r="T713" s="94">
        <f t="shared" si="133"/>
        <v>2.5401015763238978E-2</v>
      </c>
      <c r="U713" s="94">
        <f t="shared" si="134"/>
        <v>6.2954933700605953E-2</v>
      </c>
      <c r="V713" s="24">
        <f t="shared" si="135"/>
        <v>3.5030831995843802E-2</v>
      </c>
      <c r="W713" s="24">
        <f t="shared" si="136"/>
        <v>-2.7924101704762151E-2</v>
      </c>
      <c r="X713" s="68">
        <f t="shared" si="137"/>
        <v>28573.393201126506</v>
      </c>
      <c r="Y713" s="68">
        <f t="shared" si="140"/>
        <v>-204.38826098886784</v>
      </c>
      <c r="Z713" s="68">
        <f t="shared" si="138"/>
        <v>87.42589030507952</v>
      </c>
      <c r="AA713" s="68">
        <f t="shared" si="139"/>
        <v>-204.38826098886784</v>
      </c>
      <c r="AB713" s="70">
        <f t="shared" si="141"/>
        <v>-116.96237068378832</v>
      </c>
    </row>
    <row r="714" spans="10:28" x14ac:dyDescent="0.25">
      <c r="J714" s="93">
        <f t="array" ref="J714:M714">TRANSPOSE(MMULT($E$21:$H$24, TRANSPOSE(Random!N713:Q713)))</f>
        <v>-0.74866129736363218</v>
      </c>
      <c r="K714" s="93">
        <v>2.7993530254361807</v>
      </c>
      <c r="L714" s="93">
        <v>-0.30634820596826118</v>
      </c>
      <c r="M714" s="93">
        <v>-0.92847302882899463</v>
      </c>
      <c r="N714" s="22">
        <f>E$8 + E$9 * _xlfn.T.INV(_xlfn.NORM.DIST(J714, 0, 1, TRUE),  E$10)</f>
        <v>-2.5354278158720516E-3</v>
      </c>
      <c r="O714" s="22">
        <f>F$8 + F$9 * _xlfn.T.INV(_xlfn.NORM.DIST(K714, 0, 1, TRUE),  F$10)</f>
        <v>4.7496938943477533E-4</v>
      </c>
      <c r="P714" s="22">
        <f>G$8 + G$9 * _xlfn.T.INV(_xlfn.NORM.DIST(L714, 0, 1, TRUE),  G$10)</f>
        <v>-1.7090018552397893E-5</v>
      </c>
      <c r="Q714" s="22">
        <f>H$8 + H$9 * _xlfn.T.INV(_xlfn.NORM.DIST(M714, 0, 1, TRUE),  H$10)</f>
        <v>-8.0991468876818388E-4</v>
      </c>
      <c r="R714" s="59">
        <f t="shared" si="131"/>
        <v>1.1244467995460283</v>
      </c>
      <c r="S714" s="94">
        <f t="shared" si="132"/>
        <v>-4.1924705392585738E-3</v>
      </c>
      <c r="T714" s="94">
        <f t="shared" si="133"/>
        <v>2.4691870503152847E-2</v>
      </c>
      <c r="U714" s="94">
        <f t="shared" si="134"/>
        <v>6.2245788440519818E-2</v>
      </c>
      <c r="V714" s="24">
        <f t="shared" si="135"/>
        <v>-3.0303454939015494E-2</v>
      </c>
      <c r="W714" s="24">
        <f t="shared" si="136"/>
        <v>-9.2549243379535309E-2</v>
      </c>
      <c r="X714" s="68">
        <f t="shared" si="137"/>
        <v>25979.401110471477</v>
      </c>
      <c r="Y714" s="68">
        <f t="shared" si="140"/>
        <v>1465.0441258094506</v>
      </c>
      <c r="Z714" s="68">
        <f t="shared" si="138"/>
        <v>-2506.5662003499492</v>
      </c>
      <c r="AA714" s="68">
        <f t="shared" si="139"/>
        <v>1465.0441258094506</v>
      </c>
      <c r="AB714" s="70">
        <f t="shared" si="141"/>
        <v>-1041.5220745404986</v>
      </c>
    </row>
    <row r="715" spans="10:28" x14ac:dyDescent="0.25">
      <c r="J715" s="93">
        <f t="array" ref="J715:M715">TRANSPOSE(MMULT($E$21:$H$24, TRANSPOSE(Random!N714:Q714)))</f>
        <v>0.1860422124866794</v>
      </c>
      <c r="K715" s="93">
        <v>0.32543728356908247</v>
      </c>
      <c r="L715" s="93">
        <v>-0.80340615407441096</v>
      </c>
      <c r="M715" s="93">
        <v>-1.2773908019821505</v>
      </c>
      <c r="N715" s="22">
        <f>E$8 + E$9 * _xlfn.T.INV(_xlfn.NORM.DIST(J715, 0, 1, TRUE),  E$10)</f>
        <v>6.909638983213232E-4</v>
      </c>
      <c r="O715" s="22">
        <f>F$8 + F$9 * _xlfn.T.INV(_xlfn.NORM.DIST(K715, 0, 1, TRUE),  F$10)</f>
        <v>3.2495013071132718E-5</v>
      </c>
      <c r="P715" s="22">
        <f>G$8 + G$9 * _xlfn.T.INV(_xlfn.NORM.DIST(L715, 0, 1, TRUE),  G$10)</f>
        <v>-7.9378197260160773E-5</v>
      </c>
      <c r="Q715" s="22">
        <f>H$8 + H$9 * _xlfn.T.INV(_xlfn.NORM.DIST(M715, 0, 1, TRUE),  H$10)</f>
        <v>-1.1549399972445836E-3</v>
      </c>
      <c r="R715" s="59">
        <f t="shared" si="131"/>
        <v>1.128083927057397</v>
      </c>
      <c r="S715" s="94">
        <f t="shared" si="132"/>
        <v>-4.6349449156222172E-3</v>
      </c>
      <c r="T715" s="94">
        <f t="shared" si="133"/>
        <v>2.4346845194676447E-2</v>
      </c>
      <c r="U715" s="94">
        <f t="shared" si="134"/>
        <v>6.1900763132043415E-2</v>
      </c>
      <c r="V715" s="24">
        <f t="shared" si="135"/>
        <v>2.2926090870543755E-2</v>
      </c>
      <c r="W715" s="24">
        <f t="shared" si="136"/>
        <v>-3.8974672261499657E-2</v>
      </c>
      <c r="X715" s="68">
        <f t="shared" si="137"/>
        <v>27709.1098380855</v>
      </c>
      <c r="Y715" s="68">
        <f t="shared" si="140"/>
        <v>-399.25908915454056</v>
      </c>
      <c r="Z715" s="68">
        <f t="shared" si="138"/>
        <v>-776.85747273592642</v>
      </c>
      <c r="AA715" s="68">
        <f t="shared" si="139"/>
        <v>-399.25908915454056</v>
      </c>
      <c r="AB715" s="70">
        <f t="shared" si="141"/>
        <v>-1176.116561890467</v>
      </c>
    </row>
    <row r="716" spans="10:28" x14ac:dyDescent="0.25">
      <c r="J716" s="93">
        <f t="array" ref="J716:M716">TRANSPOSE(MMULT($E$21:$H$24, TRANSPOSE(Random!N715:Q715)))</f>
        <v>0.34232217128332959</v>
      </c>
      <c r="K716" s="93">
        <v>-0.79470551906921549</v>
      </c>
      <c r="L716" s="93">
        <v>-0.38365048490381359</v>
      </c>
      <c r="M716" s="93">
        <v>0.57042302048932114</v>
      </c>
      <c r="N716" s="22">
        <f>E$8 + E$9 * _xlfn.T.INV(_xlfn.NORM.DIST(J716, 0, 1, TRUE),  E$10)</f>
        <v>1.2261009304209043E-3</v>
      </c>
      <c r="O716" s="22">
        <f>F$8 + F$9 * _xlfn.T.INV(_xlfn.NORM.DIST(K716, 0, 1, TRUE),  F$10)</f>
        <v>-7.2131895846919221E-5</v>
      </c>
      <c r="P716" s="22">
        <f>G$8 + G$9 * _xlfn.T.INV(_xlfn.NORM.DIST(L716, 0, 1, TRUE),  G$10)</f>
        <v>-2.6451641137045162E-5</v>
      </c>
      <c r="Q716" s="22">
        <f>H$8 + H$9 * _xlfn.T.INV(_xlfn.NORM.DIST(M716, 0, 1, TRUE),  H$10)</f>
        <v>5.1317929036155197E-4</v>
      </c>
      <c r="R716" s="59">
        <f t="shared" si="131"/>
        <v>1.128687189709368</v>
      </c>
      <c r="S716" s="94">
        <f t="shared" si="132"/>
        <v>-4.7395718245402682E-3</v>
      </c>
      <c r="T716" s="94">
        <f t="shared" si="133"/>
        <v>2.6014964482282583E-2</v>
      </c>
      <c r="U716" s="94">
        <f t="shared" si="134"/>
        <v>6.3568882419649558E-2</v>
      </c>
      <c r="V716" s="24">
        <f t="shared" si="135"/>
        <v>6.0267890970268502E-2</v>
      </c>
      <c r="W716" s="24">
        <f t="shared" si="136"/>
        <v>-3.3009914493810563E-3</v>
      </c>
      <c r="X716" s="68">
        <f t="shared" si="137"/>
        <v>29766.408388976928</v>
      </c>
      <c r="Y716" s="68">
        <f t="shared" si="140"/>
        <v>-708.47687105019577</v>
      </c>
      <c r="Z716" s="68">
        <f t="shared" si="138"/>
        <v>1280.4410781555016</v>
      </c>
      <c r="AA716" s="68">
        <f t="shared" si="139"/>
        <v>-708.47687105019577</v>
      </c>
      <c r="AB716" s="70">
        <f t="shared" si="141"/>
        <v>571.96420710530583</v>
      </c>
    </row>
    <row r="717" spans="10:28" x14ac:dyDescent="0.25">
      <c r="J717" s="93">
        <f t="array" ref="J717:M717">TRANSPOSE(MMULT($E$21:$H$24, TRANSPOSE(Random!N716:Q716)))</f>
        <v>-0.15133222548216566</v>
      </c>
      <c r="K717" s="93">
        <v>-0.46064640359054237</v>
      </c>
      <c r="L717" s="93">
        <v>0.73710789774236607</v>
      </c>
      <c r="M717" s="93">
        <v>-4.2063684827028353E-2</v>
      </c>
      <c r="N717" s="22">
        <f>E$8 + E$9 * _xlfn.T.INV(_xlfn.NORM.DIST(J717, 0, 1, TRUE),  E$10)</f>
        <v>-4.572293882632336E-4</v>
      </c>
      <c r="O717" s="22">
        <f>F$8 + F$9 * _xlfn.T.INV(_xlfn.NORM.DIST(K717, 0, 1, TRUE),  F$10)</f>
        <v>-3.9333300674757618E-5</v>
      </c>
      <c r="P717" s="22">
        <f>G$8 + G$9 * _xlfn.T.INV(_xlfn.NORM.DIST(L717, 0, 1, TRUE),  G$10)</f>
        <v>1.0967344355389524E-4</v>
      </c>
      <c r="Q717" s="22">
        <f>H$8 + H$9 * _xlfn.T.INV(_xlfn.NORM.DIST(M717, 0, 1, TRUE),  H$10)</f>
        <v>-2.0137031875505135E-5</v>
      </c>
      <c r="R717" s="59">
        <f t="shared" si="131"/>
        <v>1.126789563024464</v>
      </c>
      <c r="S717" s="94">
        <f t="shared" si="132"/>
        <v>-4.706773229368107E-3</v>
      </c>
      <c r="T717" s="94">
        <f t="shared" si="133"/>
        <v>2.5481648160045525E-2</v>
      </c>
      <c r="U717" s="94">
        <f t="shared" si="134"/>
        <v>6.3035566097412496E-2</v>
      </c>
      <c r="V717" s="24">
        <f t="shared" si="135"/>
        <v>2.4567140612700239E-2</v>
      </c>
      <c r="W717" s="24">
        <f t="shared" si="136"/>
        <v>-3.8468425484712257E-2</v>
      </c>
      <c r="X717" s="68">
        <f t="shared" si="137"/>
        <v>28223.833643504116</v>
      </c>
      <c r="Y717" s="68">
        <f t="shared" si="140"/>
        <v>264.20047347783111</v>
      </c>
      <c r="Z717" s="68">
        <f t="shared" si="138"/>
        <v>-262.13366731731003</v>
      </c>
      <c r="AA717" s="68">
        <f t="shared" si="139"/>
        <v>264.20047347783111</v>
      </c>
      <c r="AB717" s="70">
        <f t="shared" si="141"/>
        <v>2.0668061605210823</v>
      </c>
    </row>
    <row r="718" spans="10:28" x14ac:dyDescent="0.25">
      <c r="J718" s="93">
        <f t="array" ref="J718:M718">TRANSPOSE(MMULT($E$21:$H$24, TRANSPOSE(Random!N717:Q717)))</f>
        <v>-0.22137976556991623</v>
      </c>
      <c r="K718" s="93">
        <v>1.1390328188517158</v>
      </c>
      <c r="L718" s="93">
        <v>0.10176251577100637</v>
      </c>
      <c r="M718" s="93">
        <v>-0.13893717565581282</v>
      </c>
      <c r="N718" s="22">
        <f>E$8 + E$9 * _xlfn.T.INV(_xlfn.NORM.DIST(J718, 0, 1, TRUE),  E$10)</f>
        <v>-6.9622059874465162E-4</v>
      </c>
      <c r="O718" s="22">
        <f>F$8 + F$9 * _xlfn.T.INV(_xlfn.NORM.DIST(K718, 0, 1, TRUE),  F$10)</f>
        <v>1.1568230970961141E-4</v>
      </c>
      <c r="P718" s="22">
        <f>G$8 + G$9 * _xlfn.T.INV(_xlfn.NORM.DIST(L718, 0, 1, TRUE),  G$10)</f>
        <v>3.1575658890167587E-5</v>
      </c>
      <c r="Q718" s="22">
        <f>H$8 + H$9 * _xlfn.T.INV(_xlfn.NORM.DIST(M718, 0, 1, TRUE),  H$10)</f>
        <v>-1.0360678279150472E-4</v>
      </c>
      <c r="R718" s="59">
        <f t="shared" si="131"/>
        <v>1.1265201470379322</v>
      </c>
      <c r="S718" s="94">
        <f t="shared" si="132"/>
        <v>-4.5517576189837384E-3</v>
      </c>
      <c r="T718" s="94">
        <f t="shared" si="133"/>
        <v>2.5398178409129526E-2</v>
      </c>
      <c r="U718" s="94">
        <f t="shared" si="134"/>
        <v>6.2952096346496497E-2</v>
      </c>
      <c r="V718" s="24">
        <f t="shared" si="135"/>
        <v>1.6929238479785062E-2</v>
      </c>
      <c r="W718" s="24">
        <f t="shared" si="136"/>
        <v>-4.6022857866711439E-2</v>
      </c>
      <c r="X718" s="68">
        <f t="shared" si="137"/>
        <v>27913.716897228325</v>
      </c>
      <c r="Y718" s="68">
        <f t="shared" si="140"/>
        <v>402.29656394594349</v>
      </c>
      <c r="Z718" s="68">
        <f t="shared" si="138"/>
        <v>-572.25041359310126</v>
      </c>
      <c r="AA718" s="68">
        <f t="shared" si="139"/>
        <v>402.29656394594349</v>
      </c>
      <c r="AB718" s="70">
        <f t="shared" si="141"/>
        <v>-169.95384964715777</v>
      </c>
    </row>
    <row r="719" spans="10:28" x14ac:dyDescent="0.25">
      <c r="J719" s="93">
        <f t="array" ref="J719:M719">TRANSPOSE(MMULT($E$21:$H$24, TRANSPOSE(Random!N718:Q718)))</f>
        <v>-0.58200861648551006</v>
      </c>
      <c r="K719" s="93">
        <v>-0.29271203240789911</v>
      </c>
      <c r="L719" s="93">
        <v>-1.3490920675373781</v>
      </c>
      <c r="M719" s="93">
        <v>4.0598175696559213E-2</v>
      </c>
      <c r="N719" s="22">
        <f>E$8 + E$9 * _xlfn.T.INV(_xlfn.NORM.DIST(J719, 0, 1, TRUE),  E$10)</f>
        <v>-1.9434075258358797E-3</v>
      </c>
      <c r="O719" s="22">
        <f>F$8 + F$9 * _xlfn.T.INV(_xlfn.NORM.DIST(K719, 0, 1, TRUE),  F$10)</f>
        <v>-2.3706331264273055E-5</v>
      </c>
      <c r="P719" s="22">
        <f>G$8 + G$9 * _xlfn.T.INV(_xlfn.NORM.DIST(L719, 0, 1, TRUE),  G$10)</f>
        <v>-1.5790753064644174E-4</v>
      </c>
      <c r="Q719" s="22">
        <f>H$8 + H$9 * _xlfn.T.INV(_xlfn.NORM.DIST(M719, 0, 1, TRUE),  H$10)</f>
        <v>5.1019502257225224E-5</v>
      </c>
      <c r="R719" s="59">
        <f t="shared" si="131"/>
        <v>1.1251141869790875</v>
      </c>
      <c r="S719" s="94">
        <f t="shared" si="132"/>
        <v>-4.6911462599576225E-3</v>
      </c>
      <c r="T719" s="94">
        <f t="shared" si="133"/>
        <v>2.5552804694178255E-2</v>
      </c>
      <c r="U719" s="94">
        <f t="shared" si="134"/>
        <v>6.3106722631545223E-2</v>
      </c>
      <c r="V719" s="24">
        <f t="shared" si="135"/>
        <v>1.9119462504517363E-3</v>
      </c>
      <c r="W719" s="24">
        <f t="shared" si="136"/>
        <v>-6.1194776381093489E-2</v>
      </c>
      <c r="X719" s="68">
        <f t="shared" si="137"/>
        <v>27435.181259258145</v>
      </c>
      <c r="Y719" s="68">
        <f t="shared" si="140"/>
        <v>1122.9575387460645</v>
      </c>
      <c r="Z719" s="68">
        <f t="shared" si="138"/>
        <v>-1050.7860515632819</v>
      </c>
      <c r="AA719" s="68">
        <f t="shared" si="139"/>
        <v>1122.9575387460645</v>
      </c>
      <c r="AB719" s="70">
        <f t="shared" si="141"/>
        <v>72.171487182782585</v>
      </c>
    </row>
    <row r="720" spans="10:28" x14ac:dyDescent="0.25">
      <c r="J720" s="93">
        <f t="array" ref="J720:M720">TRANSPOSE(MMULT($E$21:$H$24, TRANSPOSE(Random!N719:Q719)))</f>
        <v>-0.22850850639116496</v>
      </c>
      <c r="K720" s="93">
        <v>-1.8772130329690333</v>
      </c>
      <c r="L720" s="93">
        <v>-0.13841463774977272</v>
      </c>
      <c r="M720" s="93">
        <v>-2.2966042171401271</v>
      </c>
      <c r="N720" s="22">
        <f>E$8 + E$9 * _xlfn.T.INV(_xlfn.NORM.DIST(J720, 0, 1, TRUE),  E$10)</f>
        <v>-7.2057987404800135E-4</v>
      </c>
      <c r="O720" s="22">
        <f>F$8 + F$9 * _xlfn.T.INV(_xlfn.NORM.DIST(K720, 0, 1, TRUE),  F$10)</f>
        <v>-2.1724769345897918E-4</v>
      </c>
      <c r="P720" s="22">
        <f>G$8 + G$9 * _xlfn.T.INV(_xlfn.NORM.DIST(L720, 0, 1, TRUE),  G$10)</f>
        <v>3.0249704337115251E-6</v>
      </c>
      <c r="Q720" s="22">
        <f>H$8 + H$9 * _xlfn.T.INV(_xlfn.NORM.DIST(M720, 0, 1, TRUE),  H$10)</f>
        <v>-2.4280020031671708E-3</v>
      </c>
      <c r="R720" s="59">
        <f t="shared" si="131"/>
        <v>1.1264926867050862</v>
      </c>
      <c r="S720" s="94">
        <f t="shared" si="132"/>
        <v>-4.8846876221523283E-3</v>
      </c>
      <c r="T720" s="94">
        <f t="shared" si="133"/>
        <v>2.307378318875386E-2</v>
      </c>
      <c r="U720" s="94">
        <f t="shared" si="134"/>
        <v>6.0627701126120828E-2</v>
      </c>
      <c r="V720" s="24">
        <f t="shared" si="135"/>
        <v>-1.8040183513207152E-2</v>
      </c>
      <c r="W720" s="24">
        <f t="shared" si="136"/>
        <v>-7.8667884639327973E-2</v>
      </c>
      <c r="X720" s="68">
        <f t="shared" si="137"/>
        <v>25786.140223446386</v>
      </c>
      <c r="Y720" s="68">
        <f t="shared" si="140"/>
        <v>416.37206353968941</v>
      </c>
      <c r="Z720" s="68">
        <f t="shared" si="138"/>
        <v>-2699.8270873750407</v>
      </c>
      <c r="AA720" s="68">
        <f t="shared" si="139"/>
        <v>416.37206353968941</v>
      </c>
      <c r="AB720" s="70">
        <f t="shared" si="141"/>
        <v>-2283.4550238353513</v>
      </c>
    </row>
    <row r="721" spans="10:28" x14ac:dyDescent="0.25">
      <c r="J721" s="93">
        <f t="array" ref="J721:M721">TRANSPOSE(MMULT($E$21:$H$24, TRANSPOSE(Random!N720:Q720)))</f>
        <v>-1.2159420195309849</v>
      </c>
      <c r="K721" s="93">
        <v>-0.12619244935630883</v>
      </c>
      <c r="L721" s="93">
        <v>-2.0088840325031305</v>
      </c>
      <c r="M721" s="93">
        <v>2.0155972110534845</v>
      </c>
      <c r="N721" s="22">
        <f>E$8 + E$9 * _xlfn.T.INV(_xlfn.NORM.DIST(J721, 0, 1, TRUE),  E$10)</f>
        <v>-4.2858566710057087E-3</v>
      </c>
      <c r="O721" s="22">
        <f>F$8 + F$9 * _xlfn.T.INV(_xlfn.NORM.DIST(K721, 0, 1, TRUE),  F$10)</f>
        <v>-8.5225121446676688E-6</v>
      </c>
      <c r="P721" s="22">
        <f>G$8 + G$9 * _xlfn.T.INV(_xlfn.NORM.DIST(L721, 0, 1, TRUE),  G$10)</f>
        <v>-2.8184838598110462E-4</v>
      </c>
      <c r="Q721" s="22">
        <f>H$8 + H$9 * _xlfn.T.INV(_xlfn.NORM.DIST(M721, 0, 1, TRUE),  H$10)</f>
        <v>2.0546012429248279E-3</v>
      </c>
      <c r="R721" s="59">
        <f t="shared" si="131"/>
        <v>1.122473532345492</v>
      </c>
      <c r="S721" s="94">
        <f t="shared" si="132"/>
        <v>-4.6759624408380168E-3</v>
      </c>
      <c r="T721" s="94">
        <f t="shared" si="133"/>
        <v>2.7556386434845859E-2</v>
      </c>
      <c r="U721" s="94">
        <f t="shared" si="134"/>
        <v>6.5110304372212824E-2</v>
      </c>
      <c r="V721" s="24">
        <f t="shared" si="135"/>
        <v>-1.7242686748831445E-3</v>
      </c>
      <c r="W721" s="24">
        <f t="shared" si="136"/>
        <v>-6.6834573047095974E-2</v>
      </c>
      <c r="X721" s="68">
        <f t="shared" si="137"/>
        <v>28078.029985157849</v>
      </c>
      <c r="Y721" s="68">
        <f t="shared" si="140"/>
        <v>2476.4929613106651</v>
      </c>
      <c r="Z721" s="68">
        <f t="shared" si="138"/>
        <v>-407.93732566357721</v>
      </c>
      <c r="AA721" s="68">
        <f t="shared" si="139"/>
        <v>2476.4929613106651</v>
      </c>
      <c r="AB721" s="70">
        <f t="shared" si="141"/>
        <v>2068.5556356470879</v>
      </c>
    </row>
    <row r="722" spans="10:28" x14ac:dyDescent="0.25">
      <c r="J722" s="93">
        <f t="array" ref="J722:M722">TRANSPOSE(MMULT($E$21:$H$24, TRANSPOSE(Random!N721:Q721)))</f>
        <v>2.0534637768631807</v>
      </c>
      <c r="K722" s="93">
        <v>1.6490813968388891</v>
      </c>
      <c r="L722" s="93">
        <v>-0.20631555293723208</v>
      </c>
      <c r="M722" s="93">
        <v>2.4266352387338957E-2</v>
      </c>
      <c r="N722" s="22">
        <f>E$8 + E$9 * _xlfn.T.INV(_xlfn.NORM.DIST(J722, 0, 1, TRUE),  E$10)</f>
        <v>8.127328544243714E-3</v>
      </c>
      <c r="O722" s="22">
        <f>F$8 + F$9 * _xlfn.T.INV(_xlfn.NORM.DIST(K722, 0, 1, TRUE),  F$10)</f>
        <v>1.8452721244533127E-4</v>
      </c>
      <c r="P722" s="22">
        <f>G$8 + G$9 * _xlfn.T.INV(_xlfn.NORM.DIST(L722, 0, 1, TRUE),  G$10)</f>
        <v>-5.0794681130045088E-6</v>
      </c>
      <c r="Q722" s="22">
        <f>H$8 + H$9 * _xlfn.T.INV(_xlfn.NORM.DIST(M722, 0, 1, TRUE),  H$10)</f>
        <v>3.6960025684916899E-5</v>
      </c>
      <c r="R722" s="59">
        <f t="shared" si="131"/>
        <v>1.1364669781045689</v>
      </c>
      <c r="S722" s="94">
        <f t="shared" si="132"/>
        <v>-4.4829127162480178E-3</v>
      </c>
      <c r="T722" s="94">
        <f t="shared" si="133"/>
        <v>2.5538745217605949E-2</v>
      </c>
      <c r="U722" s="94">
        <f t="shared" si="134"/>
        <v>6.3092663154972917E-2</v>
      </c>
      <c r="V722" s="24">
        <f t="shared" si="135"/>
        <v>0.15750253770071926</v>
      </c>
      <c r="W722" s="24">
        <f t="shared" si="136"/>
        <v>9.4409874545746342E-2</v>
      </c>
      <c r="X722" s="68">
        <f t="shared" si="137"/>
        <v>33359.935383609707</v>
      </c>
      <c r="Y722" s="68">
        <f t="shared" si="140"/>
        <v>-4696.2074280838715</v>
      </c>
      <c r="Z722" s="68">
        <f t="shared" si="138"/>
        <v>4873.9680727882806</v>
      </c>
      <c r="AA722" s="68">
        <f t="shared" si="139"/>
        <v>-4696.2074280838715</v>
      </c>
      <c r="AB722" s="70">
        <f t="shared" si="141"/>
        <v>177.76064470440906</v>
      </c>
    </row>
    <row r="723" spans="10:28" x14ac:dyDescent="0.25">
      <c r="J723" s="93">
        <f t="array" ref="J723:M723">TRANSPOSE(MMULT($E$21:$H$24, TRANSPOSE(Random!N722:Q722)))</f>
        <v>0.20821737317074021</v>
      </c>
      <c r="K723" s="93">
        <v>-0.14982538368394482</v>
      </c>
      <c r="L723" s="93">
        <v>1.1179048760552024</v>
      </c>
      <c r="M723" s="93">
        <v>3.3472355943966303E-2</v>
      </c>
      <c r="N723" s="22">
        <f>E$8 + E$9 * _xlfn.T.INV(_xlfn.NORM.DIST(J723, 0, 1, TRUE),  E$10)</f>
        <v>7.6665014466773375E-4</v>
      </c>
      <c r="O723" s="22">
        <f>F$8 + F$9 * _xlfn.T.INV(_xlfn.NORM.DIST(K723, 0, 1, TRUE),  F$10)</f>
        <v>-1.0665365087458881E-5</v>
      </c>
      <c r="P723" s="22">
        <f>G$8 + G$9 * _xlfn.T.INV(_xlfn.NORM.DIST(L723, 0, 1, TRUE),  G$10)</f>
        <v>1.6177168573751336E-4</v>
      </c>
      <c r="Q723" s="22">
        <f>H$8 + H$9 * _xlfn.T.INV(_xlfn.NORM.DIST(M723, 0, 1, TRUE),  H$10)</f>
        <v>4.4884931236193626E-5</v>
      </c>
      <c r="R723" s="59">
        <f t="shared" si="131"/>
        <v>1.1281692485413346</v>
      </c>
      <c r="S723" s="94">
        <f t="shared" si="132"/>
        <v>-4.678105293780808E-3</v>
      </c>
      <c r="T723" s="94">
        <f t="shared" si="133"/>
        <v>2.5546670123157224E-2</v>
      </c>
      <c r="U723" s="94">
        <f t="shared" si="134"/>
        <v>6.3100588060524196E-2</v>
      </c>
      <c r="V723" s="24">
        <f t="shared" si="135"/>
        <v>4.4575635633965237E-2</v>
      </c>
      <c r="W723" s="24">
        <f t="shared" si="136"/>
        <v>-1.8524952426558959E-2</v>
      </c>
      <c r="X723" s="68">
        <f t="shared" si="137"/>
        <v>28984.703064081408</v>
      </c>
      <c r="Y723" s="68">
        <f t="shared" si="140"/>
        <v>-442.9928093260387</v>
      </c>
      <c r="Z723" s="68">
        <f t="shared" si="138"/>
        <v>498.73575325998172</v>
      </c>
      <c r="AA723" s="68">
        <f t="shared" si="139"/>
        <v>-442.9928093260387</v>
      </c>
      <c r="AB723" s="70">
        <f t="shared" si="141"/>
        <v>55.742943933943025</v>
      </c>
    </row>
    <row r="724" spans="10:28" x14ac:dyDescent="0.25">
      <c r="J724" s="93">
        <f t="array" ref="J724:M724">TRANSPOSE(MMULT($E$21:$H$24, TRANSPOSE(Random!N723:Q723)))</f>
        <v>9.882005730001106E-2</v>
      </c>
      <c r="K724" s="93">
        <v>-0.18774290012348688</v>
      </c>
      <c r="L724" s="93">
        <v>0.53800691965493341</v>
      </c>
      <c r="M724" s="93">
        <v>1.4262619682213049</v>
      </c>
      <c r="N724" s="22">
        <f>E$8 + E$9 * _xlfn.T.INV(_xlfn.NORM.DIST(J724, 0, 1, TRUE),  E$10)</f>
        <v>3.9379270977409699E-4</v>
      </c>
      <c r="O724" s="22">
        <f>F$8 + F$9 * _xlfn.T.INV(_xlfn.NORM.DIST(K724, 0, 1, TRUE),  F$10)</f>
        <v>-1.4110221180311298E-5</v>
      </c>
      <c r="P724" s="22">
        <f>G$8 + G$9 * _xlfn.T.INV(_xlfn.NORM.DIST(L724, 0, 1, TRUE),  G$10)</f>
        <v>8.4399225582373178E-5</v>
      </c>
      <c r="Q724" s="22">
        <f>H$8 + H$9 * _xlfn.T.INV(_xlfn.NORM.DIST(M724, 0, 1, TRUE),  H$10)</f>
        <v>1.344521623728945E-3</v>
      </c>
      <c r="R724" s="59">
        <f t="shared" si="131"/>
        <v>1.127748924490692</v>
      </c>
      <c r="S724" s="94">
        <f t="shared" si="132"/>
        <v>-4.6815501498736608E-3</v>
      </c>
      <c r="T724" s="94">
        <f t="shared" si="133"/>
        <v>2.6846306815649975E-2</v>
      </c>
      <c r="U724" s="94">
        <f t="shared" si="134"/>
        <v>6.4400224753016946E-2</v>
      </c>
      <c r="V724" s="24">
        <f t="shared" si="135"/>
        <v>5.9410375157486428E-2</v>
      </c>
      <c r="W724" s="24">
        <f t="shared" si="136"/>
        <v>-4.9898495955305183E-3</v>
      </c>
      <c r="X724" s="68">
        <f t="shared" si="137"/>
        <v>30082.17965366289</v>
      </c>
      <c r="Y724" s="68">
        <f t="shared" si="140"/>
        <v>-227.5449108153116</v>
      </c>
      <c r="Z724" s="68">
        <f t="shared" si="138"/>
        <v>1596.2123428414634</v>
      </c>
      <c r="AA724" s="68">
        <f t="shared" si="139"/>
        <v>-227.5449108153116</v>
      </c>
      <c r="AB724" s="70">
        <f t="shared" si="141"/>
        <v>1368.6674320261518</v>
      </c>
    </row>
    <row r="725" spans="10:28" x14ac:dyDescent="0.25">
      <c r="J725" s="93">
        <f t="array" ref="J725:M725">TRANSPOSE(MMULT($E$21:$H$24, TRANSPOSE(Random!N724:Q724)))</f>
        <v>1.2968726401683974</v>
      </c>
      <c r="K725" s="93">
        <v>-5.8325558182181492E-3</v>
      </c>
      <c r="L725" s="93">
        <v>-0.28508992529320748</v>
      </c>
      <c r="M725" s="93">
        <v>0.69240483620892512</v>
      </c>
      <c r="N725" s="22">
        <f>E$8 + E$9 * _xlfn.T.INV(_xlfn.NORM.DIST(J725, 0, 1, TRUE),  E$10)</f>
        <v>4.7224656476977872E-3</v>
      </c>
      <c r="O725" s="22">
        <f>F$8 + F$9 * _xlfn.T.INV(_xlfn.NORM.DIST(K725, 0, 1, TRUE),  F$10)</f>
        <v>2.3602402467068045E-6</v>
      </c>
      <c r="P725" s="22">
        <f>G$8 + G$9 * _xlfn.T.INV(_xlfn.NORM.DIST(L725, 0, 1, TRUE),  G$10)</f>
        <v>-1.4528919910227644E-5</v>
      </c>
      <c r="Q725" s="22">
        <f>H$8 + H$9 * _xlfn.T.INV(_xlfn.NORM.DIST(M725, 0, 1, TRUE),  H$10)</f>
        <v>6.2304685179110655E-4</v>
      </c>
      <c r="R725" s="59">
        <f t="shared" si="131"/>
        <v>1.1326286591369781</v>
      </c>
      <c r="S725" s="94">
        <f t="shared" si="132"/>
        <v>-4.6650796884466425E-3</v>
      </c>
      <c r="T725" s="94">
        <f t="shared" si="133"/>
        <v>2.6124832043712135E-2</v>
      </c>
      <c r="U725" s="94">
        <f t="shared" si="134"/>
        <v>6.3678749981079114E-2</v>
      </c>
      <c r="V725" s="24">
        <f t="shared" si="135"/>
        <v>0.11557274605019574</v>
      </c>
      <c r="W725" s="24">
        <f t="shared" si="136"/>
        <v>5.1893996069116627E-2</v>
      </c>
      <c r="X725" s="68">
        <f t="shared" si="137"/>
        <v>31952.88862750656</v>
      </c>
      <c r="Y725" s="68">
        <f t="shared" si="140"/>
        <v>-2728.7783596857917</v>
      </c>
      <c r="Z725" s="68">
        <f t="shared" si="138"/>
        <v>3466.9213166851332</v>
      </c>
      <c r="AA725" s="68">
        <f t="shared" si="139"/>
        <v>-2728.7783596857917</v>
      </c>
      <c r="AB725" s="70">
        <f t="shared" si="141"/>
        <v>738.14295699934155</v>
      </c>
    </row>
    <row r="726" spans="10:28" x14ac:dyDescent="0.25">
      <c r="J726" s="93">
        <f t="array" ref="J726:M726">TRANSPOSE(MMULT($E$21:$H$24, TRANSPOSE(Random!N725:Q725)))</f>
        <v>1.002019146520279</v>
      </c>
      <c r="K726" s="93">
        <v>-1.0533169347302127</v>
      </c>
      <c r="L726" s="93">
        <v>0.55422180582872183</v>
      </c>
      <c r="M726" s="93">
        <v>1.5300338775508238</v>
      </c>
      <c r="N726" s="22">
        <f>E$8 + E$9 * _xlfn.T.INV(_xlfn.NORM.DIST(J726, 0, 1, TRUE),  E$10)</f>
        <v>3.5802150129223363E-3</v>
      </c>
      <c r="O726" s="22">
        <f>F$8 + F$9 * _xlfn.T.INV(_xlfn.NORM.DIST(K726, 0, 1, TRUE),  F$10)</f>
        <v>-1.000071352676062E-4</v>
      </c>
      <c r="P726" s="22">
        <f>G$8 + G$9 * _xlfn.T.INV(_xlfn.NORM.DIST(L726, 0, 1, TRUE),  G$10)</f>
        <v>8.6420647920104426E-5</v>
      </c>
      <c r="Q726" s="22">
        <f>H$8 + H$9 * _xlfn.T.INV(_xlfn.NORM.DIST(M726, 0, 1, TRUE),  H$10)</f>
        <v>1.4587005614382588E-3</v>
      </c>
      <c r="R726" s="59">
        <f t="shared" si="131"/>
        <v>1.1313409942851425</v>
      </c>
      <c r="S726" s="94">
        <f t="shared" si="132"/>
        <v>-4.7674470639609556E-3</v>
      </c>
      <c r="T726" s="94">
        <f t="shared" si="133"/>
        <v>2.6960485753359287E-2</v>
      </c>
      <c r="U726" s="94">
        <f t="shared" si="134"/>
        <v>6.4514403690726266E-2</v>
      </c>
      <c r="V726" s="24">
        <f t="shared" si="135"/>
        <v>0.11181352884016893</v>
      </c>
      <c r="W726" s="24">
        <f t="shared" si="136"/>
        <v>4.7299125149442664E-2</v>
      </c>
      <c r="X726" s="68">
        <f t="shared" si="137"/>
        <v>32179.09005336872</v>
      </c>
      <c r="Y726" s="68">
        <f t="shared" si="140"/>
        <v>-2068.7526345580118</v>
      </c>
      <c r="Z726" s="68">
        <f t="shared" si="138"/>
        <v>3693.1227425472935</v>
      </c>
      <c r="AA726" s="68">
        <f t="shared" si="139"/>
        <v>-2068.7526345580118</v>
      </c>
      <c r="AB726" s="70">
        <f t="shared" si="141"/>
        <v>1624.3701079892817</v>
      </c>
    </row>
    <row r="727" spans="10:28" x14ac:dyDescent="0.25">
      <c r="J727" s="93">
        <f t="array" ref="J727:M727">TRANSPOSE(MMULT($E$21:$H$24, TRANSPOSE(Random!N726:Q726)))</f>
        <v>-0.78774534775372451</v>
      </c>
      <c r="K727" s="93">
        <v>0.33518887514988704</v>
      </c>
      <c r="L727" s="93">
        <v>-0.28613951991230629</v>
      </c>
      <c r="M727" s="93">
        <v>1.0841755062012295</v>
      </c>
      <c r="N727" s="22">
        <f>E$8 + E$9 * _xlfn.T.INV(_xlfn.NORM.DIST(J727, 0, 1, TRUE),  E$10)</f>
        <v>-2.6762640054621683E-3</v>
      </c>
      <c r="O727" s="22">
        <f>F$8 + F$9 * _xlfn.T.INV(_xlfn.NORM.DIST(K727, 0, 1, TRUE),  F$10)</f>
        <v>3.3395848612841871E-5</v>
      </c>
      <c r="P727" s="22">
        <f>G$8 + G$9 * _xlfn.T.INV(_xlfn.NORM.DIST(L727, 0, 1, TRUE),  G$10)</f>
        <v>-1.4655248780540115E-5</v>
      </c>
      <c r="Q727" s="22">
        <f>H$8 + H$9 * _xlfn.T.INV(_xlfn.NORM.DIST(M727, 0, 1, TRUE),  H$10)</f>
        <v>9.9236961353092149E-4</v>
      </c>
      <c r="R727" s="59">
        <f t="shared" si="131"/>
        <v>1.1242880342053225</v>
      </c>
      <c r="S727" s="94">
        <f t="shared" si="132"/>
        <v>-4.6340440800805077E-3</v>
      </c>
      <c r="T727" s="94">
        <f t="shared" si="133"/>
        <v>2.6494154805451951E-2</v>
      </c>
      <c r="U727" s="94">
        <f t="shared" si="134"/>
        <v>6.4048072742818929E-2</v>
      </c>
      <c r="V727" s="24">
        <f t="shared" si="135"/>
        <v>5.1555021018233199E-3</v>
      </c>
      <c r="W727" s="24">
        <f t="shared" si="136"/>
        <v>-5.8892570640995609E-2</v>
      </c>
      <c r="X727" s="68">
        <f t="shared" si="137"/>
        <v>27918.287199070968</v>
      </c>
      <c r="Y727" s="68">
        <f t="shared" si="140"/>
        <v>1546.4233829780715</v>
      </c>
      <c r="Z727" s="68">
        <f t="shared" si="138"/>
        <v>-567.68011175045831</v>
      </c>
      <c r="AA727" s="68">
        <f t="shared" si="139"/>
        <v>1546.4233829780715</v>
      </c>
      <c r="AB727" s="70">
        <f t="shared" si="141"/>
        <v>978.74327122761315</v>
      </c>
    </row>
    <row r="728" spans="10:28" x14ac:dyDescent="0.25">
      <c r="J728" s="93">
        <f t="array" ref="J728:M728">TRANSPOSE(MMULT($E$21:$H$24, TRANSPOSE(Random!N727:Q727)))</f>
        <v>1.2296315396517996</v>
      </c>
      <c r="K728" s="93">
        <v>-0.32340600593745206</v>
      </c>
      <c r="L728" s="93">
        <v>-1.2324426192621554</v>
      </c>
      <c r="M728" s="93">
        <v>0.64320603259576525</v>
      </c>
      <c r="N728" s="22">
        <f>E$8 + E$9 * _xlfn.T.INV(_xlfn.NORM.DIST(J728, 0, 1, TRUE),  E$10)</f>
        <v>4.4551356307339016E-3</v>
      </c>
      <c r="O728" s="22">
        <f>F$8 + F$9 * _xlfn.T.INV(_xlfn.NORM.DIST(K728, 0, 1, TRUE),  F$10)</f>
        <v>-2.653350976850161E-5</v>
      </c>
      <c r="P728" s="22">
        <f>G$8 + G$9 * _xlfn.T.INV(_xlfn.NORM.DIST(L728, 0, 1, TRUE),  G$10)</f>
        <v>-1.3980015788400137E-4</v>
      </c>
      <c r="Q728" s="22">
        <f>H$8 + H$9 * _xlfn.T.INV(_xlfn.NORM.DIST(M728, 0, 1, TRUE),  H$10)</f>
        <v>5.7850215573588854E-4</v>
      </c>
      <c r="R728" s="59">
        <f t="shared" si="131"/>
        <v>1.1323272966722044</v>
      </c>
      <c r="S728" s="94">
        <f t="shared" si="132"/>
        <v>-4.6939734384618508E-3</v>
      </c>
      <c r="T728" s="94">
        <f t="shared" si="133"/>
        <v>2.6080287347656918E-2</v>
      </c>
      <c r="U728" s="94">
        <f t="shared" si="134"/>
        <v>6.3634205285023893E-2</v>
      </c>
      <c r="V728" s="24">
        <f t="shared" si="135"/>
        <v>0.11118128318439201</v>
      </c>
      <c r="W728" s="24">
        <f t="shared" si="136"/>
        <v>4.7547077899368115E-2</v>
      </c>
      <c r="X728" s="68">
        <f t="shared" si="137"/>
        <v>31759.456730691472</v>
      </c>
      <c r="Y728" s="68">
        <f t="shared" si="140"/>
        <v>-2574.3072804644471</v>
      </c>
      <c r="Z728" s="68">
        <f t="shared" si="138"/>
        <v>3273.4894198700458</v>
      </c>
      <c r="AA728" s="68">
        <f t="shared" si="139"/>
        <v>-2574.3072804644471</v>
      </c>
      <c r="AB728" s="70">
        <f t="shared" si="141"/>
        <v>699.18213940559872</v>
      </c>
    </row>
    <row r="729" spans="10:28" x14ac:dyDescent="0.25">
      <c r="J729" s="93">
        <f t="array" ref="J729:M729">TRANSPOSE(MMULT($E$21:$H$24, TRANSPOSE(Random!N728:Q728)))</f>
        <v>1.1551871616848153</v>
      </c>
      <c r="K729" s="93">
        <v>-1.3423690955049323</v>
      </c>
      <c r="L729" s="93">
        <v>-0.70645549511669226</v>
      </c>
      <c r="M729" s="93">
        <v>-2.7215124524312878E-2</v>
      </c>
      <c r="N729" s="22">
        <f>E$8 + E$9 * _xlfn.T.INV(_xlfn.NORM.DIST(J729, 0, 1, TRUE),  E$10)</f>
        <v>4.1641359763718222E-3</v>
      </c>
      <c r="O729" s="22">
        <f>F$8 + F$9 * _xlfn.T.INV(_xlfn.NORM.DIST(K729, 0, 1, TRUE),  F$10)</f>
        <v>-1.350702729617257E-4</v>
      </c>
      <c r="P729" s="22">
        <f>G$8 + G$9 * _xlfn.T.INV(_xlfn.NORM.DIST(L729, 0, 1, TRUE),  G$10)</f>
        <v>-6.6747833768380187E-5</v>
      </c>
      <c r="Q729" s="22">
        <f>H$8 + H$9 * _xlfn.T.INV(_xlfn.NORM.DIST(M729, 0, 1, TRUE),  H$10)</f>
        <v>-7.3542334786368632E-6</v>
      </c>
      <c r="R729" s="59">
        <f t="shared" si="131"/>
        <v>1.1319992513068438</v>
      </c>
      <c r="S729" s="94">
        <f t="shared" si="132"/>
        <v>-4.8025102016550749E-3</v>
      </c>
      <c r="T729" s="94">
        <f t="shared" si="133"/>
        <v>2.5494430958442393E-2</v>
      </c>
      <c r="U729" s="94">
        <f t="shared" si="134"/>
        <v>6.3048348895809361E-2</v>
      </c>
      <c r="V729" s="24">
        <f t="shared" si="135"/>
        <v>9.9459434775560615E-2</v>
      </c>
      <c r="W729" s="24">
        <f t="shared" si="136"/>
        <v>3.6411085879751254E-2</v>
      </c>
      <c r="X729" s="68">
        <f t="shared" si="137"/>
        <v>31040.560428381104</v>
      </c>
      <c r="Y729" s="68">
        <f t="shared" si="140"/>
        <v>-2406.1591945410473</v>
      </c>
      <c r="Z729" s="68">
        <f t="shared" si="138"/>
        <v>2554.5931175596779</v>
      </c>
      <c r="AA729" s="68">
        <f t="shared" si="139"/>
        <v>-2406.1591945410473</v>
      </c>
      <c r="AB729" s="70">
        <f t="shared" si="141"/>
        <v>148.43392301863059</v>
      </c>
    </row>
    <row r="730" spans="10:28" x14ac:dyDescent="0.25">
      <c r="J730" s="93">
        <f t="array" ref="J730:M730">TRANSPOSE(MMULT($E$21:$H$24, TRANSPOSE(Random!N729:Q729)))</f>
        <v>-0.7208645113213501</v>
      </c>
      <c r="K730" s="93">
        <v>0.27156024605599521</v>
      </c>
      <c r="L730" s="93">
        <v>-1.5675118216083E-2</v>
      </c>
      <c r="M730" s="93">
        <v>-0.22756915233952299</v>
      </c>
      <c r="N730" s="22">
        <f>E$8 + E$9 * _xlfn.T.INV(_xlfn.NORM.DIST(J730, 0, 1, TRUE),  E$10)</f>
        <v>-2.4357581305658096E-3</v>
      </c>
      <c r="O730" s="22">
        <f>F$8 + F$9 * _xlfn.T.INV(_xlfn.NORM.DIST(K730, 0, 1, TRUE),  F$10)</f>
        <v>2.7538253756758498E-5</v>
      </c>
      <c r="P730" s="22">
        <f>G$8 + G$9 * _xlfn.T.INV(_xlfn.NORM.DIST(L730, 0, 1, TRUE),  G$10)</f>
        <v>1.7620304797702588E-5</v>
      </c>
      <c r="Q730" s="22">
        <f>H$8 + H$9 * _xlfn.T.INV(_xlfn.NORM.DIST(M730, 0, 1, TRUE),  H$10)</f>
        <v>-1.8019479795916221E-4</v>
      </c>
      <c r="R730" s="59">
        <f t="shared" si="131"/>
        <v>1.1245591576806224</v>
      </c>
      <c r="S730" s="94">
        <f t="shared" si="132"/>
        <v>-4.6399016749365911E-3</v>
      </c>
      <c r="T730" s="94">
        <f t="shared" si="133"/>
        <v>2.5321590393961868E-2</v>
      </c>
      <c r="U730" s="94">
        <f t="shared" si="134"/>
        <v>6.2875508331328836E-2</v>
      </c>
      <c r="V730" s="24">
        <f t="shared" si="135"/>
        <v>-1.0652759886950969E-2</v>
      </c>
      <c r="W730" s="24">
        <f t="shared" si="136"/>
        <v>-7.3528268218279805E-2</v>
      </c>
      <c r="X730" s="68">
        <f t="shared" si="137"/>
        <v>26900.333511131412</v>
      </c>
      <c r="Y730" s="68">
        <f t="shared" si="140"/>
        <v>1407.4520752431126</v>
      </c>
      <c r="Z730" s="68">
        <f t="shared" si="138"/>
        <v>-1585.6337996900147</v>
      </c>
      <c r="AA730" s="68">
        <f t="shared" si="139"/>
        <v>1407.4520752431126</v>
      </c>
      <c r="AB730" s="70">
        <f t="shared" si="141"/>
        <v>-178.18172444690208</v>
      </c>
    </row>
    <row r="731" spans="10:28" x14ac:dyDescent="0.25">
      <c r="J731" s="93">
        <f t="array" ref="J731:M731">TRANSPOSE(MMULT($E$21:$H$24, TRANSPOSE(Random!N730:Q730)))</f>
        <v>0.71447628442519528</v>
      </c>
      <c r="K731" s="93">
        <v>-0.52689924669058097</v>
      </c>
      <c r="L731" s="93">
        <v>-1.0621328905628085</v>
      </c>
      <c r="M731" s="93">
        <v>2.6066782907457067</v>
      </c>
      <c r="N731" s="22">
        <f>E$8 + E$9 * _xlfn.T.INV(_xlfn.NORM.DIST(J731, 0, 1, TRUE),  E$10)</f>
        <v>2.5282944658454824E-3</v>
      </c>
      <c r="O731" s="22">
        <f>F$8 + F$9 * _xlfn.T.INV(_xlfn.NORM.DIST(K731, 0, 1, TRUE),  F$10)</f>
        <v>-4.5626811962307963E-5</v>
      </c>
      <c r="P731" s="22">
        <f>G$8 + G$9 * _xlfn.T.INV(_xlfn.NORM.DIST(L731, 0, 1, TRUE),  G$10)</f>
        <v>-1.1478508262936633E-4</v>
      </c>
      <c r="Q731" s="22">
        <f>H$8 + H$9 * _xlfn.T.INV(_xlfn.NORM.DIST(M731, 0, 1, TRUE),  H$10)</f>
        <v>2.9784172222043336E-3</v>
      </c>
      <c r="R731" s="59">
        <f t="shared" si="131"/>
        <v>1.13015515899282</v>
      </c>
      <c r="S731" s="94">
        <f t="shared" si="132"/>
        <v>-4.7130667406556576E-3</v>
      </c>
      <c r="T731" s="94">
        <f t="shared" si="133"/>
        <v>2.8480202414125362E-2</v>
      </c>
      <c r="U731" s="94">
        <f t="shared" si="134"/>
        <v>6.6034120351492337E-2</v>
      </c>
      <c r="V731" s="24">
        <f t="shared" si="135"/>
        <v>0.11705161248006415</v>
      </c>
      <c r="W731" s="24">
        <f t="shared" si="136"/>
        <v>5.1017492128571817E-2</v>
      </c>
      <c r="X731" s="68">
        <f t="shared" si="137"/>
        <v>33072.046446387394</v>
      </c>
      <c r="Y731" s="68">
        <f t="shared" si="140"/>
        <v>-1460.9222681537503</v>
      </c>
      <c r="Z731" s="68">
        <f t="shared" si="138"/>
        <v>4586.0791355659676</v>
      </c>
      <c r="AA731" s="68">
        <f t="shared" si="139"/>
        <v>-1460.9222681537503</v>
      </c>
      <c r="AB731" s="70">
        <f t="shared" si="141"/>
        <v>3125.1568674122173</v>
      </c>
    </row>
    <row r="732" spans="10:28" x14ac:dyDescent="0.25">
      <c r="J732" s="93">
        <f t="array" ref="J732:M732">TRANSPOSE(MMULT($E$21:$H$24, TRANSPOSE(Random!N731:Q731)))</f>
        <v>-0.82139584579687219</v>
      </c>
      <c r="K732" s="93">
        <v>0.89358202113428087</v>
      </c>
      <c r="L732" s="93">
        <v>0.68128795283317012</v>
      </c>
      <c r="M732" s="93">
        <v>0.66029030273001221</v>
      </c>
      <c r="N732" s="22">
        <f>E$8 + E$9 * _xlfn.T.INV(_xlfn.NORM.DIST(J732, 0, 1, TRUE),  E$10)</f>
        <v>-2.7982029896615169E-3</v>
      </c>
      <c r="O732" s="22">
        <f>F$8 + F$9 * _xlfn.T.INV(_xlfn.NORM.DIST(K732, 0, 1, TRUE),  F$10)</f>
        <v>8.8248013946346302E-5</v>
      </c>
      <c r="P732" s="22">
        <f>G$8 + G$9 * _xlfn.T.INV(_xlfn.NORM.DIST(L732, 0, 1, TRUE),  G$10)</f>
        <v>1.0248025022456048E-4</v>
      </c>
      <c r="Q732" s="22">
        <f>H$8 + H$9 * _xlfn.T.INV(_xlfn.NORM.DIST(M732, 0, 1, TRUE),  H$10)</f>
        <v>5.9393293504862222E-4</v>
      </c>
      <c r="R732" s="59">
        <f t="shared" si="131"/>
        <v>1.1241505717787397</v>
      </c>
      <c r="S732" s="94">
        <f t="shared" si="132"/>
        <v>-4.5791919147470028E-3</v>
      </c>
      <c r="T732" s="94">
        <f t="shared" si="133"/>
        <v>2.6095718126969654E-2</v>
      </c>
      <c r="U732" s="94">
        <f t="shared" si="134"/>
        <v>6.3649636064336629E-2</v>
      </c>
      <c r="V732" s="24">
        <f t="shared" si="135"/>
        <v>-4.2545769048113313E-3</v>
      </c>
      <c r="W732" s="24">
        <f t="shared" si="136"/>
        <v>-6.7904212969147962E-2</v>
      </c>
      <c r="X732" s="68">
        <f t="shared" si="137"/>
        <v>27424.647339672869</v>
      </c>
      <c r="Y732" s="68">
        <f t="shared" si="140"/>
        <v>1616.8832838240778</v>
      </c>
      <c r="Z732" s="68">
        <f t="shared" si="138"/>
        <v>-1061.3199711485577</v>
      </c>
      <c r="AA732" s="68">
        <f t="shared" si="139"/>
        <v>1616.8832838240778</v>
      </c>
      <c r="AB732" s="70">
        <f t="shared" si="141"/>
        <v>555.56331267552014</v>
      </c>
    </row>
    <row r="733" spans="10:28" x14ac:dyDescent="0.25">
      <c r="J733" s="93">
        <f t="array" ref="J733:M733">TRANSPOSE(MMULT($E$21:$H$24, TRANSPOSE(Random!N732:Q732)))</f>
        <v>0.3616395765329517</v>
      </c>
      <c r="K733" s="93">
        <v>1.074326926515488</v>
      </c>
      <c r="L733" s="93">
        <v>0.32664743989289952</v>
      </c>
      <c r="M733" s="93">
        <v>-0.41692572864869781</v>
      </c>
      <c r="N733" s="22">
        <f>E$8 + E$9 * _xlfn.T.INV(_xlfn.NORM.DIST(J733, 0, 1, TRUE),  E$10)</f>
        <v>1.2925884466497134E-3</v>
      </c>
      <c r="O733" s="22">
        <f>F$8 + F$9 * _xlfn.T.INV(_xlfn.NORM.DIST(K733, 0, 1, TRUE),  F$10)</f>
        <v>1.0817360016205877E-4</v>
      </c>
      <c r="P733" s="22">
        <f>G$8 + G$9 * _xlfn.T.INV(_xlfn.NORM.DIST(L733, 0, 1, TRUE),  G$10)</f>
        <v>5.8504885471835077E-5</v>
      </c>
      <c r="Q733" s="22">
        <f>H$8 + H$9 * _xlfn.T.INV(_xlfn.NORM.DIST(M733, 0, 1, TRUE),  H$10)</f>
        <v>-3.4517520227470103E-4</v>
      </c>
      <c r="R733" s="59">
        <f t="shared" si="131"/>
        <v>1.1287621414188505</v>
      </c>
      <c r="S733" s="94">
        <f t="shared" si="132"/>
        <v>-4.5592663285312909E-3</v>
      </c>
      <c r="T733" s="94">
        <f t="shared" si="133"/>
        <v>2.515660998964633E-2</v>
      </c>
      <c r="U733" s="94">
        <f t="shared" si="134"/>
        <v>6.2710527927013301E-2</v>
      </c>
      <c r="V733" s="24">
        <f t="shared" si="135"/>
        <v>4.4724709233116722E-2</v>
      </c>
      <c r="W733" s="24">
        <f t="shared" si="136"/>
        <v>-1.798581869389658E-2</v>
      </c>
      <c r="X733" s="68">
        <f t="shared" si="137"/>
        <v>28829.42419483203</v>
      </c>
      <c r="Y733" s="68">
        <f t="shared" si="140"/>
        <v>-746.89529672218487</v>
      </c>
      <c r="Z733" s="68">
        <f t="shared" si="138"/>
        <v>343.45688401060397</v>
      </c>
      <c r="AA733" s="68">
        <f t="shared" si="139"/>
        <v>-746.89529672218487</v>
      </c>
      <c r="AB733" s="70">
        <f t="shared" si="141"/>
        <v>-403.4384127115809</v>
      </c>
    </row>
    <row r="734" spans="10:28" x14ac:dyDescent="0.25">
      <c r="J734" s="93">
        <f t="array" ref="J734:M734">TRANSPOSE(MMULT($E$21:$H$24, TRANSPOSE(Random!N733:Q733)))</f>
        <v>1.0772889886305588</v>
      </c>
      <c r="K734" s="93">
        <v>3.0597623357005083E-2</v>
      </c>
      <c r="L734" s="93">
        <v>-0.98145262028574143</v>
      </c>
      <c r="M734" s="93">
        <v>0.23825570991520878</v>
      </c>
      <c r="N734" s="22">
        <f>E$8 + E$9 * _xlfn.T.INV(_xlfn.NORM.DIST(J734, 0, 1, TRUE),  E$10)</f>
        <v>3.8648118024502396E-3</v>
      </c>
      <c r="O734" s="22">
        <f>F$8 + F$9 * _xlfn.T.INV(_xlfn.NORM.DIST(K734, 0, 1, TRUE),  F$10)</f>
        <v>5.6505799647154018E-6</v>
      </c>
      <c r="P734" s="22">
        <f>G$8 + G$9 * _xlfn.T.INV(_xlfn.NORM.DIST(L734, 0, 1, TRUE),  G$10)</f>
        <v>-1.0344331645700328E-4</v>
      </c>
      <c r="Q734" s="22">
        <f>H$8 + H$9 * _xlfn.T.INV(_xlfn.NORM.DIST(M734, 0, 1, TRUE),  H$10)</f>
        <v>2.2159436402906726E-4</v>
      </c>
      <c r="R734" s="59">
        <f t="shared" si="131"/>
        <v>1.1316618216689611</v>
      </c>
      <c r="S734" s="94">
        <f t="shared" si="132"/>
        <v>-4.661789348728634E-3</v>
      </c>
      <c r="T734" s="94">
        <f t="shared" si="133"/>
        <v>2.5723379555950096E-2</v>
      </c>
      <c r="U734" s="94">
        <f t="shared" si="134"/>
        <v>6.3277297493317064E-2</v>
      </c>
      <c r="V734" s="24">
        <f t="shared" si="135"/>
        <v>9.6010967883828444E-2</v>
      </c>
      <c r="W734" s="24">
        <f t="shared" si="136"/>
        <v>3.273367039051138E-2</v>
      </c>
      <c r="X734" s="68">
        <f t="shared" si="137"/>
        <v>31008.190361415334</v>
      </c>
      <c r="Y734" s="68">
        <f t="shared" si="140"/>
        <v>-2233.2009584708139</v>
      </c>
      <c r="Z734" s="68">
        <f t="shared" si="138"/>
        <v>2522.2230505939078</v>
      </c>
      <c r="AA734" s="68">
        <f t="shared" si="139"/>
        <v>-2233.2009584708139</v>
      </c>
      <c r="AB734" s="70">
        <f t="shared" si="141"/>
        <v>289.0220921230939</v>
      </c>
    </row>
    <row r="735" spans="10:28" x14ac:dyDescent="0.25">
      <c r="J735" s="93">
        <f t="array" ref="J735:M735">TRANSPOSE(MMULT($E$21:$H$24, TRANSPOSE(Random!N734:Q734)))</f>
        <v>0.69266286613996131</v>
      </c>
      <c r="K735" s="93">
        <v>-0.42301259338675029</v>
      </c>
      <c r="L735" s="93">
        <v>1.5584605555295337</v>
      </c>
      <c r="M735" s="93">
        <v>-2.0208673382727205</v>
      </c>
      <c r="N735" s="22">
        <f>E$8 + E$9 * _xlfn.T.INV(_xlfn.NORM.DIST(J735, 0, 1, TRUE),  E$10)</f>
        <v>2.4504232365026211E-3</v>
      </c>
      <c r="O735" s="22">
        <f>F$8 + F$9 * _xlfn.T.INV(_xlfn.NORM.DIST(K735, 0, 1, TRUE),  F$10)</f>
        <v>-3.5794248123388843E-5</v>
      </c>
      <c r="P735" s="22">
        <f>G$8 + G$9 * _xlfn.T.INV(_xlfn.NORM.DIST(L735, 0, 1, TRUE),  G$10)</f>
        <v>2.317718248377632E-4</v>
      </c>
      <c r="Q735" s="22">
        <f>H$8 + H$9 * _xlfn.T.INV(_xlfn.NORM.DIST(M735, 0, 1, TRUE),  H$10)</f>
        <v>-2.0295925636110742E-3</v>
      </c>
      <c r="R735" s="59">
        <f t="shared" si="131"/>
        <v>1.1300673743666256</v>
      </c>
      <c r="S735" s="94">
        <f t="shared" si="132"/>
        <v>-4.703234176816738E-3</v>
      </c>
      <c r="T735" s="94">
        <f t="shared" si="133"/>
        <v>2.3472192628309956E-2</v>
      </c>
      <c r="U735" s="94">
        <f t="shared" si="134"/>
        <v>6.102611056567693E-2</v>
      </c>
      <c r="V735" s="24">
        <f t="shared" si="135"/>
        <v>3.7946390381166942E-2</v>
      </c>
      <c r="W735" s="24">
        <f t="shared" si="136"/>
        <v>-2.3079720184509989E-2</v>
      </c>
      <c r="X735" s="68">
        <f t="shared" si="137"/>
        <v>27889.876884349407</v>
      </c>
      <c r="Y735" s="68">
        <f t="shared" si="140"/>
        <v>-1415.9260010921862</v>
      </c>
      <c r="Z735" s="68">
        <f t="shared" si="138"/>
        <v>-596.09042647201932</v>
      </c>
      <c r="AA735" s="68">
        <f t="shared" si="139"/>
        <v>-1415.9260010921862</v>
      </c>
      <c r="AB735" s="70">
        <f t="shared" si="141"/>
        <v>-2012.0164275642055</v>
      </c>
    </row>
    <row r="736" spans="10:28" x14ac:dyDescent="0.25">
      <c r="J736" s="93">
        <f t="array" ref="J736:M736">TRANSPOSE(MMULT($E$21:$H$24, TRANSPOSE(Random!N735:Q735)))</f>
        <v>-0.25566679870602255</v>
      </c>
      <c r="K736" s="93">
        <v>-1.0524940297922993</v>
      </c>
      <c r="L736" s="93">
        <v>-1.4367693318165471</v>
      </c>
      <c r="M736" s="93">
        <v>0.37149302753832197</v>
      </c>
      <c r="N736" s="22">
        <f>E$8 + E$9 * _xlfn.T.INV(_xlfn.NORM.DIST(J736, 0, 1, TRUE),  E$10)</f>
        <v>-8.1345500673744603E-4</v>
      </c>
      <c r="O736" s="22">
        <f>F$8 + F$9 * _xlfn.T.INV(_xlfn.NORM.DIST(K736, 0, 1, TRUE),  F$10)</f>
        <v>-9.9913867176935529E-5</v>
      </c>
      <c r="P736" s="22">
        <f>G$8 + G$9 * _xlfn.T.INV(_xlfn.NORM.DIST(L736, 0, 1, TRUE),  G$10)</f>
        <v>-1.721186240319835E-4</v>
      </c>
      <c r="Q736" s="22">
        <f>H$8 + H$9 * _xlfn.T.INV(_xlfn.NORM.DIST(M736, 0, 1, TRUE),  H$10)</f>
        <v>3.3751608640117706E-4</v>
      </c>
      <c r="R736" s="59">
        <f t="shared" si="131"/>
        <v>1.1263879881036298</v>
      </c>
      <c r="S736" s="94">
        <f t="shared" si="132"/>
        <v>-4.7673537958702848E-3</v>
      </c>
      <c r="T736" s="94">
        <f t="shared" si="133"/>
        <v>2.5839301278322208E-2</v>
      </c>
      <c r="U736" s="94">
        <f t="shared" si="134"/>
        <v>6.3393219215689176E-2</v>
      </c>
      <c r="V736" s="24">
        <f t="shared" si="135"/>
        <v>2.5759758760501083E-2</v>
      </c>
      <c r="W736" s="24">
        <f t="shared" si="136"/>
        <v>-3.7633460455188089E-2</v>
      </c>
      <c r="X736" s="68">
        <f t="shared" si="137"/>
        <v>28410.831457156062</v>
      </c>
      <c r="Y736" s="68">
        <f t="shared" si="140"/>
        <v>470.03802347299643</v>
      </c>
      <c r="Z736" s="68">
        <f t="shared" si="138"/>
        <v>-75.135853665364266</v>
      </c>
      <c r="AA736" s="68">
        <f t="shared" si="139"/>
        <v>470.03802347299643</v>
      </c>
      <c r="AB736" s="70">
        <f t="shared" si="141"/>
        <v>394.90216980763216</v>
      </c>
    </row>
    <row r="737" spans="10:28" x14ac:dyDescent="0.25">
      <c r="J737" s="93">
        <f t="array" ref="J737:M737">TRANSPOSE(MMULT($E$21:$H$24, TRANSPOSE(Random!N736:Q736)))</f>
        <v>2.3122518082614425</v>
      </c>
      <c r="K737" s="93">
        <v>1.386807798176221</v>
      </c>
      <c r="L737" s="93">
        <v>1.3718009766384374</v>
      </c>
      <c r="M737" s="93">
        <v>-0.43741460999679926</v>
      </c>
      <c r="N737" s="22">
        <f>E$8 + E$9 * _xlfn.T.INV(_xlfn.NORM.DIST(J737, 0, 1, TRUE),  E$10)</f>
        <v>9.5230408671519943E-3</v>
      </c>
      <c r="O737" s="22">
        <f>F$8 + F$9 * _xlfn.T.INV(_xlfn.NORM.DIST(K737, 0, 1, TRUE),  F$10)</f>
        <v>1.4670372680207678E-4</v>
      </c>
      <c r="P737" s="22">
        <f>G$8 + G$9 * _xlfn.T.INV(_xlfn.NORM.DIST(L737, 0, 1, TRUE),  G$10)</f>
        <v>2.0050042961896567E-4</v>
      </c>
      <c r="Q737" s="22">
        <f>H$8 + H$9 * _xlfn.T.INV(_xlfn.NORM.DIST(M737, 0, 1, TRUE),  H$10)</f>
        <v>-3.6318027323247251E-4</v>
      </c>
      <c r="R737" s="59">
        <f t="shared" si="131"/>
        <v>1.1380403715847449</v>
      </c>
      <c r="S737" s="94">
        <f t="shared" si="132"/>
        <v>-4.5207362018912728E-3</v>
      </c>
      <c r="T737" s="94">
        <f t="shared" si="133"/>
        <v>2.5138604918688558E-2</v>
      </c>
      <c r="U737" s="94">
        <f t="shared" si="134"/>
        <v>6.2692522856055533E-2</v>
      </c>
      <c r="V737" s="24">
        <f t="shared" si="135"/>
        <v>0.17439519518414515</v>
      </c>
      <c r="W737" s="24">
        <f t="shared" si="136"/>
        <v>0.11170267232808961</v>
      </c>
      <c r="X737" s="68">
        <f t="shared" si="137"/>
        <v>33853.680909168623</v>
      </c>
      <c r="Y737" s="68">
        <f t="shared" si="140"/>
        <v>-5502.6907076297794</v>
      </c>
      <c r="Z737" s="68">
        <f t="shared" si="138"/>
        <v>5367.7135983471962</v>
      </c>
      <c r="AA737" s="68">
        <f t="shared" si="139"/>
        <v>-5502.6907076297794</v>
      </c>
      <c r="AB737" s="70">
        <f t="shared" si="141"/>
        <v>-134.97710928258311</v>
      </c>
    </row>
    <row r="738" spans="10:28" x14ac:dyDescent="0.25">
      <c r="J738" s="93">
        <f t="array" ref="J738:M738">TRANSPOSE(MMULT($E$21:$H$24, TRANSPOSE(Random!N737:Q737)))</f>
        <v>0.1072933475006497</v>
      </c>
      <c r="K738" s="93">
        <v>0.61401631357308173</v>
      </c>
      <c r="L738" s="93">
        <v>1.1172462348142365</v>
      </c>
      <c r="M738" s="93">
        <v>-0.46988697648095479</v>
      </c>
      <c r="N738" s="22">
        <f>E$8 + E$9 * _xlfn.T.INV(_xlfn.NORM.DIST(J738, 0, 1, TRUE),  E$10)</f>
        <v>4.2263241131032921E-4</v>
      </c>
      <c r="O738" s="22">
        <f>F$8 + F$9 * _xlfn.T.INV(_xlfn.NORM.DIST(K738, 0, 1, TRUE),  F$10)</f>
        <v>5.9817148086500588E-5</v>
      </c>
      <c r="P738" s="22">
        <f>G$8 + G$9 * _xlfn.T.INV(_xlfn.NORM.DIST(L738, 0, 1, TRUE),  G$10)</f>
        <v>1.6167602705801609E-4</v>
      </c>
      <c r="Q738" s="22">
        <f>H$8 + H$9 * _xlfn.T.INV(_xlfn.NORM.DIST(M738, 0, 1, TRUE),  H$10)</f>
        <v>-3.9179183575970054E-4</v>
      </c>
      <c r="R738" s="59">
        <f t="shared" si="131"/>
        <v>1.1277814356304323</v>
      </c>
      <c r="S738" s="94">
        <f t="shared" si="132"/>
        <v>-4.6076227806068487E-3</v>
      </c>
      <c r="T738" s="94">
        <f t="shared" si="133"/>
        <v>2.510999335616133E-2</v>
      </c>
      <c r="U738" s="94">
        <f t="shared" si="134"/>
        <v>6.2663911293528302E-2</v>
      </c>
      <c r="V738" s="24">
        <f t="shared" si="135"/>
        <v>3.0868118394060031E-2</v>
      </c>
      <c r="W738" s="24">
        <f t="shared" si="136"/>
        <v>-3.1795792899468267E-2</v>
      </c>
      <c r="X738" s="68">
        <f t="shared" si="137"/>
        <v>28303.249000069864</v>
      </c>
      <c r="Y738" s="68">
        <f t="shared" si="140"/>
        <v>-244.20933133689687</v>
      </c>
      <c r="Z738" s="68">
        <f t="shared" si="138"/>
        <v>-182.71831075156297</v>
      </c>
      <c r="AA738" s="68">
        <f t="shared" si="139"/>
        <v>-244.20933133689687</v>
      </c>
      <c r="AB738" s="70">
        <f t="shared" si="141"/>
        <v>-426.92764208845983</v>
      </c>
    </row>
    <row r="739" spans="10:28" x14ac:dyDescent="0.25">
      <c r="J739" s="93">
        <f t="array" ref="J739:M739">TRANSPOSE(MMULT($E$21:$H$24, TRANSPOSE(Random!N738:Q738)))</f>
        <v>-1.1282367893690619</v>
      </c>
      <c r="K739" s="93">
        <v>-0.4096866569095281</v>
      </c>
      <c r="L739" s="93">
        <v>0.61817781746569878</v>
      </c>
      <c r="M739" s="93">
        <v>1.9540666169929715</v>
      </c>
      <c r="N739" s="22">
        <f>E$8 + E$9 * _xlfn.T.INV(_xlfn.NORM.DIST(J739, 0, 1, TRUE),  E$10)</f>
        <v>-3.9446153466088946E-3</v>
      </c>
      <c r="O739" s="22">
        <f>F$8 + F$9 * _xlfn.T.INV(_xlfn.NORM.DIST(K739, 0, 1, TRUE),  F$10)</f>
        <v>-3.4546762700267124E-5</v>
      </c>
      <c r="P739" s="22">
        <f>G$8 + G$9 * _xlfn.T.INV(_xlfn.NORM.DIST(L739, 0, 1, TRUE),  G$10)</f>
        <v>9.4452937085030744E-5</v>
      </c>
      <c r="Q739" s="22">
        <f>H$8 + H$9 * _xlfn.T.INV(_xlfn.NORM.DIST(M739, 0, 1, TRUE),  H$10)</f>
        <v>1.9724915875138469E-3</v>
      </c>
      <c r="R739" s="59">
        <f t="shared" si="131"/>
        <v>1.1228582153966911</v>
      </c>
      <c r="S739" s="94">
        <f t="shared" si="132"/>
        <v>-4.7019866913936169E-3</v>
      </c>
      <c r="T739" s="94">
        <f t="shared" si="133"/>
        <v>2.7474276779434877E-2</v>
      </c>
      <c r="U739" s="94">
        <f t="shared" si="134"/>
        <v>6.5028194716801851E-2</v>
      </c>
      <c r="V739" s="24">
        <f t="shared" si="135"/>
        <v>2.5981890343967878E-3</v>
      </c>
      <c r="W739" s="24">
        <f t="shared" si="136"/>
        <v>-6.2430005682405067E-2</v>
      </c>
      <c r="X739" s="68">
        <f t="shared" si="137"/>
        <v>28205.063903086746</v>
      </c>
      <c r="Y739" s="68">
        <f t="shared" si="140"/>
        <v>2279.3137733797776</v>
      </c>
      <c r="Z739" s="68">
        <f t="shared" si="138"/>
        <v>-280.90340773468051</v>
      </c>
      <c r="AA739" s="68">
        <f t="shared" si="139"/>
        <v>2279.3137733797776</v>
      </c>
      <c r="AB739" s="70">
        <f t="shared" si="141"/>
        <v>1998.410365645097</v>
      </c>
    </row>
    <row r="740" spans="10:28" x14ac:dyDescent="0.25">
      <c r="J740" s="93">
        <f t="array" ref="J740:M740">TRANSPOSE(MMULT($E$21:$H$24, TRANSPOSE(Random!N739:Q739)))</f>
        <v>-0.70908875080129885</v>
      </c>
      <c r="K740" s="93">
        <v>-0.70682653374822946</v>
      </c>
      <c r="L740" s="93">
        <v>-1.1245476040043658</v>
      </c>
      <c r="M740" s="93">
        <v>-0.37265262752571338</v>
      </c>
      <c r="N740" s="22">
        <f>E$8 + E$9 * _xlfn.T.INV(_xlfn.NORM.DIST(J740, 0, 1, TRUE),  E$10)</f>
        <v>-2.393653354313607E-3</v>
      </c>
      <c r="O740" s="22">
        <f>F$8 + F$9 * _xlfn.T.INV(_xlfn.NORM.DIST(K740, 0, 1, TRUE),  F$10)</f>
        <v>-6.3216215432621597E-5</v>
      </c>
      <c r="P740" s="22">
        <f>G$8 + G$9 * _xlfn.T.INV(_xlfn.NORM.DIST(L740, 0, 1, TRUE),  G$10)</f>
        <v>-1.2377345762947938E-4</v>
      </c>
      <c r="Q740" s="22">
        <f>H$8 + H$9 * _xlfn.T.INV(_xlfn.NORM.DIST(M740, 0, 1, TRUE),  H$10)</f>
        <v>-3.0638586590485932E-4</v>
      </c>
      <c r="R740" s="59">
        <f t="shared" si="131"/>
        <v>1.1246066226054154</v>
      </c>
      <c r="S740" s="94">
        <f t="shared" si="132"/>
        <v>-4.7306561441259713E-3</v>
      </c>
      <c r="T740" s="94">
        <f t="shared" si="133"/>
        <v>2.5195399326016169E-2</v>
      </c>
      <c r="U740" s="94">
        <f t="shared" si="134"/>
        <v>6.2749317263383148E-2</v>
      </c>
      <c r="V740" s="24">
        <f t="shared" si="135"/>
        <v>-1.0692609792269197E-2</v>
      </c>
      <c r="W740" s="24">
        <f t="shared" si="136"/>
        <v>-7.3441927055652348E-2</v>
      </c>
      <c r="X740" s="68">
        <f t="shared" si="137"/>
        <v>26850.639570769054</v>
      </c>
      <c r="Y740" s="68">
        <f t="shared" si="140"/>
        <v>1383.1227077372605</v>
      </c>
      <c r="Z740" s="68">
        <f t="shared" si="138"/>
        <v>-1635.327740052373</v>
      </c>
      <c r="AA740" s="68">
        <f t="shared" si="139"/>
        <v>1383.1227077372605</v>
      </c>
      <c r="AB740" s="70">
        <f t="shared" si="141"/>
        <v>-252.20503231511248</v>
      </c>
    </row>
    <row r="741" spans="10:28" x14ac:dyDescent="0.25">
      <c r="J741" s="93">
        <f t="array" ref="J741:M741">TRANSPOSE(MMULT($E$21:$H$24, TRANSPOSE(Random!N740:Q740)))</f>
        <v>1.8034461416570762</v>
      </c>
      <c r="K741" s="93">
        <v>0.78429696354631118</v>
      </c>
      <c r="L741" s="93">
        <v>0.98166108711743438</v>
      </c>
      <c r="M741" s="93">
        <v>0.25471460154224129</v>
      </c>
      <c r="N741" s="22">
        <f>E$8 + E$9 * _xlfn.T.INV(_xlfn.NORM.DIST(J741, 0, 1, TRUE),  E$10)</f>
        <v>6.9066838225074877E-3</v>
      </c>
      <c r="O741" s="22">
        <f>F$8 + F$9 * _xlfn.T.INV(_xlfn.NORM.DIST(K741, 0, 1, TRUE),  F$10)</f>
        <v>7.6837106706705981E-5</v>
      </c>
      <c r="P741" s="22">
        <f>G$8 + G$9 * _xlfn.T.INV(_xlfn.NORM.DIST(L741, 0, 1, TRUE),  G$10)</f>
        <v>1.4243649566749871E-4</v>
      </c>
      <c r="Q741" s="22">
        <f>H$8 + H$9 * _xlfn.T.INV(_xlfn.NORM.DIST(M741, 0, 1, TRUE),  H$10)</f>
        <v>2.3585961590212018E-4</v>
      </c>
      <c r="R741" s="59">
        <f t="shared" si="131"/>
        <v>1.1350909392065318</v>
      </c>
      <c r="S741" s="94">
        <f t="shared" si="132"/>
        <v>-4.5906028219866437E-3</v>
      </c>
      <c r="T741" s="94">
        <f t="shared" si="133"/>
        <v>2.5737644807823149E-2</v>
      </c>
      <c r="U741" s="94">
        <f t="shared" si="134"/>
        <v>6.3291562745190127E-2</v>
      </c>
      <c r="V741" s="24">
        <f t="shared" si="135"/>
        <v>0.14290807513384918</v>
      </c>
      <c r="W741" s="24">
        <f t="shared" si="136"/>
        <v>7.961651238865905E-2</v>
      </c>
      <c r="X741" s="68">
        <f t="shared" si="137"/>
        <v>32864.983826517811</v>
      </c>
      <c r="Y741" s="68">
        <f t="shared" si="140"/>
        <v>-3990.8833135161549</v>
      </c>
      <c r="Z741" s="68">
        <f t="shared" si="138"/>
        <v>4379.0165156963849</v>
      </c>
      <c r="AA741" s="68">
        <f t="shared" si="139"/>
        <v>-3990.8833135161549</v>
      </c>
      <c r="AB741" s="70">
        <f t="shared" si="141"/>
        <v>388.13320218023</v>
      </c>
    </row>
    <row r="742" spans="10:28" x14ac:dyDescent="0.25">
      <c r="J742" s="93">
        <f t="array" ref="J742:M742">TRANSPOSE(MMULT($E$21:$H$24, TRANSPOSE(Random!N741:Q741)))</f>
        <v>0.60532925480741995</v>
      </c>
      <c r="K742" s="93">
        <v>-1.1139127947723979</v>
      </c>
      <c r="L742" s="93">
        <v>0.25414655260303853</v>
      </c>
      <c r="M742" s="93">
        <v>-0.96220155409900587</v>
      </c>
      <c r="N742" s="22">
        <f>E$8 + E$9 * _xlfn.T.INV(_xlfn.NORM.DIST(J742, 0, 1, TRUE),  E$10)</f>
        <v>2.1408870429509026E-3</v>
      </c>
      <c r="O742" s="22">
        <f>F$8 + F$9 * _xlfn.T.INV(_xlfn.NORM.DIST(K742, 0, 1, TRUE),  F$10)</f>
        <v>-1.0696742210446085E-4</v>
      </c>
      <c r="P742" s="22">
        <f>G$8 + G$9 * _xlfn.T.INV(_xlfn.NORM.DIST(L742, 0, 1, TRUE),  G$10)</f>
        <v>4.97741595278015E-5</v>
      </c>
      <c r="Q742" s="22">
        <f>H$8 + H$9 * _xlfn.T.INV(_xlfn.NORM.DIST(M742, 0, 1, TRUE),  H$10)</f>
        <v>-8.4203390687678467E-4</v>
      </c>
      <c r="R742" s="59">
        <f t="shared" si="131"/>
        <v>1.1297184326679537</v>
      </c>
      <c r="S742" s="94">
        <f t="shared" si="132"/>
        <v>-4.7744073507978105E-3</v>
      </c>
      <c r="T742" s="94">
        <f t="shared" si="133"/>
        <v>2.4659751285044246E-2</v>
      </c>
      <c r="U742" s="94">
        <f t="shared" si="134"/>
        <v>6.2213669222411214E-2</v>
      </c>
      <c r="V742" s="24">
        <f t="shared" si="135"/>
        <v>5.3666701962831152E-2</v>
      </c>
      <c r="W742" s="24">
        <f t="shared" si="136"/>
        <v>-8.5469672595800614E-3</v>
      </c>
      <c r="X742" s="68">
        <f t="shared" si="137"/>
        <v>28952.318711041757</v>
      </c>
      <c r="Y742" s="68">
        <f t="shared" si="140"/>
        <v>-1237.0669622941641</v>
      </c>
      <c r="Z742" s="68">
        <f t="shared" si="138"/>
        <v>466.35140022033011</v>
      </c>
      <c r="AA742" s="68">
        <f t="shared" si="139"/>
        <v>-1237.0669622941641</v>
      </c>
      <c r="AB742" s="70">
        <f t="shared" si="141"/>
        <v>-770.71556207383401</v>
      </c>
    </row>
    <row r="743" spans="10:28" x14ac:dyDescent="0.25">
      <c r="J743" s="93">
        <f t="array" ref="J743:M743">TRANSPOSE(MMULT($E$21:$H$24, TRANSPOSE(Random!N742:Q742)))</f>
        <v>0.44884091201773563</v>
      </c>
      <c r="K743" s="93">
        <v>-0.36829678532464571</v>
      </c>
      <c r="L743" s="93">
        <v>-0.78980970345010715</v>
      </c>
      <c r="M743" s="93">
        <v>0.8885630695307567</v>
      </c>
      <c r="N743" s="22">
        <f>E$8 + E$9 * _xlfn.T.INV(_xlfn.NORM.DIST(J743, 0, 1, TRUE),  E$10)</f>
        <v>1.593935670781053E-3</v>
      </c>
      <c r="O743" s="22">
        <f>F$8 + F$9 * _xlfn.T.INV(_xlfn.NORM.DIST(K743, 0, 1, TRUE),  F$10)</f>
        <v>-3.068960912424615E-5</v>
      </c>
      <c r="P743" s="22">
        <f>G$8 + G$9 * _xlfn.T.INV(_xlfn.NORM.DIST(L743, 0, 1, TRUE),  G$10)</f>
        <v>-7.7588613009048189E-5</v>
      </c>
      <c r="Q743" s="22">
        <f>H$8 + H$9 * _xlfn.T.INV(_xlfn.NORM.DIST(M743, 0, 1, TRUE),  H$10)</f>
        <v>8.0434387151225939E-4</v>
      </c>
      <c r="R743" s="59">
        <f t="shared" si="131"/>
        <v>1.1291018516513498</v>
      </c>
      <c r="S743" s="94">
        <f t="shared" si="132"/>
        <v>-4.6981295378175957E-3</v>
      </c>
      <c r="T743" s="94">
        <f t="shared" si="133"/>
        <v>2.6306129063433291E-2</v>
      </c>
      <c r="U743" s="94">
        <f t="shared" si="134"/>
        <v>6.3860047000800266E-2</v>
      </c>
      <c r="V743" s="24">
        <f t="shared" si="135"/>
        <v>6.9945970845090064E-2</v>
      </c>
      <c r="W743" s="24">
        <f t="shared" si="136"/>
        <v>6.0859238442897978E-3</v>
      </c>
      <c r="X743" s="68">
        <f t="shared" si="137"/>
        <v>30257.241666549195</v>
      </c>
      <c r="Y743" s="68">
        <f t="shared" si="140"/>
        <v>-921.02251019631512</v>
      </c>
      <c r="Z743" s="68">
        <f t="shared" si="138"/>
        <v>1771.2743557277681</v>
      </c>
      <c r="AA743" s="68">
        <f t="shared" si="139"/>
        <v>-921.02251019631512</v>
      </c>
      <c r="AB743" s="70">
        <f t="shared" si="141"/>
        <v>850.251845531453</v>
      </c>
    </row>
    <row r="744" spans="10:28" x14ac:dyDescent="0.25">
      <c r="J744" s="93">
        <f t="array" ref="J744:M744">TRANSPOSE(MMULT($E$21:$H$24, TRANSPOSE(Random!N743:Q743)))</f>
        <v>-0.52747139198975046</v>
      </c>
      <c r="K744" s="93">
        <v>0.76045026139713712</v>
      </c>
      <c r="L744" s="93">
        <v>-0.44313060860594117</v>
      </c>
      <c r="M744" s="93">
        <v>-0.5782086240891241</v>
      </c>
      <c r="N744" s="22">
        <f>E$8 + E$9 * _xlfn.T.INV(_xlfn.NORM.DIST(J744, 0, 1, TRUE),  E$10)</f>
        <v>-1.7522646101786425E-3</v>
      </c>
      <c r="O744" s="22">
        <f>F$8 + F$9 * _xlfn.T.INV(_xlfn.NORM.DIST(K744, 0, 1, TRUE),  F$10)</f>
        <v>7.440176408511489E-5</v>
      </c>
      <c r="P744" s="22">
        <f>G$8 + G$9 * _xlfn.T.INV(_xlfn.NORM.DIST(L744, 0, 1, TRUE),  G$10)</f>
        <v>-3.371557724481322E-5</v>
      </c>
      <c r="Q744" s="22">
        <f>H$8 + H$9 * _xlfn.T.INV(_xlfn.NORM.DIST(M744, 0, 1, TRUE),  H$10)</f>
        <v>-4.8799205631143427E-4</v>
      </c>
      <c r="R744" s="59">
        <f t="shared" si="131"/>
        <v>1.1253296633436225</v>
      </c>
      <c r="S744" s="94">
        <f t="shared" si="132"/>
        <v>-4.5930381646082348E-3</v>
      </c>
      <c r="T744" s="94">
        <f t="shared" si="133"/>
        <v>2.5013793135609596E-2</v>
      </c>
      <c r="U744" s="94">
        <f t="shared" si="134"/>
        <v>6.2567711072976567E-2</v>
      </c>
      <c r="V744" s="24">
        <f t="shared" si="135"/>
        <v>-5.735165972365331E-3</v>
      </c>
      <c r="W744" s="24">
        <f t="shared" si="136"/>
        <v>-6.8302877045341895E-2</v>
      </c>
      <c r="X744" s="68">
        <f t="shared" si="137"/>
        <v>26955.256634950798</v>
      </c>
      <c r="Y744" s="68">
        <f t="shared" si="140"/>
        <v>1012.5095882973401</v>
      </c>
      <c r="Z744" s="68">
        <f t="shared" si="138"/>
        <v>-1530.7106758706286</v>
      </c>
      <c r="AA744" s="68">
        <f t="shared" si="139"/>
        <v>1012.5095882973401</v>
      </c>
      <c r="AB744" s="70">
        <f t="shared" si="141"/>
        <v>-518.20108757328853</v>
      </c>
    </row>
    <row r="745" spans="10:28" x14ac:dyDescent="0.25">
      <c r="J745" s="93">
        <f t="array" ref="J745:M745">TRANSPOSE(MMULT($E$21:$H$24, TRANSPOSE(Random!N744:Q744)))</f>
        <v>0.60893146110546659</v>
      </c>
      <c r="K745" s="93">
        <v>0.93950798764636534</v>
      </c>
      <c r="L745" s="93">
        <v>-1.1576463455942649</v>
      </c>
      <c r="M745" s="93">
        <v>0.61430956463107922</v>
      </c>
      <c r="N745" s="22">
        <f>E$8 + E$9 * _xlfn.T.INV(_xlfn.NORM.DIST(J745, 0, 1, TRUE),  E$10)</f>
        <v>2.1535876230028466E-3</v>
      </c>
      <c r="O745" s="22">
        <f>F$8 + F$9 * _xlfn.T.INV(_xlfn.NORM.DIST(K745, 0, 1, TRUE),  F$10)</f>
        <v>9.3177358693467106E-5</v>
      </c>
      <c r="P745" s="22">
        <f>G$8 + G$9 * _xlfn.T.INV(_xlfn.NORM.DIST(L745, 0, 1, TRUE),  G$10)</f>
        <v>-1.2862156683658756E-4</v>
      </c>
      <c r="Q745" s="22">
        <f>H$8 + H$9 * _xlfn.T.INV(_xlfn.NORM.DIST(M745, 0, 1, TRUE),  H$10)</f>
        <v>5.5248903193985969E-4</v>
      </c>
      <c r="R745" s="59">
        <f t="shared" si="131"/>
        <v>1.1297327500953491</v>
      </c>
      <c r="S745" s="94">
        <f t="shared" si="132"/>
        <v>-4.5742625699998823E-3</v>
      </c>
      <c r="T745" s="94">
        <f t="shared" si="133"/>
        <v>2.605427422386089E-2</v>
      </c>
      <c r="U745" s="94">
        <f t="shared" si="134"/>
        <v>6.3608192161227858E-2</v>
      </c>
      <c r="V745" s="24">
        <f t="shared" si="135"/>
        <v>7.2845722351673359E-2</v>
      </c>
      <c r="W745" s="24">
        <f t="shared" si="136"/>
        <v>9.2375301904455004E-3</v>
      </c>
      <c r="X745" s="68">
        <f t="shared" si="137"/>
        <v>30260.807748088147</v>
      </c>
      <c r="Y745" s="68">
        <f t="shared" si="140"/>
        <v>-1244.4057278006803</v>
      </c>
      <c r="Z745" s="68">
        <f t="shared" si="138"/>
        <v>1774.840437266721</v>
      </c>
      <c r="AA745" s="68">
        <f t="shared" si="139"/>
        <v>-1244.4057278006803</v>
      </c>
      <c r="AB745" s="70">
        <f t="shared" si="141"/>
        <v>530.43470946604066</v>
      </c>
    </row>
    <row r="746" spans="10:28" x14ac:dyDescent="0.25">
      <c r="J746" s="93">
        <f t="array" ref="J746:M746">TRANSPOSE(MMULT($E$21:$H$24, TRANSPOSE(Random!N745:Q745)))</f>
        <v>1.9482849537179769</v>
      </c>
      <c r="K746" s="93">
        <v>1.5365712553072457</v>
      </c>
      <c r="L746" s="93">
        <v>-1.0548513551814285</v>
      </c>
      <c r="M746" s="93">
        <v>1.2026786921614435E-2</v>
      </c>
      <c r="N746" s="22">
        <f>E$8 + E$9 * _xlfn.T.INV(_xlfn.NORM.DIST(J746, 0, 1, TRUE),  E$10)</f>
        <v>7.6000488973109164E-3</v>
      </c>
      <c r="O746" s="22">
        <f>F$8 + F$9 * _xlfn.T.INV(_xlfn.NORM.DIST(K746, 0, 1, TRUE),  F$10)</f>
        <v>1.675688551351526E-4</v>
      </c>
      <c r="P746" s="22">
        <f>G$8 + G$9 * _xlfn.T.INV(_xlfn.NORM.DIST(L746, 0, 1, TRUE),  G$10)</f>
        <v>-1.1374901561729062E-4</v>
      </c>
      <c r="Q746" s="22">
        <f>H$8 + H$9 * _xlfn.T.INV(_xlfn.NORM.DIST(M746, 0, 1, TRUE),  H$10)</f>
        <v>2.6424302456642037E-5</v>
      </c>
      <c r="R746" s="59">
        <f t="shared" si="131"/>
        <v>1.135872573122183</v>
      </c>
      <c r="S746" s="94">
        <f t="shared" si="132"/>
        <v>-4.4998710735581968E-3</v>
      </c>
      <c r="T746" s="94">
        <f t="shared" si="133"/>
        <v>2.5528209494377674E-2</v>
      </c>
      <c r="U746" s="94">
        <f t="shared" si="134"/>
        <v>6.3082127431744642E-2</v>
      </c>
      <c r="V746" s="24">
        <f t="shared" si="135"/>
        <v>0.14932671512992834</v>
      </c>
      <c r="W746" s="24">
        <f t="shared" si="136"/>
        <v>8.6244587698183703E-2</v>
      </c>
      <c r="X746" s="68">
        <f t="shared" si="137"/>
        <v>33024.71512140015</v>
      </c>
      <c r="Y746" s="68">
        <f t="shared" si="140"/>
        <v>-4391.5298724609893</v>
      </c>
      <c r="Z746" s="68">
        <f t="shared" si="138"/>
        <v>4538.7478105787231</v>
      </c>
      <c r="AA746" s="68">
        <f t="shared" si="139"/>
        <v>-4391.5298724609893</v>
      </c>
      <c r="AB746" s="70">
        <f t="shared" si="141"/>
        <v>147.21793811773387</v>
      </c>
    </row>
    <row r="747" spans="10:28" x14ac:dyDescent="0.25">
      <c r="J747" s="93">
        <f t="array" ref="J747:M747">TRANSPOSE(MMULT($E$21:$H$24, TRANSPOSE(Random!N746:Q746)))</f>
        <v>0.62025801963717753</v>
      </c>
      <c r="K747" s="93">
        <v>-0.19721077811116255</v>
      </c>
      <c r="L747" s="93">
        <v>1.9682831566703005</v>
      </c>
      <c r="M747" s="93">
        <v>0.4455999504270699</v>
      </c>
      <c r="N747" s="22">
        <f>E$8 + E$9 * _xlfn.T.INV(_xlfn.NORM.DIST(J747, 0, 1, TRUE),  E$10)</f>
        <v>2.1935584309240694E-3</v>
      </c>
      <c r="O747" s="22">
        <f>F$8 + F$9 * _xlfn.T.INV(_xlfn.NORM.DIST(K747, 0, 1, TRUE),  F$10)</f>
        <v>-1.4971896926681546E-5</v>
      </c>
      <c r="P747" s="22">
        <f>G$8 + G$9 * _xlfn.T.INV(_xlfn.NORM.DIST(L747, 0, 1, TRUE),  G$10)</f>
        <v>3.1181836532074908E-4</v>
      </c>
      <c r="Q747" s="22">
        <f>H$8 + H$9 * _xlfn.T.INV(_xlfn.NORM.DIST(M747, 0, 1, TRUE),  H$10)</f>
        <v>4.0252763091768096E-4</v>
      </c>
      <c r="R747" s="59">
        <f t="shared" si="131"/>
        <v>1.1297778093869728</v>
      </c>
      <c r="S747" s="94">
        <f t="shared" si="132"/>
        <v>-4.6824118256200307E-3</v>
      </c>
      <c r="T747" s="94">
        <f t="shared" si="133"/>
        <v>2.5904312822838713E-2</v>
      </c>
      <c r="U747" s="94">
        <f t="shared" si="134"/>
        <v>6.3458230760205681E-2</v>
      </c>
      <c r="V747" s="24">
        <f t="shared" si="135"/>
        <v>7.2837346584975371E-2</v>
      </c>
      <c r="W747" s="24">
        <f t="shared" si="136"/>
        <v>9.3791158247696904E-3</v>
      </c>
      <c r="X747" s="68">
        <f t="shared" si="137"/>
        <v>30196.460867481732</v>
      </c>
      <c r="Y747" s="68">
        <f t="shared" si="140"/>
        <v>-1267.5020261778263</v>
      </c>
      <c r="Z747" s="68">
        <f t="shared" si="138"/>
        <v>1710.4935566603053</v>
      </c>
      <c r="AA747" s="68">
        <f t="shared" si="139"/>
        <v>-1267.5020261778263</v>
      </c>
      <c r="AB747" s="70">
        <f t="shared" si="141"/>
        <v>442.99153048247899</v>
      </c>
    </row>
    <row r="748" spans="10:28" x14ac:dyDescent="0.25">
      <c r="J748" s="93">
        <f t="array" ref="J748:M748">TRANSPOSE(MMULT($E$21:$H$24, TRANSPOSE(Random!N747:Q747)))</f>
        <v>-0.20843428257599061</v>
      </c>
      <c r="K748" s="93">
        <v>-6.7934985174024076E-2</v>
      </c>
      <c r="L748" s="93">
        <v>0.59720078371567942</v>
      </c>
      <c r="M748" s="93">
        <v>0.73704548118053737</v>
      </c>
      <c r="N748" s="22">
        <f>E$8 + E$9 * _xlfn.T.INV(_xlfn.NORM.DIST(J748, 0, 1, TRUE),  E$10)</f>
        <v>-6.5200443186178253E-4</v>
      </c>
      <c r="O748" s="22">
        <f>F$8 + F$9 * _xlfn.T.INV(_xlfn.NORM.DIST(K748, 0, 1, TRUE),  F$10)</f>
        <v>-3.2504425833731852E-6</v>
      </c>
      <c r="P748" s="22">
        <f>G$8 + G$9 * _xlfn.T.INV(_xlfn.NORM.DIST(L748, 0, 1, TRUE),  G$10)</f>
        <v>9.1807601863437896E-5</v>
      </c>
      <c r="Q748" s="22">
        <f>H$8 + H$9 * _xlfn.T.INV(_xlfn.NORM.DIST(M748, 0, 1, TRUE),  H$10)</f>
        <v>6.6376182856836856E-4</v>
      </c>
      <c r="R748" s="59">
        <f t="shared" si="131"/>
        <v>1.12656999214394</v>
      </c>
      <c r="S748" s="94">
        <f t="shared" si="132"/>
        <v>-4.6706903712767228E-3</v>
      </c>
      <c r="T748" s="94">
        <f t="shared" si="133"/>
        <v>2.6165547020489399E-2</v>
      </c>
      <c r="U748" s="94">
        <f t="shared" si="134"/>
        <v>6.3719464957856367E-2</v>
      </c>
      <c r="V748" s="24">
        <f t="shared" si="135"/>
        <v>3.2091925137384028E-2</v>
      </c>
      <c r="W748" s="24">
        <f t="shared" si="136"/>
        <v>-3.1627539820472339E-2</v>
      </c>
      <c r="X748" s="68">
        <f t="shared" si="137"/>
        <v>28775.212545465001</v>
      </c>
      <c r="Y748" s="68">
        <f t="shared" si="140"/>
        <v>376.7471733649727</v>
      </c>
      <c r="Z748" s="68">
        <f t="shared" si="138"/>
        <v>289.2452346435748</v>
      </c>
      <c r="AA748" s="68">
        <f t="shared" si="139"/>
        <v>376.7471733649727</v>
      </c>
      <c r="AB748" s="70">
        <f t="shared" si="141"/>
        <v>665.9924080085475</v>
      </c>
    </row>
    <row r="749" spans="10:28" x14ac:dyDescent="0.25">
      <c r="J749" s="93">
        <f t="array" ref="J749:M749">TRANSPOSE(MMULT($E$21:$H$24, TRANSPOSE(Random!N748:Q748)))</f>
        <v>1.94989900369404</v>
      </c>
      <c r="K749" s="93">
        <v>0.40654407698397999</v>
      </c>
      <c r="L749" s="93">
        <v>0.99833614649019942</v>
      </c>
      <c r="M749" s="93">
        <v>-0.74975386038289116</v>
      </c>
      <c r="N749" s="22">
        <f>E$8 + E$9 * _xlfn.T.INV(_xlfn.NORM.DIST(J749, 0, 1, TRUE),  E$10)</f>
        <v>7.6079829916564055E-3</v>
      </c>
      <c r="O749" s="22">
        <f>F$8 + F$9 * _xlfn.T.INV(_xlfn.NORM.DIST(K749, 0, 1, TRUE),  F$10)</f>
        <v>4.0026995778385583E-5</v>
      </c>
      <c r="P749" s="22">
        <f>G$8 + G$9 * _xlfn.T.INV(_xlfn.NORM.DIST(L749, 0, 1, TRUE),  G$10)</f>
        <v>1.4475649701500002E-4</v>
      </c>
      <c r="Q749" s="22">
        <f>H$8 + H$9 * _xlfn.T.INV(_xlfn.NORM.DIST(M749, 0, 1, TRUE),  H$10)</f>
        <v>-6.4326312746982564E-4</v>
      </c>
      <c r="R749" s="59">
        <f t="shared" si="131"/>
        <v>1.1358815172664092</v>
      </c>
      <c r="S749" s="94">
        <f t="shared" si="132"/>
        <v>-4.627412932914964E-3</v>
      </c>
      <c r="T749" s="94">
        <f t="shared" si="133"/>
        <v>2.4858522064451206E-2</v>
      </c>
      <c r="U749" s="94">
        <f t="shared" si="134"/>
        <v>6.2412440001818177E-2</v>
      </c>
      <c r="V749" s="24">
        <f t="shared" si="135"/>
        <v>0.14169538081601787</v>
      </c>
      <c r="W749" s="24">
        <f t="shared" si="136"/>
        <v>7.9282940814199704E-2</v>
      </c>
      <c r="X749" s="68">
        <f t="shared" si="137"/>
        <v>32404.889135421945</v>
      </c>
      <c r="Y749" s="68">
        <f t="shared" si="140"/>
        <v>-4396.1144235342508</v>
      </c>
      <c r="Z749" s="68">
        <f t="shared" si="138"/>
        <v>3918.9218246005184</v>
      </c>
      <c r="AA749" s="68">
        <f t="shared" si="139"/>
        <v>-4396.1144235342508</v>
      </c>
      <c r="AB749" s="70">
        <f t="shared" si="141"/>
        <v>-477.19259893373237</v>
      </c>
    </row>
    <row r="750" spans="10:28" x14ac:dyDescent="0.25">
      <c r="J750" s="93">
        <f t="array" ref="J750:M750">TRANSPOSE(MMULT($E$21:$H$24, TRANSPOSE(Random!N749:Q749)))</f>
        <v>1.0538370151278538</v>
      </c>
      <c r="K750" s="93">
        <v>5.2401202966854604E-2</v>
      </c>
      <c r="L750" s="93">
        <v>-0.17084896889285406</v>
      </c>
      <c r="M750" s="93">
        <v>0.74818857857264365</v>
      </c>
      <c r="N750" s="22">
        <f>E$8 + E$9 * _xlfn.T.INV(_xlfn.NORM.DIST(J750, 0, 1, TRUE),  E$10)</f>
        <v>3.7756699757479279E-3</v>
      </c>
      <c r="O750" s="22">
        <f>F$8 + F$9 * _xlfn.T.INV(_xlfn.NORM.DIST(K750, 0, 1, TRUE),  F$10)</f>
        <v>7.6204706264404132E-6</v>
      </c>
      <c r="P750" s="22">
        <f>G$8 + G$9 * _xlfn.T.INV(_xlfn.NORM.DIST(L750, 0, 1, TRUE),  G$10)</f>
        <v>-8.4245199133107807E-7</v>
      </c>
      <c r="Q750" s="22">
        <f>H$8 + H$9 * _xlfn.T.INV(_xlfn.NORM.DIST(M750, 0, 1, TRUE),  H$10)</f>
        <v>6.7397158418636702E-4</v>
      </c>
      <c r="R750" s="59">
        <f t="shared" si="131"/>
        <v>1.1315613316420103</v>
      </c>
      <c r="S750" s="94">
        <f t="shared" si="132"/>
        <v>-4.659819458066909E-3</v>
      </c>
      <c r="T750" s="94">
        <f t="shared" si="133"/>
        <v>2.6175756776107399E-2</v>
      </c>
      <c r="U750" s="94">
        <f t="shared" si="134"/>
        <v>6.3729674713474363E-2</v>
      </c>
      <c r="V750" s="24">
        <f t="shared" si="135"/>
        <v>0.10145425795705218</v>
      </c>
      <c r="W750" s="24">
        <f t="shared" si="136"/>
        <v>3.7724583243577817E-2</v>
      </c>
      <c r="X750" s="68">
        <f t="shared" si="137"/>
        <v>31419.972134356212</v>
      </c>
      <c r="Y750" s="68">
        <f t="shared" si="140"/>
        <v>-2181.6922116010683</v>
      </c>
      <c r="Z750" s="68">
        <f t="shared" si="138"/>
        <v>2934.0048235347858</v>
      </c>
      <c r="AA750" s="68">
        <f t="shared" si="139"/>
        <v>-2181.6922116010683</v>
      </c>
      <c r="AB750" s="70">
        <f t="shared" si="141"/>
        <v>752.31261193371756</v>
      </c>
    </row>
    <row r="751" spans="10:28" x14ac:dyDescent="0.25">
      <c r="J751" s="93">
        <f t="array" ref="J751:M751">TRANSPOSE(MMULT($E$21:$H$24, TRANSPOSE(Random!N750:Q750)))</f>
        <v>-0.54402410821428138</v>
      </c>
      <c r="K751" s="93">
        <v>0.32200603828269037</v>
      </c>
      <c r="L751" s="93">
        <v>0.82793427513849516</v>
      </c>
      <c r="M751" s="93">
        <v>1.2978320277758852</v>
      </c>
      <c r="N751" s="22">
        <f>E$8 + E$9 * _xlfn.T.INV(_xlfn.NORM.DIST(J751, 0, 1, TRUE),  E$10)</f>
        <v>-1.8101593392667423E-3</v>
      </c>
      <c r="O751" s="22">
        <f>F$8 + F$9 * _xlfn.T.INV(_xlfn.NORM.DIST(K751, 0, 1, TRUE),  F$10)</f>
        <v>3.2178323458742317E-5</v>
      </c>
      <c r="P751" s="22">
        <f>G$8 + G$9 * _xlfn.T.INV(_xlfn.NORM.DIST(L751, 0, 1, TRUE),  G$10)</f>
        <v>1.2158690948710067E-4</v>
      </c>
      <c r="Q751" s="22">
        <f>H$8 + H$9 * _xlfn.T.INV(_xlfn.NORM.DIST(M751, 0, 1, TRUE),  H$10)</f>
        <v>1.2082909180159355E-3</v>
      </c>
      <c r="R751" s="59">
        <f t="shared" si="131"/>
        <v>1.125264398326048</v>
      </c>
      <c r="S751" s="94">
        <f t="shared" si="132"/>
        <v>-4.6352616052346071E-3</v>
      </c>
      <c r="T751" s="94">
        <f t="shared" si="133"/>
        <v>2.6710076109936965E-2</v>
      </c>
      <c r="U751" s="94">
        <f t="shared" si="134"/>
        <v>6.4263994047303943E-2</v>
      </c>
      <c r="V751" s="24">
        <f t="shared" si="135"/>
        <v>2.2240189451765213E-2</v>
      </c>
      <c r="W751" s="24">
        <f t="shared" si="136"/>
        <v>-4.2023804595538727E-2</v>
      </c>
      <c r="X751" s="68">
        <f t="shared" si="137"/>
        <v>28629.350092133966</v>
      </c>
      <c r="Y751" s="68">
        <f t="shared" si="140"/>
        <v>1045.9628509911709</v>
      </c>
      <c r="Z751" s="68">
        <f t="shared" si="138"/>
        <v>143.38278131253901</v>
      </c>
      <c r="AA751" s="68">
        <f t="shared" si="139"/>
        <v>1045.9628509911709</v>
      </c>
      <c r="AB751" s="70">
        <f t="shared" si="141"/>
        <v>1189.3456323037099</v>
      </c>
    </row>
    <row r="752" spans="10:28" x14ac:dyDescent="0.25">
      <c r="J752" s="93">
        <f t="array" ref="J752:M752">TRANSPOSE(MMULT($E$21:$H$24, TRANSPOSE(Random!N751:Q751)))</f>
        <v>-9.4711108554290852E-2</v>
      </c>
      <c r="K752" s="93">
        <v>-0.4250746576592257</v>
      </c>
      <c r="L752" s="93">
        <v>-3.1951867075472165E-2</v>
      </c>
      <c r="M752" s="93">
        <v>-1.2926936037155978</v>
      </c>
      <c r="N752" s="22">
        <f>E$8 + E$9 * _xlfn.T.INV(_xlfn.NORM.DIST(J752, 0, 1, TRUE),  E$10)</f>
        <v>-2.6442285058429619E-4</v>
      </c>
      <c r="O752" s="22">
        <f>F$8 + F$9 * _xlfn.T.INV(_xlfn.NORM.DIST(K752, 0, 1, TRUE),  F$10)</f>
        <v>-3.5987542215643837E-5</v>
      </c>
      <c r="P752" s="22">
        <f>G$8 + G$9 * _xlfn.T.INV(_xlfn.NORM.DIST(L752, 0, 1, TRUE),  G$10)</f>
        <v>1.5686864739698052E-5</v>
      </c>
      <c r="Q752" s="22">
        <f>H$8 + H$9 * _xlfn.T.INV(_xlfn.NORM.DIST(M752, 0, 1, TRUE),  H$10)</f>
        <v>-1.1708041466275349E-3</v>
      </c>
      <c r="R752" s="59">
        <f t="shared" si="131"/>
        <v>1.1270069147984221</v>
      </c>
      <c r="S752" s="94">
        <f t="shared" si="132"/>
        <v>-4.7034274709089937E-3</v>
      </c>
      <c r="T752" s="94">
        <f t="shared" si="133"/>
        <v>2.4330981045293496E-2</v>
      </c>
      <c r="U752" s="94">
        <f t="shared" si="134"/>
        <v>6.1884898982660468E-2</v>
      </c>
      <c r="V752" s="24">
        <f t="shared" si="135"/>
        <v>8.3315307714942576E-3</v>
      </c>
      <c r="W752" s="24">
        <f t="shared" si="136"/>
        <v>-5.3553368211166213E-2</v>
      </c>
      <c r="X752" s="68">
        <f t="shared" si="137"/>
        <v>27184.778638089323</v>
      </c>
      <c r="Y752" s="68">
        <f t="shared" si="140"/>
        <v>152.79123371338937</v>
      </c>
      <c r="Z752" s="68">
        <f t="shared" si="138"/>
        <v>-1301.1886727321034</v>
      </c>
      <c r="AA752" s="68">
        <f t="shared" si="139"/>
        <v>152.79123371338937</v>
      </c>
      <c r="AB752" s="70">
        <f t="shared" si="141"/>
        <v>-1148.3974390187141</v>
      </c>
    </row>
    <row r="753" spans="10:28" x14ac:dyDescent="0.25">
      <c r="J753" s="93">
        <f t="array" ref="J753:M753">TRANSPOSE(MMULT($E$21:$H$24, TRANSPOSE(Random!N752:Q752)))</f>
        <v>8.1712279526059223E-2</v>
      </c>
      <c r="K753" s="93">
        <v>-0.47268540603778769</v>
      </c>
      <c r="L753" s="93">
        <v>-0.52923077254117701</v>
      </c>
      <c r="M753" s="93">
        <v>0.86285490656366615</v>
      </c>
      <c r="N753" s="22">
        <f>E$8 + E$9 * _xlfn.T.INV(_xlfn.NORM.DIST(J753, 0, 1, TRUE),  E$10)</f>
        <v>3.3557875468692049E-4</v>
      </c>
      <c r="O753" s="22">
        <f>F$8 + F$9 * _xlfn.T.INV(_xlfn.NORM.DIST(K753, 0, 1, TRUE),  F$10)</f>
        <v>-4.0470697104094302E-5</v>
      </c>
      <c r="P753" s="22">
        <f>G$8 + G$9 * _xlfn.T.INV(_xlfn.NORM.DIST(L753, 0, 1, TRUE),  G$10)</f>
        <v>-4.434328850073815E-5</v>
      </c>
      <c r="Q753" s="22">
        <f>H$8 + H$9 * _xlfn.T.INV(_xlfn.NORM.DIST(M753, 0, 1, TRUE),  H$10)</f>
        <v>7.8020953585576007E-4</v>
      </c>
      <c r="R753" s="59">
        <f t="shared" si="131"/>
        <v>1.1276832996080521</v>
      </c>
      <c r="S753" s="94">
        <f t="shared" si="132"/>
        <v>-4.7079106257974434E-3</v>
      </c>
      <c r="T753" s="94">
        <f t="shared" si="133"/>
        <v>2.628199472777679E-2</v>
      </c>
      <c r="U753" s="94">
        <f t="shared" si="134"/>
        <v>6.3835912665143768E-2</v>
      </c>
      <c r="V753" s="24">
        <f t="shared" si="135"/>
        <v>5.0030060404066094E-2</v>
      </c>
      <c r="W753" s="24">
        <f t="shared" si="136"/>
        <v>-1.3805852261077674E-2</v>
      </c>
      <c r="X753" s="68">
        <f t="shared" si="137"/>
        <v>29491.832431661758</v>
      </c>
      <c r="Y753" s="68">
        <f t="shared" si="140"/>
        <v>-193.90719003032427</v>
      </c>
      <c r="Z753" s="68">
        <f t="shared" si="138"/>
        <v>1005.8651208403317</v>
      </c>
      <c r="AA753" s="68">
        <f t="shared" si="139"/>
        <v>-193.90719003032427</v>
      </c>
      <c r="AB753" s="70">
        <f t="shared" si="141"/>
        <v>811.95793081000738</v>
      </c>
    </row>
    <row r="754" spans="10:28" x14ac:dyDescent="0.25">
      <c r="J754" s="93">
        <f t="array" ref="J754:M754">TRANSPOSE(MMULT($E$21:$H$24, TRANSPOSE(Random!N753:Q753)))</f>
        <v>-0.90567664413052429</v>
      </c>
      <c r="K754" s="93">
        <v>-1.8568886304863432</v>
      </c>
      <c r="L754" s="93">
        <v>-0.38413302513648084</v>
      </c>
      <c r="M754" s="93">
        <v>2.4669386911653439</v>
      </c>
      <c r="N754" s="22">
        <f>E$8 + E$9 * _xlfn.T.INV(_xlfn.NORM.DIST(J754, 0, 1, TRUE),  E$10)</f>
        <v>-3.1065879982287142E-3</v>
      </c>
      <c r="O754" s="22">
        <f>F$8 + F$9 * _xlfn.T.INV(_xlfn.NORM.DIST(K754, 0, 1, TRUE),  F$10)</f>
        <v>-2.1356534675571451E-4</v>
      </c>
      <c r="P754" s="22">
        <f>G$8 + G$9 * _xlfn.T.INV(_xlfn.NORM.DIST(L754, 0, 1, TRUE),  G$10)</f>
        <v>-2.6510343358067078E-5</v>
      </c>
      <c r="Q754" s="22">
        <f>H$8 + H$9 * _xlfn.T.INV(_xlfn.NORM.DIST(M754, 0, 1, TRUE),  H$10)</f>
        <v>2.7343968884005277E-3</v>
      </c>
      <c r="R754" s="59">
        <f t="shared" si="131"/>
        <v>1.1238029278166568</v>
      </c>
      <c r="S754" s="94">
        <f t="shared" si="132"/>
        <v>-4.8810052754490636E-3</v>
      </c>
      <c r="T754" s="94">
        <f t="shared" si="133"/>
        <v>2.8236182080321557E-2</v>
      </c>
      <c r="U754" s="94">
        <f t="shared" si="134"/>
        <v>6.5790100017688535E-2</v>
      </c>
      <c r="V754" s="24">
        <f t="shared" si="135"/>
        <v>3.0410463047499659E-2</v>
      </c>
      <c r="W754" s="24">
        <f t="shared" si="136"/>
        <v>-3.537963697018888E-2</v>
      </c>
      <c r="X754" s="68">
        <f t="shared" si="137"/>
        <v>29545.024477444003</v>
      </c>
      <c r="Y754" s="68">
        <f t="shared" si="140"/>
        <v>1795.0771343690576</v>
      </c>
      <c r="Z754" s="68">
        <f t="shared" si="138"/>
        <v>1059.0571666225769</v>
      </c>
      <c r="AA754" s="68">
        <f t="shared" si="139"/>
        <v>1795.0771343690576</v>
      </c>
      <c r="AB754" s="70">
        <f t="shared" si="141"/>
        <v>2854.1343009916345</v>
      </c>
    </row>
    <row r="755" spans="10:28" x14ac:dyDescent="0.25">
      <c r="J755" s="93">
        <f t="array" ref="J755:M755">TRANSPOSE(MMULT($E$21:$H$24, TRANSPOSE(Random!N754:Q754)))</f>
        <v>-2.8131750900497052E-2</v>
      </c>
      <c r="K755" s="93">
        <v>0.9345396511719638</v>
      </c>
      <c r="L755" s="93">
        <v>0.37114244038146493</v>
      </c>
      <c r="M755" s="93">
        <v>-1.1498301405400724</v>
      </c>
      <c r="N755" s="22">
        <f>E$8 + E$9 * _xlfn.T.INV(_xlfn.NORM.DIST(J755, 0, 1, TRUE),  E$10)</f>
        <v>-3.7958213804076797E-5</v>
      </c>
      <c r="O755" s="22">
        <f>F$8 + F$9 * _xlfn.T.INV(_xlfn.NORM.DIST(K755, 0, 1, TRUE),  F$10)</f>
        <v>9.2639985137439579E-5</v>
      </c>
      <c r="P755" s="22">
        <f>G$8 + G$9 * _xlfn.T.INV(_xlfn.NORM.DIST(L755, 0, 1, TRUE),  G$10)</f>
        <v>6.3895476240607657E-5</v>
      </c>
      <c r="Q755" s="22">
        <f>H$8 + H$9 * _xlfn.T.INV(_xlfn.NORM.DIST(M755, 0, 1, TRUE),  H$10)</f>
        <v>-1.0252863018440489E-3</v>
      </c>
      <c r="R755" s="59">
        <f t="shared" si="131"/>
        <v>1.1272622095157876</v>
      </c>
      <c r="S755" s="94">
        <f t="shared" si="132"/>
        <v>-4.5747999435559097E-3</v>
      </c>
      <c r="T755" s="94">
        <f t="shared" si="133"/>
        <v>2.447649889007698E-2</v>
      </c>
      <c r="U755" s="94">
        <f t="shared" si="134"/>
        <v>6.2030416827443952E-2</v>
      </c>
      <c r="V755" s="24">
        <f t="shared" si="135"/>
        <v>1.2381040205046242E-2</v>
      </c>
      <c r="W755" s="24">
        <f t="shared" si="136"/>
        <v>-4.9649376622397712E-2</v>
      </c>
      <c r="X755" s="68">
        <f t="shared" si="137"/>
        <v>27385.485490958428</v>
      </c>
      <c r="Y755" s="68">
        <f t="shared" si="140"/>
        <v>21.933362808311358</v>
      </c>
      <c r="Z755" s="68">
        <f t="shared" si="138"/>
        <v>-1100.4818198629982</v>
      </c>
      <c r="AA755" s="68">
        <f t="shared" si="139"/>
        <v>21.933362808311358</v>
      </c>
      <c r="AB755" s="70">
        <f t="shared" si="141"/>
        <v>-1078.5484570546869</v>
      </c>
    </row>
    <row r="756" spans="10:28" x14ac:dyDescent="0.25">
      <c r="J756" s="93">
        <f t="array" ref="J756:M756">TRANSPOSE(MMULT($E$21:$H$24, TRANSPOSE(Random!N755:Q755)))</f>
        <v>1.0478118980812057</v>
      </c>
      <c r="K756" s="93">
        <v>0.55670175597250959</v>
      </c>
      <c r="L756" s="93">
        <v>-0.97297004674552534</v>
      </c>
      <c r="M756" s="93">
        <v>0.59420803342647521</v>
      </c>
      <c r="N756" s="22">
        <f>E$8 + E$9 * _xlfn.T.INV(_xlfn.NORM.DIST(J756, 0, 1, TRUE),  E$10)</f>
        <v>3.7528380863030477E-3</v>
      </c>
      <c r="O756" s="22">
        <f>F$8 + F$9 * _xlfn.T.INV(_xlfn.NORM.DIST(K756, 0, 1, TRUE),  F$10)</f>
        <v>5.4260815235009699E-5</v>
      </c>
      <c r="P756" s="22">
        <f>G$8 + G$9 * _xlfn.T.INV(_xlfn.NORM.DIST(L756, 0, 1, TRUE),  G$10)</f>
        <v>-1.0226788489278547E-4</v>
      </c>
      <c r="Q756" s="22">
        <f>H$8 + H$9 * _xlfn.T.INV(_xlfn.NORM.DIST(M756, 0, 1, TRUE),  H$10)</f>
        <v>5.3445508945088114E-4</v>
      </c>
      <c r="R756" s="59">
        <f t="shared" si="131"/>
        <v>1.1315355931388797</v>
      </c>
      <c r="S756" s="94">
        <f t="shared" si="132"/>
        <v>-4.6131791134583393E-3</v>
      </c>
      <c r="T756" s="94">
        <f t="shared" si="133"/>
        <v>2.6036240281371911E-2</v>
      </c>
      <c r="U756" s="94">
        <f t="shared" si="134"/>
        <v>6.3590158218738882E-2</v>
      </c>
      <c r="V756" s="24">
        <f t="shared" si="135"/>
        <v>9.8252030163916024E-2</v>
      </c>
      <c r="W756" s="24">
        <f t="shared" si="136"/>
        <v>3.4661871945177142E-2</v>
      </c>
      <c r="X756" s="68">
        <f t="shared" si="137"/>
        <v>31233.197877202136</v>
      </c>
      <c r="Y756" s="68">
        <f t="shared" si="140"/>
        <v>-2168.4992800954496</v>
      </c>
      <c r="Z756" s="68">
        <f t="shared" si="138"/>
        <v>2747.2305663807092</v>
      </c>
      <c r="AA756" s="68">
        <f t="shared" si="139"/>
        <v>-2168.4992800954496</v>
      </c>
      <c r="AB756" s="70">
        <f t="shared" si="141"/>
        <v>578.73128628525956</v>
      </c>
    </row>
    <row r="757" spans="10:28" x14ac:dyDescent="0.25">
      <c r="J757" s="93">
        <f t="array" ref="J757:M757">TRANSPOSE(MMULT($E$21:$H$24, TRANSPOSE(Random!N756:Q756)))</f>
        <v>0.21525728452766671</v>
      </c>
      <c r="K757" s="93">
        <v>2.4223238848048445</v>
      </c>
      <c r="L757" s="93">
        <v>-0.17002744804265568</v>
      </c>
      <c r="M757" s="93">
        <v>-0.55839140694076872</v>
      </c>
      <c r="N757" s="22">
        <f>E$8 + E$9 * _xlfn.T.INV(_xlfn.NORM.DIST(J757, 0, 1, TRUE),  E$10)</f>
        <v>7.9069220398062835E-4</v>
      </c>
      <c r="O757" s="22">
        <f>F$8 + F$9 * _xlfn.T.INV(_xlfn.NORM.DIST(K757, 0, 1, TRUE),  F$10)</f>
        <v>3.4706833346129326E-4</v>
      </c>
      <c r="P757" s="22">
        <f>G$8 + G$9 * _xlfn.T.INV(_xlfn.NORM.DIST(L757, 0, 1, TRUE),  G$10)</f>
        <v>-7.4441456854361593E-7</v>
      </c>
      <c r="Q757" s="22">
        <f>H$8 + H$9 * _xlfn.T.INV(_xlfn.NORM.DIST(M757, 0, 1, TRUE),  H$10)</f>
        <v>-4.7029782940906915E-4</v>
      </c>
      <c r="R757" s="59">
        <f t="shared" si="131"/>
        <v>1.1281963512750084</v>
      </c>
      <c r="S757" s="94">
        <f t="shared" si="132"/>
        <v>-4.3203715952320563E-3</v>
      </c>
      <c r="T757" s="94">
        <f t="shared" si="133"/>
        <v>2.503148736251196E-2</v>
      </c>
      <c r="U757" s="94">
        <f t="shared" si="134"/>
        <v>6.2585405299878938E-2</v>
      </c>
      <c r="V757" s="24">
        <f t="shared" si="135"/>
        <v>3.0861509608044298E-2</v>
      </c>
      <c r="W757" s="24">
        <f t="shared" si="136"/>
        <v>-3.172389569183464E-2</v>
      </c>
      <c r="X757" s="68">
        <f t="shared" si="137"/>
        <v>28271.207730438786</v>
      </c>
      <c r="Y757" s="68">
        <f t="shared" si="140"/>
        <v>-456.88501227041706</v>
      </c>
      <c r="Z757" s="68">
        <f t="shared" si="138"/>
        <v>-214.75958038264071</v>
      </c>
      <c r="AA757" s="68">
        <f t="shared" si="139"/>
        <v>-456.88501227041706</v>
      </c>
      <c r="AB757" s="70">
        <f t="shared" si="141"/>
        <v>-671.64459265305777</v>
      </c>
    </row>
    <row r="758" spans="10:28" x14ac:dyDescent="0.25">
      <c r="J758" s="93">
        <f t="array" ref="J758:M758">TRANSPOSE(MMULT($E$21:$H$24, TRANSPOSE(Random!N757:Q757)))</f>
        <v>0.2584583106325406</v>
      </c>
      <c r="K758" s="93">
        <v>1.0956783305429518</v>
      </c>
      <c r="L758" s="93">
        <v>1.6837539724436765</v>
      </c>
      <c r="M758" s="93">
        <v>1.6432919997640645</v>
      </c>
      <c r="N758" s="22">
        <f>E$8 + E$9 * _xlfn.T.INV(_xlfn.NORM.DIST(J758, 0, 1, TRUE),  E$10)</f>
        <v>9.3839469675670187E-4</v>
      </c>
      <c r="O758" s="22">
        <f>F$8 + F$9 * _xlfn.T.INV(_xlfn.NORM.DIST(K758, 0, 1, TRUE),  F$10)</f>
        <v>1.1062741205049584E-4</v>
      </c>
      <c r="P758" s="22">
        <f>G$8 + G$9 * _xlfn.T.INV(_xlfn.NORM.DIST(L758, 0, 1, TRUE),  G$10)</f>
        <v>2.5439679049359018E-4</v>
      </c>
      <c r="Q758" s="22">
        <f>H$8 + H$9 * _xlfn.T.INV(_xlfn.NORM.DIST(M758, 0, 1, TRUE),  H$10)</f>
        <v>1.5880004840752896E-3</v>
      </c>
      <c r="R758" s="59">
        <f t="shared" si="131"/>
        <v>1.1283628570336273</v>
      </c>
      <c r="S758" s="94">
        <f t="shared" si="132"/>
        <v>-4.5568125166428539E-3</v>
      </c>
      <c r="T758" s="94">
        <f t="shared" si="133"/>
        <v>2.708978567599632E-2</v>
      </c>
      <c r="U758" s="94">
        <f t="shared" si="134"/>
        <v>6.4643703613363288E-2</v>
      </c>
      <c r="V758" s="24">
        <f t="shared" si="135"/>
        <v>6.9685548759685023E-2</v>
      </c>
      <c r="W758" s="24">
        <f t="shared" si="136"/>
        <v>5.0418451463217356E-3</v>
      </c>
      <c r="X758" s="68">
        <f t="shared" si="137"/>
        <v>30579.652237936571</v>
      </c>
      <c r="Y758" s="68">
        <f t="shared" si="140"/>
        <v>-542.23181964317337</v>
      </c>
      <c r="Z758" s="68">
        <f t="shared" si="138"/>
        <v>2093.6849271151441</v>
      </c>
      <c r="AA758" s="68">
        <f t="shared" si="139"/>
        <v>-542.23181964317337</v>
      </c>
      <c r="AB758" s="70">
        <f t="shared" si="141"/>
        <v>1551.4531074719707</v>
      </c>
    </row>
    <row r="759" spans="10:28" x14ac:dyDescent="0.25">
      <c r="J759" s="93">
        <f t="array" ref="J759:M759">TRANSPOSE(MMULT($E$21:$H$24, TRANSPOSE(Random!N758:Q758)))</f>
        <v>0.49680896850982975</v>
      </c>
      <c r="K759" s="93">
        <v>-0.41418357252882165</v>
      </c>
      <c r="L759" s="93">
        <v>0.15529687255483987</v>
      </c>
      <c r="M759" s="93">
        <v>-0.29829042842277531</v>
      </c>
      <c r="N759" s="22">
        <f>E$8 + E$9 * _xlfn.T.INV(_xlfn.NORM.DIST(J759, 0, 1, TRUE),  E$10)</f>
        <v>1.760666430128333E-3</v>
      </c>
      <c r="O759" s="22">
        <f>F$8 + F$9 * _xlfn.T.INV(_xlfn.NORM.DIST(K759, 0, 1, TRUE),  F$10)</f>
        <v>-3.4967414927899134E-5</v>
      </c>
      <c r="P759" s="22">
        <f>G$8 + G$9 * _xlfn.T.INV(_xlfn.NORM.DIST(L759, 0, 1, TRUE),  G$10)</f>
        <v>3.7951506853634038E-5</v>
      </c>
      <c r="Q759" s="22">
        <f>H$8 + H$9 * _xlfn.T.INV(_xlfn.NORM.DIST(M759, 0, 1, TRUE),  H$10)</f>
        <v>-2.4155144851957926E-4</v>
      </c>
      <c r="R759" s="59">
        <f t="shared" si="131"/>
        <v>1.129289808070016</v>
      </c>
      <c r="S759" s="94">
        <f t="shared" si="132"/>
        <v>-4.7024073436212482E-3</v>
      </c>
      <c r="T759" s="94">
        <f t="shared" si="133"/>
        <v>2.5260233743401452E-2</v>
      </c>
      <c r="U759" s="94">
        <f t="shared" si="134"/>
        <v>6.2814151680768426E-2</v>
      </c>
      <c r="V759" s="24">
        <f t="shared" si="135"/>
        <v>5.6123388944676757E-2</v>
      </c>
      <c r="W759" s="24">
        <f t="shared" si="136"/>
        <v>-6.6907627360916697E-3</v>
      </c>
      <c r="X759" s="68">
        <f t="shared" si="137"/>
        <v>29294.538417270032</v>
      </c>
      <c r="Y759" s="68">
        <f t="shared" si="140"/>
        <v>-1017.3644048637943</v>
      </c>
      <c r="Z759" s="68">
        <f t="shared" si="138"/>
        <v>808.57110644860586</v>
      </c>
      <c r="AA759" s="68">
        <f t="shared" si="139"/>
        <v>-1017.3644048637943</v>
      </c>
      <c r="AB759" s="70">
        <f t="shared" si="141"/>
        <v>-208.79329841518847</v>
      </c>
    </row>
    <row r="760" spans="10:28" x14ac:dyDescent="0.25">
      <c r="J760" s="93">
        <f t="array" ref="J760:M760">TRANSPOSE(MMULT($E$21:$H$24, TRANSPOSE(Random!N759:Q759)))</f>
        <v>-0.20174587826460982</v>
      </c>
      <c r="K760" s="93">
        <v>0.23403970941001012</v>
      </c>
      <c r="L760" s="93">
        <v>-0.25868860848386771</v>
      </c>
      <c r="M760" s="93">
        <v>-0.5239773420483298</v>
      </c>
      <c r="N760" s="22">
        <f>E$8 + E$9 * _xlfn.T.INV(_xlfn.NORM.DIST(J760, 0, 1, TRUE),  E$10)</f>
        <v>-6.2916905028069156E-4</v>
      </c>
      <c r="O760" s="22">
        <f>F$8 + F$9 * _xlfn.T.INV(_xlfn.NORM.DIST(K760, 0, 1, TRUE),  F$10)</f>
        <v>2.4104362333419302E-5</v>
      </c>
      <c r="P760" s="22">
        <f>G$8 + G$9 * _xlfn.T.INV(_xlfn.NORM.DIST(L760, 0, 1, TRUE),  G$10)</f>
        <v>-1.1355183544681544E-5</v>
      </c>
      <c r="Q760" s="22">
        <f>H$8 + H$9 * _xlfn.T.INV(_xlfn.NORM.DIST(M760, 0, 1, TRUE),  H$10)</f>
        <v>-4.396747419206094E-4</v>
      </c>
      <c r="R760" s="59">
        <f t="shared" si="131"/>
        <v>1.1265957345837734</v>
      </c>
      <c r="S760" s="94">
        <f t="shared" si="132"/>
        <v>-4.6433355663599305E-3</v>
      </c>
      <c r="T760" s="94">
        <f t="shared" si="133"/>
        <v>2.5062110450000421E-2</v>
      </c>
      <c r="U760" s="94">
        <f t="shared" si="134"/>
        <v>6.2616028387367392E-2</v>
      </c>
      <c r="V760" s="24">
        <f t="shared" si="135"/>
        <v>1.3850085407816803E-2</v>
      </c>
      <c r="W760" s="24">
        <f t="shared" si="136"/>
        <v>-4.8765942979550586E-2</v>
      </c>
      <c r="X760" s="68">
        <f t="shared" si="137"/>
        <v>27669.723728062312</v>
      </c>
      <c r="Y760" s="68">
        <f t="shared" si="140"/>
        <v>363.55222400114872</v>
      </c>
      <c r="Z760" s="68">
        <f t="shared" si="138"/>
        <v>-816.24358275911436</v>
      </c>
      <c r="AA760" s="68">
        <f t="shared" si="139"/>
        <v>363.55222400114872</v>
      </c>
      <c r="AB760" s="70">
        <f t="shared" si="141"/>
        <v>-452.69135875796565</v>
      </c>
    </row>
    <row r="761" spans="10:28" x14ac:dyDescent="0.25">
      <c r="J761" s="93">
        <f t="array" ref="J761:M761">TRANSPOSE(MMULT($E$21:$H$24, TRANSPOSE(Random!N760:Q760)))</f>
        <v>1.9684815304467633</v>
      </c>
      <c r="K761" s="93">
        <v>-1.2916906777316766</v>
      </c>
      <c r="L761" s="93">
        <v>-1.2915039317466195</v>
      </c>
      <c r="M761" s="93">
        <v>-0.24856858151268482</v>
      </c>
      <c r="N761" s="22">
        <f>E$8 + E$9 * _xlfn.T.INV(_xlfn.NORM.DIST(J761, 0, 1, TRUE),  E$10)</f>
        <v>7.6996730446512963E-3</v>
      </c>
      <c r="O761" s="22">
        <f>F$8 + F$9 * _xlfn.T.INV(_xlfn.NORM.DIST(K761, 0, 1, TRUE),  F$10)</f>
        <v>-1.2855576912242106E-4</v>
      </c>
      <c r="P761" s="22">
        <f>G$8 + G$9 * _xlfn.T.INV(_xlfn.NORM.DIST(L761, 0, 1, TRUE),  G$10)</f>
        <v>-1.4886023406934196E-4</v>
      </c>
      <c r="Q761" s="22">
        <f>H$8 + H$9 * _xlfn.T.INV(_xlfn.NORM.DIST(M761, 0, 1, TRUE),  H$10)</f>
        <v>-1.983870302469039E-4</v>
      </c>
      <c r="R761" s="59">
        <f t="shared" si="131"/>
        <v>1.1359848799216006</v>
      </c>
      <c r="S761" s="94">
        <f t="shared" si="132"/>
        <v>-4.7959956978157704E-3</v>
      </c>
      <c r="T761" s="94">
        <f t="shared" si="133"/>
        <v>2.5303398161674127E-2</v>
      </c>
      <c r="U761" s="94">
        <f t="shared" si="134"/>
        <v>6.2857316099041091E-2</v>
      </c>
      <c r="V761" s="24">
        <f t="shared" si="135"/>
        <v>0.15234299320881034</v>
      </c>
      <c r="W761" s="24">
        <f t="shared" si="136"/>
        <v>8.9485677109769249E-2</v>
      </c>
      <c r="X761" s="68">
        <f t="shared" si="137"/>
        <v>33039.696015931149</v>
      </c>
      <c r="Y761" s="68">
        <f t="shared" si="140"/>
        <v>-4449.095609862823</v>
      </c>
      <c r="Z761" s="68">
        <f t="shared" si="138"/>
        <v>4553.7287051097228</v>
      </c>
      <c r="AA761" s="68">
        <f t="shared" si="139"/>
        <v>-4449.095609862823</v>
      </c>
      <c r="AB761" s="70">
        <f t="shared" si="141"/>
        <v>104.63309524689976</v>
      </c>
    </row>
    <row r="762" spans="10:28" x14ac:dyDescent="0.25">
      <c r="J762" s="93">
        <f t="array" ref="J762:M762">TRANSPOSE(MMULT($E$21:$H$24, TRANSPOSE(Random!N761:Q761)))</f>
        <v>-1.8143480542551969</v>
      </c>
      <c r="K762" s="93">
        <v>-0.48198837148121976</v>
      </c>
      <c r="L762" s="93">
        <v>-0.1317101334791142</v>
      </c>
      <c r="M762" s="93">
        <v>-0.80423470436334532</v>
      </c>
      <c r="N762" s="22">
        <f>E$8 + E$9 * _xlfn.T.INV(_xlfn.NORM.DIST(J762, 0, 1, TRUE),  E$10)</f>
        <v>-6.8422541990038879E-3</v>
      </c>
      <c r="O762" s="22">
        <f>F$8 + F$9 * _xlfn.T.INV(_xlfn.NORM.DIST(K762, 0, 1, TRUE),  F$10)</f>
        <v>-4.1351431583173832E-5</v>
      </c>
      <c r="P762" s="22">
        <f>G$8 + G$9 * _xlfn.T.INV(_xlfn.NORM.DIST(L762, 0, 1, TRUE),  G$10)</f>
        <v>3.8236580940295243E-6</v>
      </c>
      <c r="Q762" s="22">
        <f>H$8 + H$9 * _xlfn.T.INV(_xlfn.NORM.DIST(M762, 0, 1, TRUE),  H$10)</f>
        <v>-6.9347748076904563E-4</v>
      </c>
      <c r="R762" s="59">
        <f t="shared" si="131"/>
        <v>1.1195916926301919</v>
      </c>
      <c r="S762" s="94">
        <f t="shared" si="132"/>
        <v>-4.7087913602765234E-3</v>
      </c>
      <c r="T762" s="94">
        <f t="shared" si="133"/>
        <v>2.4808307711151986E-2</v>
      </c>
      <c r="U762" s="94">
        <f t="shared" si="134"/>
        <v>6.2362225648518954E-2</v>
      </c>
      <c r="V762" s="24">
        <f t="shared" si="135"/>
        <v>-8.9370963675572457E-2</v>
      </c>
      <c r="W762" s="24">
        <f t="shared" si="136"/>
        <v>-0.15173318932409141</v>
      </c>
      <c r="X762" s="68">
        <f t="shared" si="137"/>
        <v>24046.243731871808</v>
      </c>
      <c r="Y762" s="68">
        <f t="shared" si="140"/>
        <v>3953.6539982694667</v>
      </c>
      <c r="Z762" s="68">
        <f t="shared" si="138"/>
        <v>-4439.723578949619</v>
      </c>
      <c r="AA762" s="68">
        <f t="shared" si="139"/>
        <v>3953.6539982694667</v>
      </c>
      <c r="AB762" s="70">
        <f t="shared" si="141"/>
        <v>-486.06958068015228</v>
      </c>
    </row>
    <row r="763" spans="10:28" x14ac:dyDescent="0.25">
      <c r="J763" s="93">
        <f t="array" ref="J763:M763">TRANSPOSE(MMULT($E$21:$H$24, TRANSPOSE(Random!N762:Q762)))</f>
        <v>0.35680024875562327</v>
      </c>
      <c r="K763" s="93">
        <v>1.3762037701411031E-3</v>
      </c>
      <c r="L763" s="93">
        <v>-0.46020641280177377</v>
      </c>
      <c r="M763" s="93">
        <v>0.65601207671606987</v>
      </c>
      <c r="N763" s="22">
        <f>E$8 + E$9 * _xlfn.T.INV(_xlfn.NORM.DIST(J763, 0, 1, TRUE),  E$10)</f>
        <v>1.2759238241214356E-3</v>
      </c>
      <c r="O763" s="22">
        <f>F$8 + F$9 * _xlfn.T.INV(_xlfn.NORM.DIST(K763, 0, 1, TRUE),  F$10)</f>
        <v>3.0112942954912601E-6</v>
      </c>
      <c r="P763" s="22">
        <f>G$8 + G$9 * _xlfn.T.INV(_xlfn.NORM.DIST(L763, 0, 1, TRUE),  G$10)</f>
        <v>-3.5812071400548494E-5</v>
      </c>
      <c r="Q763" s="22">
        <f>H$8 + H$9 * _xlfn.T.INV(_xlfn.NORM.DIST(M763, 0, 1, TRUE),  H$10)</f>
        <v>5.9006511867953199E-4</v>
      </c>
      <c r="R763" s="59">
        <f t="shared" si="131"/>
        <v>1.1287433553065511</v>
      </c>
      <c r="S763" s="94">
        <f t="shared" si="132"/>
        <v>-4.664428634397858E-3</v>
      </c>
      <c r="T763" s="94">
        <f t="shared" si="133"/>
        <v>2.6091850310600562E-2</v>
      </c>
      <c r="U763" s="94">
        <f t="shared" si="134"/>
        <v>6.3645768247967527E-2</v>
      </c>
      <c r="V763" s="24">
        <f t="shared" si="135"/>
        <v>6.1081142774886035E-2</v>
      </c>
      <c r="W763" s="24">
        <f t="shared" si="136"/>
        <v>-2.5646254730814916E-3</v>
      </c>
      <c r="X763" s="68">
        <f t="shared" si="137"/>
        <v>29829.453809052775</v>
      </c>
      <c r="Y763" s="68">
        <f t="shared" si="140"/>
        <v>-737.26599188020919</v>
      </c>
      <c r="Z763" s="68">
        <f t="shared" si="138"/>
        <v>1343.4864982313484</v>
      </c>
      <c r="AA763" s="68">
        <f t="shared" si="139"/>
        <v>-737.26599188020919</v>
      </c>
      <c r="AB763" s="70">
        <f t="shared" si="141"/>
        <v>606.22050635113919</v>
      </c>
    </row>
    <row r="764" spans="10:28" x14ac:dyDescent="0.25">
      <c r="J764" s="93">
        <f t="array" ref="J764:M764">TRANSPOSE(MMULT($E$21:$H$24, TRANSPOSE(Random!N763:Q763)))</f>
        <v>0.65940294317642478</v>
      </c>
      <c r="K764" s="93">
        <v>0.49126477075077235</v>
      </c>
      <c r="L764" s="93">
        <v>0.50308047051366722</v>
      </c>
      <c r="M764" s="93">
        <v>-0.43062940114149195</v>
      </c>
      <c r="N764" s="22">
        <f>E$8 + E$9 * _xlfn.T.INV(_xlfn.NORM.DIST(J764, 0, 1, TRUE),  E$10)</f>
        <v>2.3321311488661576E-3</v>
      </c>
      <c r="O764" s="22">
        <f>F$8 + F$9 * _xlfn.T.INV(_xlfn.NORM.DIST(K764, 0, 1, TRUE),  F$10)</f>
        <v>4.8005282152590366E-5</v>
      </c>
      <c r="P764" s="22">
        <f>G$8 + G$9 * _xlfn.T.INV(_xlfn.NORM.DIST(L764, 0, 1, TRUE),  G$10)</f>
        <v>8.0064261544530728E-5</v>
      </c>
      <c r="Q764" s="22">
        <f>H$8 + H$9 * _xlfn.T.INV(_xlfn.NORM.DIST(M764, 0, 1, TRUE),  H$10)</f>
        <v>-3.5721364811251802E-4</v>
      </c>
      <c r="R764" s="59">
        <f t="shared" si="131"/>
        <v>1.1299340231047725</v>
      </c>
      <c r="S764" s="94">
        <f t="shared" si="132"/>
        <v>-4.6194346465407588E-3</v>
      </c>
      <c r="T764" s="94">
        <f t="shared" si="133"/>
        <v>2.5144571543808513E-2</v>
      </c>
      <c r="U764" s="94">
        <f t="shared" si="134"/>
        <v>6.2698489481175484E-2</v>
      </c>
      <c r="V764" s="24">
        <f t="shared" si="135"/>
        <v>6.2038931801955514E-2</v>
      </c>
      <c r="W764" s="24">
        <f t="shared" si="136"/>
        <v>-6.5955767921997005E-4</v>
      </c>
      <c r="X764" s="68">
        <f t="shared" si="137"/>
        <v>29466.495033376283</v>
      </c>
      <c r="Y764" s="68">
        <f t="shared" si="140"/>
        <v>-1347.5733834246639</v>
      </c>
      <c r="Z764" s="68">
        <f t="shared" si="138"/>
        <v>980.52772255485615</v>
      </c>
      <c r="AA764" s="68">
        <f t="shared" si="139"/>
        <v>-1347.5733834246639</v>
      </c>
      <c r="AB764" s="70">
        <f t="shared" si="141"/>
        <v>-367.04566086980776</v>
      </c>
    </row>
    <row r="765" spans="10:28" x14ac:dyDescent="0.25">
      <c r="J765" s="93">
        <f t="array" ref="J765:M765">TRANSPOSE(MMULT($E$21:$H$24, TRANSPOSE(Random!N764:Q764)))</f>
        <v>-0.97154932702241614</v>
      </c>
      <c r="K765" s="93">
        <v>-0.18499979829063679</v>
      </c>
      <c r="L765" s="93">
        <v>-0.66899939257631935</v>
      </c>
      <c r="M765" s="93">
        <v>-0.62358177757625211</v>
      </c>
      <c r="N765" s="22">
        <f>E$8 + E$9 * _xlfn.T.INV(_xlfn.NORM.DIST(J765, 0, 1, TRUE),  E$10)</f>
        <v>-3.3508275607080874E-3</v>
      </c>
      <c r="O765" s="22">
        <f>F$8 + F$9 * _xlfn.T.INV(_xlfn.NORM.DIST(K765, 0, 1, TRUE),  F$10)</f>
        <v>-1.3860690247912497E-5</v>
      </c>
      <c r="P765" s="22">
        <f>G$8 + G$9 * _xlfn.T.INV(_xlfn.NORM.DIST(L765, 0, 1, TRUE),  G$10)</f>
        <v>-6.1944518571465908E-5</v>
      </c>
      <c r="Q765" s="22">
        <f>H$8 + H$9 * _xlfn.T.INV(_xlfn.NORM.DIST(M765, 0, 1, TRUE),  H$10)</f>
        <v>-5.2868026453130931E-4</v>
      </c>
      <c r="R765" s="59">
        <f t="shared" si="131"/>
        <v>1.1235275953366761</v>
      </c>
      <c r="S765" s="94">
        <f t="shared" si="132"/>
        <v>-4.6813006189412622E-3</v>
      </c>
      <c r="T765" s="94">
        <f t="shared" si="133"/>
        <v>2.497310492738972E-2</v>
      </c>
      <c r="U765" s="94">
        <f t="shared" si="134"/>
        <v>6.2527022864756698E-2</v>
      </c>
      <c r="V765" s="24">
        <f t="shared" si="135"/>
        <v>-3.0650098923242122E-2</v>
      </c>
      <c r="W765" s="24">
        <f t="shared" si="136"/>
        <v>-9.3177121787998821E-2</v>
      </c>
      <c r="X765" s="68">
        <f t="shared" si="137"/>
        <v>26072.396014290123</v>
      </c>
      <c r="Y765" s="68">
        <f t="shared" si="140"/>
        <v>1936.2058756649494</v>
      </c>
      <c r="Z765" s="68">
        <f t="shared" si="138"/>
        <v>-2413.5712965313032</v>
      </c>
      <c r="AA765" s="68">
        <f t="shared" si="139"/>
        <v>1936.2058756649494</v>
      </c>
      <c r="AB765" s="70">
        <f t="shared" si="141"/>
        <v>-477.36542086635382</v>
      </c>
    </row>
    <row r="766" spans="10:28" x14ac:dyDescent="0.25">
      <c r="J766" s="93">
        <f t="array" ref="J766:M766">TRANSPOSE(MMULT($E$21:$H$24, TRANSPOSE(Random!N765:Q765)))</f>
        <v>1.0985001860419261</v>
      </c>
      <c r="K766" s="93">
        <v>0.10845199194058346</v>
      </c>
      <c r="L766" s="93">
        <v>0.70502415044205502</v>
      </c>
      <c r="M766" s="93">
        <v>-0.92835747693461645</v>
      </c>
      <c r="N766" s="22">
        <f>E$8 + E$9 * _xlfn.T.INV(_xlfn.NORM.DIST(J766, 0, 1, TRUE),  E$10)</f>
        <v>3.9458158634582078E-3</v>
      </c>
      <c r="O766" s="22">
        <f>F$8 + F$9 * _xlfn.T.INV(_xlfn.NORM.DIST(K766, 0, 1, TRUE),  F$10)</f>
        <v>1.2689718031509335E-5</v>
      </c>
      <c r="P766" s="22">
        <f>G$8 + G$9 * _xlfn.T.INV(_xlfn.NORM.DIST(L766, 0, 1, TRUE),  G$10)</f>
        <v>1.0552779163381434E-4</v>
      </c>
      <c r="Q766" s="22">
        <f>H$8 + H$9 * _xlfn.T.INV(_xlfn.NORM.DIST(M766, 0, 1, TRUE),  H$10)</f>
        <v>-8.0980504364544525E-4</v>
      </c>
      <c r="R766" s="59">
        <f t="shared" si="131"/>
        <v>1.1317531379519559</v>
      </c>
      <c r="S766" s="94">
        <f t="shared" si="132"/>
        <v>-4.6547502106618404E-3</v>
      </c>
      <c r="T766" s="94">
        <f t="shared" si="133"/>
        <v>2.4691980148275585E-2</v>
      </c>
      <c r="U766" s="94">
        <f t="shared" si="134"/>
        <v>6.2245898085642556E-2</v>
      </c>
      <c r="V766" s="24">
        <f t="shared" si="135"/>
        <v>8.1175352234866258E-2</v>
      </c>
      <c r="W766" s="24">
        <f t="shared" si="136"/>
        <v>1.8929454149223701E-2</v>
      </c>
      <c r="X766" s="68">
        <f t="shared" si="137"/>
        <v>29990.718318106734</v>
      </c>
      <c r="Y766" s="68">
        <f t="shared" si="140"/>
        <v>-2280.0074670228641</v>
      </c>
      <c r="Z766" s="68">
        <f t="shared" si="138"/>
        <v>1504.7510072853074</v>
      </c>
      <c r="AA766" s="68">
        <f t="shared" si="139"/>
        <v>-2280.0074670228641</v>
      </c>
      <c r="AB766" s="70">
        <f t="shared" si="141"/>
        <v>-775.25645973755672</v>
      </c>
    </row>
    <row r="767" spans="10:28" x14ac:dyDescent="0.25">
      <c r="J767" s="93">
        <f t="array" ref="J767:M767">TRANSPOSE(MMULT($E$21:$H$24, TRANSPOSE(Random!N766:Q766)))</f>
        <v>1.2072790536306479</v>
      </c>
      <c r="K767" s="93">
        <v>-6.0716730628403159E-2</v>
      </c>
      <c r="L767" s="93">
        <v>0.74058223407562751</v>
      </c>
      <c r="M767" s="93">
        <v>-2.0643502329631955</v>
      </c>
      <c r="N767" s="22">
        <f>E$8 + E$9 * _xlfn.T.INV(_xlfn.NORM.DIST(J767, 0, 1, TRUE),  E$10)</f>
        <v>4.367229174357291E-3</v>
      </c>
      <c r="O767" s="22">
        <f>F$8 + F$9 * _xlfn.T.INV(_xlfn.NORM.DIST(K767, 0, 1, TRUE),  F$10)</f>
        <v>-2.5979721201583376E-6</v>
      </c>
      <c r="P767" s="22">
        <f>G$8 + G$9 * _xlfn.T.INV(_xlfn.NORM.DIST(L767, 0, 1, TRUE),  G$10)</f>
        <v>1.1012425069553445E-4</v>
      </c>
      <c r="Q767" s="22">
        <f>H$8 + H$9 * _xlfn.T.INV(_xlfn.NORM.DIST(M767, 0, 1, TRUE),  H$10)</f>
        <v>-2.0891055737378827E-3</v>
      </c>
      <c r="R767" s="59">
        <f t="shared" si="131"/>
        <v>1.1322281992843988</v>
      </c>
      <c r="S767" s="94">
        <f t="shared" si="132"/>
        <v>-4.6700379008135081E-3</v>
      </c>
      <c r="T767" s="94">
        <f t="shared" si="133"/>
        <v>2.3412679618183149E-2</v>
      </c>
      <c r="U767" s="94">
        <f t="shared" si="134"/>
        <v>6.0966597555550117E-2</v>
      </c>
      <c r="V767" s="24">
        <f t="shared" si="135"/>
        <v>6.7736696421476603E-2</v>
      </c>
      <c r="W767" s="24">
        <f t="shared" si="136"/>
        <v>6.7700988659264855E-3</v>
      </c>
      <c r="X767" s="68">
        <f t="shared" si="137"/>
        <v>28940.95455836898</v>
      </c>
      <c r="Y767" s="68">
        <f t="shared" si="140"/>
        <v>-2523.5123665926512</v>
      </c>
      <c r="Z767" s="68">
        <f t="shared" si="138"/>
        <v>454.98724754755312</v>
      </c>
      <c r="AA767" s="68">
        <f t="shared" si="139"/>
        <v>-2523.5123665926512</v>
      </c>
      <c r="AB767" s="70">
        <f t="shared" si="141"/>
        <v>-2068.5251190450981</v>
      </c>
    </row>
    <row r="768" spans="10:28" x14ac:dyDescent="0.25">
      <c r="J768" s="93">
        <f t="array" ref="J768:M768">TRANSPOSE(MMULT($E$21:$H$24, TRANSPOSE(Random!N767:Q767)))</f>
        <v>-1.4781599810226682</v>
      </c>
      <c r="K768" s="93">
        <v>0.14536191676991631</v>
      </c>
      <c r="L768" s="93">
        <v>1.5187428116419217</v>
      </c>
      <c r="M768" s="93">
        <v>-0.16473301116723585</v>
      </c>
      <c r="N768" s="22">
        <f>E$8 + E$9 * _xlfn.T.INV(_xlfn.NORM.DIST(J768, 0, 1, TRUE),  E$10)</f>
        <v>-5.3514896297383189E-3</v>
      </c>
      <c r="O768" s="22">
        <f>F$8 + F$9 * _xlfn.T.INV(_xlfn.NORM.DIST(K768, 0, 1, TRUE),  F$10)</f>
        <v>1.6034433591455616E-5</v>
      </c>
      <c r="P768" s="22">
        <f>G$8 + G$9 * _xlfn.T.INV(_xlfn.NORM.DIST(L768, 0, 1, TRUE),  G$10)</f>
        <v>2.2488826821217593E-4</v>
      </c>
      <c r="Q768" s="22">
        <f>H$8 + H$9 * _xlfn.T.INV(_xlfn.NORM.DIST(M768, 0, 1, TRUE),  H$10)</f>
        <v>-1.2586913292045326E-4</v>
      </c>
      <c r="R768" s="59">
        <f t="shared" si="131"/>
        <v>1.1212722389829479</v>
      </c>
      <c r="S768" s="94">
        <f t="shared" si="132"/>
        <v>-4.6514054951018935E-3</v>
      </c>
      <c r="T768" s="94">
        <f t="shared" si="133"/>
        <v>2.5375916059000577E-2</v>
      </c>
      <c r="U768" s="94">
        <f t="shared" si="134"/>
        <v>6.2929833996367548E-2</v>
      </c>
      <c r="V768" s="24">
        <f t="shared" si="135"/>
        <v>-5.6057381395703029E-2</v>
      </c>
      <c r="W768" s="24">
        <f t="shared" si="136"/>
        <v>-0.11898721539207058</v>
      </c>
      <c r="X768" s="68">
        <f t="shared" si="137"/>
        <v>25352.305529067311</v>
      </c>
      <c r="Y768" s="68">
        <f t="shared" si="140"/>
        <v>3092.2467590274755</v>
      </c>
      <c r="Z768" s="68">
        <f t="shared" si="138"/>
        <v>-3133.6617817541155</v>
      </c>
      <c r="AA768" s="68">
        <f t="shared" si="139"/>
        <v>3092.2467590274755</v>
      </c>
      <c r="AB768" s="70">
        <f t="shared" si="141"/>
        <v>-41.415022726640018</v>
      </c>
    </row>
    <row r="769" spans="10:28" x14ac:dyDescent="0.25">
      <c r="J769" s="93">
        <f t="array" ref="J769:M769">TRANSPOSE(MMULT($E$21:$H$24, TRANSPOSE(Random!N768:Q768)))</f>
        <v>0.87051240250659045</v>
      </c>
      <c r="K769" s="93">
        <v>6.4902730661172761E-2</v>
      </c>
      <c r="L769" s="93">
        <v>1.3807812895234786</v>
      </c>
      <c r="M769" s="93">
        <v>-1.4669073191180577</v>
      </c>
      <c r="N769" s="22">
        <f>E$8 + E$9 * _xlfn.T.INV(_xlfn.NORM.DIST(J769, 0, 1, TRUE),  E$10)</f>
        <v>3.0927711398526865E-3</v>
      </c>
      <c r="O769" s="22">
        <f>F$8 + F$9 * _xlfn.T.INV(_xlfn.NORM.DIST(K769, 0, 1, TRUE),  F$10)</f>
        <v>8.7503438139436941E-6</v>
      </c>
      <c r="P769" s="22">
        <f>G$8 + G$9 * _xlfn.T.INV(_xlfn.NORM.DIST(L769, 0, 1, TRUE),  G$10)</f>
        <v>2.01945231907758E-4</v>
      </c>
      <c r="Q769" s="22">
        <f>H$8 + H$9 * _xlfn.T.INV(_xlfn.NORM.DIST(M769, 0, 1, TRUE),  H$10)</f>
        <v>-1.3566374238207818E-3</v>
      </c>
      <c r="R769" s="59">
        <f t="shared" si="131"/>
        <v>1.1307914963698118</v>
      </c>
      <c r="S769" s="94">
        <f t="shared" si="132"/>
        <v>-4.6586895848794059E-3</v>
      </c>
      <c r="T769" s="94">
        <f t="shared" si="133"/>
        <v>2.4145147768100249E-2</v>
      </c>
      <c r="U769" s="94">
        <f t="shared" si="134"/>
        <v>6.1699065705467217E-2</v>
      </c>
      <c r="V769" s="24">
        <f t="shared" si="135"/>
        <v>5.876909004649053E-2</v>
      </c>
      <c r="W769" s="24">
        <f t="shared" si="136"/>
        <v>-2.929975658976687E-3</v>
      </c>
      <c r="X769" s="68">
        <f t="shared" si="137"/>
        <v>28923.737262163908</v>
      </c>
      <c r="Y769" s="68">
        <f t="shared" si="140"/>
        <v>-1787.0933506960282</v>
      </c>
      <c r="Z769" s="68">
        <f t="shared" si="138"/>
        <v>437.76995134248136</v>
      </c>
      <c r="AA769" s="68">
        <f t="shared" si="139"/>
        <v>-1787.0933506960282</v>
      </c>
      <c r="AB769" s="70">
        <f t="shared" si="141"/>
        <v>-1349.3233993535468</v>
      </c>
    </row>
    <row r="770" spans="10:28" x14ac:dyDescent="0.25">
      <c r="J770" s="93">
        <f t="array" ref="J770:M770">TRANSPOSE(MMULT($E$21:$H$24, TRANSPOSE(Random!N769:Q769)))</f>
        <v>-0.69041517359442306</v>
      </c>
      <c r="K770" s="93">
        <v>0.66647423616649504</v>
      </c>
      <c r="L770" s="93">
        <v>1.2000533124085309</v>
      </c>
      <c r="M770" s="93">
        <v>-0.36460377657994619</v>
      </c>
      <c r="N770" s="22">
        <f>E$8 + E$9 * _xlfn.T.INV(_xlfn.NORM.DIST(J770, 0, 1, TRUE),  E$10)</f>
        <v>-2.3270261280854076E-3</v>
      </c>
      <c r="O770" s="22">
        <f>F$8 + F$9 * _xlfn.T.INV(_xlfn.NORM.DIST(K770, 0, 1, TRUE),  F$10)</f>
        <v>6.4973448096115161E-5</v>
      </c>
      <c r="P770" s="22">
        <f>G$8 + G$9 * _xlfn.T.INV(_xlfn.NORM.DIST(L770, 0, 1, TRUE),  G$10)</f>
        <v>1.7388462985221356E-4</v>
      </c>
      <c r="Q770" s="22">
        <f>H$8 + H$9 * _xlfn.T.INV(_xlfn.NORM.DIST(M770, 0, 1, TRUE),  H$10)</f>
        <v>-2.993500492886201E-4</v>
      </c>
      <c r="R770" s="59">
        <f t="shared" si="131"/>
        <v>1.1246817318106785</v>
      </c>
      <c r="S770" s="94">
        <f t="shared" si="132"/>
        <v>-4.6024664805972343E-3</v>
      </c>
      <c r="T770" s="94">
        <f t="shared" si="133"/>
        <v>2.5202435142632412E-2</v>
      </c>
      <c r="U770" s="94">
        <f t="shared" si="134"/>
        <v>6.2756353079999383E-2</v>
      </c>
      <c r="V770" s="24">
        <f t="shared" si="135"/>
        <v>-1.1550725893229153E-2</v>
      </c>
      <c r="W770" s="24">
        <f t="shared" si="136"/>
        <v>-7.4307078973228538E-2</v>
      </c>
      <c r="X770" s="68">
        <f t="shared" si="137"/>
        <v>26823.178743396791</v>
      </c>
      <c r="Y770" s="68">
        <f t="shared" si="140"/>
        <v>1344.6235535537126</v>
      </c>
      <c r="Z770" s="68">
        <f t="shared" si="138"/>
        <v>-1662.7885674246354</v>
      </c>
      <c r="AA770" s="68">
        <f t="shared" si="139"/>
        <v>1344.6235535537126</v>
      </c>
      <c r="AB770" s="70">
        <f t="shared" si="141"/>
        <v>-318.16501387092285</v>
      </c>
    </row>
    <row r="771" spans="10:28" x14ac:dyDescent="0.25">
      <c r="J771" s="93">
        <f t="array" ref="J771:M771">TRANSPOSE(MMULT($E$21:$H$24, TRANSPOSE(Random!N770:Q770)))</f>
        <v>-1.6544663085889462</v>
      </c>
      <c r="K771" s="93">
        <v>-1.6975380546684269</v>
      </c>
      <c r="L771" s="93">
        <v>-1.9616421405015001</v>
      </c>
      <c r="M771" s="93">
        <v>-1.2028980181456883</v>
      </c>
      <c r="N771" s="22">
        <f>E$8 + E$9 * _xlfn.T.INV(_xlfn.NORM.DIST(J771, 0, 1, TRUE),  E$10)</f>
        <v>-6.113414413711141E-3</v>
      </c>
      <c r="O771" s="22">
        <f>F$8 + F$9 * _xlfn.T.INV(_xlfn.NORM.DIST(K771, 0, 1, TRUE),  F$10)</f>
        <v>-1.8644015143250259E-4</v>
      </c>
      <c r="P771" s="22">
        <f>G$8 + G$9 * _xlfn.T.INV(_xlfn.NORM.DIST(L771, 0, 1, TRUE),  G$10)</f>
        <v>-2.7140384662414365E-4</v>
      </c>
      <c r="Q771" s="22">
        <f>H$8 + H$9 * _xlfn.T.INV(_xlfn.NORM.DIST(M771, 0, 1, TRUE),  H$10)</f>
        <v>-1.0786815653122761E-3</v>
      </c>
      <c r="R771" s="59">
        <f t="shared" ref="R771:R834" si="142">$B$3 * (1 + N771)</f>
        <v>1.1204133173643513</v>
      </c>
      <c r="S771" s="94">
        <f t="shared" ref="S771:S834" si="143">$B$5+O771</f>
        <v>-4.8538800801258518E-3</v>
      </c>
      <c r="T771" s="94">
        <f t="shared" ref="T771:T834" si="144">$B$6+Q771</f>
        <v>2.4423103626608753E-2</v>
      </c>
      <c r="U771" s="94">
        <f t="shared" ref="U771:U834" si="145">$B$7 + Q771</f>
        <v>6.1977021563975727E-2</v>
      </c>
      <c r="V771" s="24">
        <f t="shared" ref="V771:V834" si="146">(LN(R771/$B$4) + (T771-S771+0.5*U771^2)*$B$8) / (U771*SQRT($B$8))</f>
        <v>-8.2350579734593893E-2</v>
      </c>
      <c r="W771" s="24">
        <f t="shared" ref="W771:W834" si="147">V771 - U771*SQRT($B$8)</f>
        <v>-0.14432760129856961</v>
      </c>
      <c r="X771" s="68">
        <f t="shared" ref="X771:X834" si="148">(R771*EXP(-S771*$B$8)*_xlfn.NORM.DIST(V771, 0, 1, TRUE) - $B$4*EXP(-T771*$B$8)*_xlfn.NORM.DIST(W771, 0, 1, TRUE)) * $B$2</f>
        <v>24141.89250158838</v>
      </c>
      <c r="Y771" s="68">
        <f t="shared" si="140"/>
        <v>3532.5091171511449</v>
      </c>
      <c r="Z771" s="68">
        <f t="shared" ref="Z771:Z834" si="149">X771-$B$13</f>
        <v>-4344.0748092330468</v>
      </c>
      <c r="AA771" s="68">
        <f t="shared" ref="AA771:AA834" si="150">Y771-$B$19</f>
        <v>3532.5091171511449</v>
      </c>
      <c r="AB771" s="70">
        <f t="shared" si="141"/>
        <v>-811.56569208190194</v>
      </c>
    </row>
    <row r="772" spans="10:28" x14ac:dyDescent="0.25">
      <c r="J772" s="93">
        <f t="array" ref="J772:M772">TRANSPOSE(MMULT($E$21:$H$24, TRANSPOSE(Random!N771:Q771)))</f>
        <v>0.52964504780381183</v>
      </c>
      <c r="K772" s="93">
        <v>0.32891476966298894</v>
      </c>
      <c r="L772" s="93">
        <v>1.7641311091429344</v>
      </c>
      <c r="M772" s="93">
        <v>-2.2035650634139263</v>
      </c>
      <c r="N772" s="22">
        <f>E$8 + E$9 * _xlfn.T.INV(_xlfn.NORM.DIST(J772, 0, 1, TRUE),  E$10)</f>
        <v>1.8752478171294336E-3</v>
      </c>
      <c r="O772" s="22">
        <f>F$8 + F$9 * _xlfn.T.INV(_xlfn.NORM.DIST(K772, 0, 1, TRUE),  F$10)</f>
        <v>3.2816119843040005E-5</v>
      </c>
      <c r="P772" s="22">
        <f>G$8 + G$9 * _xlfn.T.INV(_xlfn.NORM.DIST(L772, 0, 1, TRUE),  G$10)</f>
        <v>2.6970549628951607E-4</v>
      </c>
      <c r="Q772" s="22">
        <f>H$8 + H$9 * _xlfn.T.INV(_xlfn.NORM.DIST(M772, 0, 1, TRUE),  H$10)</f>
        <v>-2.2877577441517511E-3</v>
      </c>
      <c r="R772" s="59">
        <f t="shared" si="142"/>
        <v>1.1294189762404889</v>
      </c>
      <c r="S772" s="94">
        <f t="shared" si="143"/>
        <v>-4.6346238088503097E-3</v>
      </c>
      <c r="T772" s="94">
        <f t="shared" si="144"/>
        <v>2.3214027447769278E-2</v>
      </c>
      <c r="U772" s="94">
        <f t="shared" si="145"/>
        <v>6.0767945385136253E-2</v>
      </c>
      <c r="V772" s="24">
        <f t="shared" si="146"/>
        <v>2.3026769381350874E-2</v>
      </c>
      <c r="W772" s="24">
        <f t="shared" si="147"/>
        <v>-3.7741176003785376E-2</v>
      </c>
      <c r="X772" s="68">
        <f t="shared" si="148"/>
        <v>27256.547591244183</v>
      </c>
      <c r="Y772" s="68">
        <f t="shared" ref="Y772:Y835" si="151">$B$17*R772+$B$18</f>
        <v>-1083.57287149888</v>
      </c>
      <c r="Z772" s="68">
        <f t="shared" si="149"/>
        <v>-1229.4197195772431</v>
      </c>
      <c r="AA772" s="68">
        <f t="shared" si="150"/>
        <v>-1083.57287149888</v>
      </c>
      <c r="AB772" s="70">
        <f t="shared" ref="AB772:AB835" si="152">Z772+AA772</f>
        <v>-2312.9925910761231</v>
      </c>
    </row>
    <row r="773" spans="10:28" x14ac:dyDescent="0.25">
      <c r="J773" s="93">
        <f t="array" ref="J773:M773">TRANSPOSE(MMULT($E$21:$H$24, TRANSPOSE(Random!N772:Q772)))</f>
        <v>1.3573538341739491</v>
      </c>
      <c r="K773" s="93">
        <v>-0.37413938386898143</v>
      </c>
      <c r="L773" s="93">
        <v>0.1654408986976551</v>
      </c>
      <c r="M773" s="93">
        <v>-0.49079797057750418</v>
      </c>
      <c r="N773" s="22">
        <f>E$8 + E$9 * _xlfn.T.INV(_xlfn.NORM.DIST(J773, 0, 1, TRUE),  E$10)</f>
        <v>4.9668167844515261E-3</v>
      </c>
      <c r="O773" s="22">
        <f>F$8 + F$9 * _xlfn.T.INV(_xlfn.NORM.DIST(K773, 0, 1, TRUE),  F$10)</f>
        <v>-3.1232550248251452E-5</v>
      </c>
      <c r="P773" s="22">
        <f>G$8 + G$9 * _xlfn.T.INV(_xlfn.NORM.DIST(L773, 0, 1, TRUE),  G$10)</f>
        <v>3.9161405603127053E-5</v>
      </c>
      <c r="Q773" s="22">
        <f>H$8 + H$9 * _xlfn.T.INV(_xlfn.NORM.DIST(M773, 0, 1, TRUE),  H$10)</f>
        <v>-4.1026863436920412E-4</v>
      </c>
      <c r="R773" s="59">
        <f t="shared" si="142"/>
        <v>1.1329041173951959</v>
      </c>
      <c r="S773" s="94">
        <f t="shared" si="143"/>
        <v>-4.6986724789416009E-3</v>
      </c>
      <c r="T773" s="94">
        <f t="shared" si="144"/>
        <v>2.5091516557551825E-2</v>
      </c>
      <c r="U773" s="94">
        <f t="shared" si="145"/>
        <v>6.26454344949188E-2</v>
      </c>
      <c r="V773" s="24">
        <f t="shared" si="146"/>
        <v>0.1043605498329251</v>
      </c>
      <c r="W773" s="24">
        <f t="shared" si="147"/>
        <v>4.1715115338006301E-2</v>
      </c>
      <c r="X773" s="68">
        <f t="shared" si="148"/>
        <v>31050.901892058278</v>
      </c>
      <c r="Y773" s="68">
        <f t="shared" si="151"/>
        <v>-2869.9715718508232</v>
      </c>
      <c r="Z773" s="68">
        <f t="shared" si="149"/>
        <v>2564.934581236852</v>
      </c>
      <c r="AA773" s="68">
        <f t="shared" si="150"/>
        <v>-2869.9715718508232</v>
      </c>
      <c r="AB773" s="70">
        <f t="shared" si="152"/>
        <v>-305.03699061397128</v>
      </c>
    </row>
    <row r="774" spans="10:28" x14ac:dyDescent="0.25">
      <c r="J774" s="93">
        <f t="array" ref="J774:M774">TRANSPOSE(MMULT($E$21:$H$24, TRANSPOSE(Random!N773:Q773)))</f>
        <v>1.4316699404528377</v>
      </c>
      <c r="K774" s="93">
        <v>0.59816412183603496</v>
      </c>
      <c r="L774" s="93">
        <v>1.2039467916312796</v>
      </c>
      <c r="M774" s="93">
        <v>-1.8058737492113863</v>
      </c>
      <c r="N774" s="22">
        <f>E$8 + E$9 * _xlfn.T.INV(_xlfn.NORM.DIST(J774, 0, 1, TRUE),  E$10)</f>
        <v>5.272463139405199E-3</v>
      </c>
      <c r="O774" s="22">
        <f>F$8 + F$9 * _xlfn.T.INV(_xlfn.NORM.DIST(K774, 0, 1, TRUE),  F$10)</f>
        <v>5.8272625706259998E-5</v>
      </c>
      <c r="P774" s="22">
        <f>G$8 + G$9 * _xlfn.T.INV(_xlfn.NORM.DIST(L774, 0, 1, TRUE),  G$10)</f>
        <v>1.7446800867868843E-4</v>
      </c>
      <c r="Q774" s="22">
        <f>H$8 + H$9 * _xlfn.T.INV(_xlfn.NORM.DIST(M774, 0, 1, TRUE),  H$10)</f>
        <v>-1.7511023885893983E-3</v>
      </c>
      <c r="R774" s="59">
        <f t="shared" si="142"/>
        <v>1.1332486740593672</v>
      </c>
      <c r="S774" s="94">
        <f t="shared" si="143"/>
        <v>-4.6091673029870894E-3</v>
      </c>
      <c r="T774" s="94">
        <f t="shared" si="144"/>
        <v>2.3750682803331633E-2</v>
      </c>
      <c r="U774" s="94">
        <f t="shared" si="145"/>
        <v>6.13046007406986E-2</v>
      </c>
      <c r="V774" s="24">
        <f t="shared" si="146"/>
        <v>8.6916223688370042E-2</v>
      </c>
      <c r="W774" s="24">
        <f t="shared" si="147"/>
        <v>2.5611622947671442E-2</v>
      </c>
      <c r="X774" s="68">
        <f t="shared" si="148"/>
        <v>29795.644208889804</v>
      </c>
      <c r="Y774" s="68">
        <f t="shared" si="151"/>
        <v>-3046.5829484781716</v>
      </c>
      <c r="Z774" s="68">
        <f t="shared" si="149"/>
        <v>1309.6768980683773</v>
      </c>
      <c r="AA774" s="68">
        <f t="shared" si="150"/>
        <v>-3046.5829484781716</v>
      </c>
      <c r="AB774" s="70">
        <f t="shared" si="152"/>
        <v>-1736.9060504097943</v>
      </c>
    </row>
    <row r="775" spans="10:28" x14ac:dyDescent="0.25">
      <c r="J775" s="93">
        <f t="array" ref="J775:M775">TRANSPOSE(MMULT($E$21:$H$24, TRANSPOSE(Random!N774:Q774)))</f>
        <v>0.89357082593187687</v>
      </c>
      <c r="K775" s="93">
        <v>-7.5170132838489695E-2</v>
      </c>
      <c r="L775" s="93">
        <v>-1.6200505828270255</v>
      </c>
      <c r="M775" s="93">
        <v>1.5804183414977764</v>
      </c>
      <c r="N775" s="22">
        <f>E$8 + E$9 * _xlfn.T.INV(_xlfn.NORM.DIST(J775, 0, 1, TRUE),  E$10)</f>
        <v>3.1774047527792938E-3</v>
      </c>
      <c r="O775" s="22">
        <f>F$8 + F$9 * _xlfn.T.INV(_xlfn.NORM.DIST(K775, 0, 1, TRUE),  F$10)</f>
        <v>-3.904573210074067E-6</v>
      </c>
      <c r="P775" s="22">
        <f>G$8 + G$9 * _xlfn.T.INV(_xlfn.NORM.DIST(L775, 0, 1, TRUE),  G$10)</f>
        <v>-2.0375020597593769E-4</v>
      </c>
      <c r="Q775" s="22">
        <f>H$8 + H$9 * _xlfn.T.INV(_xlfn.NORM.DIST(M775, 0, 1, TRUE),  H$10)</f>
        <v>1.5155878345767318E-3</v>
      </c>
      <c r="R775" s="59">
        <f t="shared" si="142"/>
        <v>1.1308869042648317</v>
      </c>
      <c r="S775" s="94">
        <f t="shared" si="143"/>
        <v>-4.6713445019034234E-3</v>
      </c>
      <c r="T775" s="94">
        <f t="shared" si="144"/>
        <v>2.7017373026497763E-2</v>
      </c>
      <c r="U775" s="94">
        <f t="shared" si="145"/>
        <v>6.4571290963864728E-2</v>
      </c>
      <c r="V775" s="24">
        <f t="shared" si="146"/>
        <v>0.1049473471074122</v>
      </c>
      <c r="W775" s="24">
        <f t="shared" si="147"/>
        <v>4.0376056143547473E-2</v>
      </c>
      <c r="X775" s="68">
        <f t="shared" si="148"/>
        <v>31930.89370338431</v>
      </c>
      <c r="Y775" s="68">
        <f t="shared" si="151"/>
        <v>-1835.9971201851731</v>
      </c>
      <c r="Z775" s="68">
        <f t="shared" si="149"/>
        <v>3444.9263925628838</v>
      </c>
      <c r="AA775" s="68">
        <f t="shared" si="150"/>
        <v>-1835.9971201851731</v>
      </c>
      <c r="AB775" s="70">
        <f t="shared" si="152"/>
        <v>1608.9292723777107</v>
      </c>
    </row>
    <row r="776" spans="10:28" x14ac:dyDescent="0.25">
      <c r="J776" s="93">
        <f t="array" ref="J776:M776">TRANSPOSE(MMULT($E$21:$H$24, TRANSPOSE(Random!N775:Q775)))</f>
        <v>1.2487500997141641</v>
      </c>
      <c r="K776" s="93">
        <v>-0.8363555285203923</v>
      </c>
      <c r="L776" s="93">
        <v>1.6161434955628824</v>
      </c>
      <c r="M776" s="93">
        <v>4.2431926648682283E-2</v>
      </c>
      <c r="N776" s="22">
        <f>E$8 + E$9 * _xlfn.T.INV(_xlfn.NORM.DIST(J776, 0, 1, TRUE),  E$10)</f>
        <v>4.5306978062228604E-3</v>
      </c>
      <c r="O776" s="22">
        <f>F$8 + F$9 * _xlfn.T.INV(_xlfn.NORM.DIST(K776, 0, 1, TRUE),  F$10)</f>
        <v>-7.6445535928900953E-5</v>
      </c>
      <c r="P776" s="22">
        <f>G$8 + G$9 * _xlfn.T.INV(_xlfn.NORM.DIST(L776, 0, 1, TRUE),  G$10)</f>
        <v>2.4201025425296213E-4</v>
      </c>
      <c r="Q776" s="22">
        <f>H$8 + H$9 * _xlfn.T.INV(_xlfn.NORM.DIST(M776, 0, 1, TRUE),  H$10)</f>
        <v>5.2598228698059771E-5</v>
      </c>
      <c r="R776" s="59">
        <f t="shared" si="142"/>
        <v>1.1324124782904441</v>
      </c>
      <c r="S776" s="94">
        <f t="shared" si="143"/>
        <v>-4.7438854646222502E-3</v>
      </c>
      <c r="T776" s="94">
        <f t="shared" si="144"/>
        <v>2.5554383420619092E-2</v>
      </c>
      <c r="U776" s="94">
        <f t="shared" si="145"/>
        <v>6.3108301357986063E-2</v>
      </c>
      <c r="V776" s="24">
        <f t="shared" si="146"/>
        <v>0.10522922599260263</v>
      </c>
      <c r="W776" s="24">
        <f t="shared" si="147"/>
        <v>4.2120924634616572E-2</v>
      </c>
      <c r="X776" s="68">
        <f t="shared" si="148"/>
        <v>31291.100994430111</v>
      </c>
      <c r="Y776" s="68">
        <f t="shared" si="151"/>
        <v>-2617.9693088765489</v>
      </c>
      <c r="Z776" s="68">
        <f t="shared" si="149"/>
        <v>2805.1336836086848</v>
      </c>
      <c r="AA776" s="68">
        <f t="shared" si="150"/>
        <v>-2617.9693088765489</v>
      </c>
      <c r="AB776" s="70">
        <f t="shared" si="152"/>
        <v>187.16437473213591</v>
      </c>
    </row>
    <row r="777" spans="10:28" x14ac:dyDescent="0.25">
      <c r="J777" s="93">
        <f t="array" ref="J777:M777">TRANSPOSE(MMULT($E$21:$H$24, TRANSPOSE(Random!N776:Q776)))</f>
        <v>-1.8650166661501963</v>
      </c>
      <c r="K777" s="93">
        <v>0.3108857307686384</v>
      </c>
      <c r="L777" s="93">
        <v>-0.70782898034355046</v>
      </c>
      <c r="M777" s="93">
        <v>1.5220336414567743</v>
      </c>
      <c r="N777" s="22">
        <f>E$8 + E$9 * _xlfn.T.INV(_xlfn.NORM.DIST(J777, 0, 1, TRUE),  E$10)</f>
        <v>-7.0816548030472586E-3</v>
      </c>
      <c r="O777" s="22">
        <f>F$8 + F$9 * _xlfn.T.INV(_xlfn.NORM.DIST(K777, 0, 1, TRUE),  F$10)</f>
        <v>3.1152952002996484E-5</v>
      </c>
      <c r="P777" s="22">
        <f>G$8 + G$9 * _xlfn.T.INV(_xlfn.NORM.DIST(L777, 0, 1, TRUE),  G$10)</f>
        <v>-6.6924735239540174E-5</v>
      </c>
      <c r="Q777" s="22">
        <f>H$8 + H$9 * _xlfn.T.INV(_xlfn.NORM.DIST(M777, 0, 1, TRUE),  H$10)</f>
        <v>1.4497576669648636E-3</v>
      </c>
      <c r="R777" s="59">
        <f t="shared" si="142"/>
        <v>1.1193218151322508</v>
      </c>
      <c r="S777" s="94">
        <f t="shared" si="143"/>
        <v>-4.6362869766903526E-3</v>
      </c>
      <c r="T777" s="94">
        <f t="shared" si="144"/>
        <v>2.6951542858885895E-2</v>
      </c>
      <c r="U777" s="94">
        <f t="shared" si="145"/>
        <v>6.450546079625287E-2</v>
      </c>
      <c r="V777" s="24">
        <f t="shared" si="146"/>
        <v>-5.5929633526604954E-2</v>
      </c>
      <c r="W777" s="24">
        <f t="shared" si="147"/>
        <v>-0.12043509432285782</v>
      </c>
      <c r="X777" s="68">
        <f t="shared" si="148"/>
        <v>25921.250695441489</v>
      </c>
      <c r="Y777" s="68">
        <f t="shared" si="151"/>
        <v>4091.9866482756333</v>
      </c>
      <c r="Z777" s="68">
        <f t="shared" si="149"/>
        <v>-2564.7166153799371</v>
      </c>
      <c r="AA777" s="68">
        <f t="shared" si="150"/>
        <v>4091.9866482756333</v>
      </c>
      <c r="AB777" s="70">
        <f t="shared" si="152"/>
        <v>1527.2700328956962</v>
      </c>
    </row>
    <row r="778" spans="10:28" x14ac:dyDescent="0.25">
      <c r="J778" s="93">
        <f t="array" ref="J778:M778">TRANSPOSE(MMULT($E$21:$H$24, TRANSPOSE(Random!N777:Q777)))</f>
        <v>-0.35080710360666606</v>
      </c>
      <c r="K778" s="93">
        <v>1.4116181888274211</v>
      </c>
      <c r="L778" s="93">
        <v>0.54285668328307435</v>
      </c>
      <c r="M778" s="93">
        <v>-0.29906236186989454</v>
      </c>
      <c r="N778" s="22">
        <f>E$8 + E$9 * _xlfn.T.INV(_xlfn.NORM.DIST(J778, 0, 1, TRUE),  E$10)</f>
        <v>-1.1399074124589289E-3</v>
      </c>
      <c r="O778" s="22">
        <f>F$8 + F$9 * _xlfn.T.INV(_xlfn.NORM.DIST(K778, 0, 1, TRUE),  F$10)</f>
        <v>1.5003783165567361E-4</v>
      </c>
      <c r="P778" s="22">
        <f>G$8 + G$9 * _xlfn.T.INV(_xlfn.NORM.DIST(L778, 0, 1, TRUE),  G$10)</f>
        <v>8.5003213239995918E-5</v>
      </c>
      <c r="Q778" s="22">
        <f>H$8 + H$9 * _xlfn.T.INV(_xlfn.NORM.DIST(M778, 0, 1, TRUE),  H$10)</f>
        <v>-2.4222266116628456E-4</v>
      </c>
      <c r="R778" s="59">
        <f t="shared" si="142"/>
        <v>1.1260199766743979</v>
      </c>
      <c r="S778" s="94">
        <f t="shared" si="143"/>
        <v>-4.5174020970376759E-3</v>
      </c>
      <c r="T778" s="94">
        <f t="shared" si="144"/>
        <v>2.5259562530754745E-2</v>
      </c>
      <c r="U778" s="94">
        <f t="shared" si="145"/>
        <v>6.2813480468121713E-2</v>
      </c>
      <c r="V778" s="24">
        <f t="shared" si="146"/>
        <v>7.0040470149884855E-3</v>
      </c>
      <c r="W778" s="24">
        <f t="shared" si="147"/>
        <v>-5.5809433453133231E-2</v>
      </c>
      <c r="X778" s="68">
        <f t="shared" si="148"/>
        <v>27502.592198788479</v>
      </c>
      <c r="Y778" s="68">
        <f t="shared" si="151"/>
        <v>658.67174294416327</v>
      </c>
      <c r="Z778" s="68">
        <f t="shared" si="149"/>
        <v>-983.37511203294707</v>
      </c>
      <c r="AA778" s="68">
        <f t="shared" si="150"/>
        <v>658.67174294416327</v>
      </c>
      <c r="AB778" s="70">
        <f t="shared" si="152"/>
        <v>-324.7033690887838</v>
      </c>
    </row>
    <row r="779" spans="10:28" x14ac:dyDescent="0.25">
      <c r="J779" s="93">
        <f t="array" ref="J779:M779">TRANSPOSE(MMULT($E$21:$H$24, TRANSPOSE(Random!N778:Q778)))</f>
        <v>-0.53263321634472904</v>
      </c>
      <c r="K779" s="93">
        <v>-0.26267934336127263</v>
      </c>
      <c r="L779" s="93">
        <v>0.95255762127957633</v>
      </c>
      <c r="M779" s="93">
        <v>-1.0063521770179904</v>
      </c>
      <c r="N779" s="22">
        <f>E$8 + E$9 * _xlfn.T.INV(_xlfn.NORM.DIST(J779, 0, 1, TRUE),  E$10)</f>
        <v>-1.7703077683149592E-3</v>
      </c>
      <c r="O779" s="22">
        <f>F$8 + F$9 * _xlfn.T.INV(_xlfn.NORM.DIST(K779, 0, 1, TRUE),  F$10)</f>
        <v>-2.0950228676541445E-5</v>
      </c>
      <c r="P779" s="22">
        <f>G$8 + G$9 * _xlfn.T.INV(_xlfn.NORM.DIST(L779, 0, 1, TRUE),  G$10)</f>
        <v>1.3841624131115686E-4</v>
      </c>
      <c r="Q779" s="22">
        <f>H$8 + H$9 * _xlfn.T.INV(_xlfn.NORM.DIST(M779, 0, 1, TRUE),  H$10)</f>
        <v>-8.8443520999836726E-4</v>
      </c>
      <c r="R779" s="59">
        <f t="shared" si="142"/>
        <v>1.1253093232012397</v>
      </c>
      <c r="S779" s="94">
        <f t="shared" si="143"/>
        <v>-4.6883901573698912E-3</v>
      </c>
      <c r="T779" s="94">
        <f t="shared" si="144"/>
        <v>2.4617349981922661E-2</v>
      </c>
      <c r="U779" s="94">
        <f t="shared" si="145"/>
        <v>6.2171267919289633E-2</v>
      </c>
      <c r="V779" s="24">
        <f t="shared" si="146"/>
        <v>-1.1303104190102027E-2</v>
      </c>
      <c r="W779" s="24">
        <f t="shared" si="147"/>
        <v>-7.3474372109391659E-2</v>
      </c>
      <c r="X779" s="68">
        <f t="shared" si="148"/>
        <v>26607.882865652187</v>
      </c>
      <c r="Y779" s="68">
        <f t="shared" si="151"/>
        <v>1022.9354512121063</v>
      </c>
      <c r="Z779" s="68">
        <f t="shared" si="149"/>
        <v>-1878.0844451692392</v>
      </c>
      <c r="AA779" s="68">
        <f t="shared" si="150"/>
        <v>1022.9354512121063</v>
      </c>
      <c r="AB779" s="70">
        <f t="shared" si="152"/>
        <v>-855.14899395713292</v>
      </c>
    </row>
    <row r="780" spans="10:28" x14ac:dyDescent="0.25">
      <c r="J780" s="93">
        <f t="array" ref="J780:M780">TRANSPOSE(MMULT($E$21:$H$24, TRANSPOSE(Random!N779:Q779)))</f>
        <v>0.83497680348150383</v>
      </c>
      <c r="K780" s="93">
        <v>0.80881436905876114</v>
      </c>
      <c r="L780" s="93">
        <v>-0.7911278554578498</v>
      </c>
      <c r="M780" s="93">
        <v>1.2061780769831878</v>
      </c>
      <c r="N780" s="22">
        <f>E$8 + E$9 * _xlfn.T.INV(_xlfn.NORM.DIST(J780, 0, 1, TRUE),  E$10)</f>
        <v>2.9629886312364374E-3</v>
      </c>
      <c r="O780" s="22">
        <f>F$8 + F$9 * _xlfn.T.INV(_xlfn.NORM.DIST(K780, 0, 1, TRUE),  F$10)</f>
        <v>7.9360455449596696E-5</v>
      </c>
      <c r="P780" s="22">
        <f>G$8 + G$9 * _xlfn.T.INV(_xlfn.NORM.DIST(L780, 0, 1, TRUE),  G$10)</f>
        <v>-7.7761837563578961E-5</v>
      </c>
      <c r="Q780" s="22">
        <f>H$8 + H$9 * _xlfn.T.INV(_xlfn.NORM.DIST(M780, 0, 1, TRUE),  H$10)</f>
        <v>1.1141507826667495E-3</v>
      </c>
      <c r="R780" s="59">
        <f t="shared" si="142"/>
        <v>1.130645191898936</v>
      </c>
      <c r="S780" s="94">
        <f t="shared" si="143"/>
        <v>-4.5880794732437525E-3</v>
      </c>
      <c r="T780" s="94">
        <f t="shared" si="144"/>
        <v>2.6615935974587779E-2</v>
      </c>
      <c r="U780" s="94">
        <f t="shared" si="145"/>
        <v>6.4169853911954747E-2</v>
      </c>
      <c r="V780" s="24">
        <f t="shared" si="146"/>
        <v>9.4316609217325362E-2</v>
      </c>
      <c r="W780" s="24">
        <f t="shared" si="147"/>
        <v>3.0146755305370615E-2</v>
      </c>
      <c r="X780" s="68">
        <f t="shared" si="148"/>
        <v>31334.340794178072</v>
      </c>
      <c r="Y780" s="68">
        <f t="shared" si="151"/>
        <v>-1712.101232722518</v>
      </c>
      <c r="Z780" s="68">
        <f t="shared" si="149"/>
        <v>2848.373483356645</v>
      </c>
      <c r="AA780" s="68">
        <f t="shared" si="150"/>
        <v>-1712.101232722518</v>
      </c>
      <c r="AB780" s="70">
        <f t="shared" si="152"/>
        <v>1136.272250634127</v>
      </c>
    </row>
    <row r="781" spans="10:28" x14ac:dyDescent="0.25">
      <c r="J781" s="93">
        <f t="array" ref="J781:M781">TRANSPOSE(MMULT($E$21:$H$24, TRANSPOSE(Random!N780:Q780)))</f>
        <v>-2.0046445690035945E-3</v>
      </c>
      <c r="K781" s="93">
        <v>1.244608187930704</v>
      </c>
      <c r="L781" s="93">
        <v>0.13749047875989698</v>
      </c>
      <c r="M781" s="93">
        <v>-1.2405609904993042</v>
      </c>
      <c r="N781" s="22">
        <f>E$8 + E$9 * _xlfn.T.INV(_xlfn.NORM.DIST(J781, 0, 1, TRUE),  E$10)</f>
        <v>5.0877327660151128E-5</v>
      </c>
      <c r="O781" s="22">
        <f>F$8 + F$9 * _xlfn.T.INV(_xlfn.NORM.DIST(K781, 0, 1, TRUE),  F$10)</f>
        <v>1.2842856706197023E-4</v>
      </c>
      <c r="P781" s="22">
        <f>G$8 + G$9 * _xlfn.T.INV(_xlfn.NORM.DIST(L781, 0, 1, TRUE),  G$10)</f>
        <v>3.5829175744564692E-5</v>
      </c>
      <c r="Q781" s="22">
        <f>H$8 + H$9 * _xlfn.T.INV(_xlfn.NORM.DIST(M781, 0, 1, TRUE),  H$10)</f>
        <v>-1.1170403684448804E-3</v>
      </c>
      <c r="R781" s="59">
        <f t="shared" si="142"/>
        <v>1.127362354265858</v>
      </c>
      <c r="S781" s="94">
        <f t="shared" si="143"/>
        <v>-4.5390113616313793E-3</v>
      </c>
      <c r="T781" s="94">
        <f t="shared" si="144"/>
        <v>2.4384744823476148E-2</v>
      </c>
      <c r="U781" s="94">
        <f t="shared" si="145"/>
        <v>6.1938662760843123E-2</v>
      </c>
      <c r="V781" s="24">
        <f t="shared" si="146"/>
        <v>1.1682623388893884E-2</v>
      </c>
      <c r="W781" s="24">
        <f t="shared" si="147"/>
        <v>-5.0256039371949238E-2</v>
      </c>
      <c r="X781" s="68">
        <f t="shared" si="148"/>
        <v>27324.417286435088</v>
      </c>
      <c r="Y781" s="68">
        <f t="shared" si="151"/>
        <v>-29.398403519531712</v>
      </c>
      <c r="Z781" s="68">
        <f t="shared" si="149"/>
        <v>-1161.5500243863389</v>
      </c>
      <c r="AA781" s="68">
        <f t="shared" si="150"/>
        <v>-29.398403519531712</v>
      </c>
      <c r="AB781" s="70">
        <f t="shared" si="152"/>
        <v>-1190.9484279058706</v>
      </c>
    </row>
    <row r="782" spans="10:28" x14ac:dyDescent="0.25">
      <c r="J782" s="93">
        <f t="array" ref="J782:M782">TRANSPOSE(MMULT($E$21:$H$24, TRANSPOSE(Random!N781:Q781)))</f>
        <v>-1.1595874012892591</v>
      </c>
      <c r="K782" s="93">
        <v>-5.1292566938118123E-3</v>
      </c>
      <c r="L782" s="93">
        <v>-0.61804158679907206</v>
      </c>
      <c r="M782" s="93">
        <v>1.7811593533798389</v>
      </c>
      <c r="N782" s="22">
        <f>E$8 + E$9 * _xlfn.T.INV(_xlfn.NORM.DIST(J782, 0, 1, TRUE),  E$10)</f>
        <v>-4.0658115466701457E-3</v>
      </c>
      <c r="O782" s="22">
        <f>F$8 + F$9 * _xlfn.T.INV(_xlfn.NORM.DIST(K782, 0, 1, TRUE),  F$10)</f>
        <v>2.4237584859259451E-6</v>
      </c>
      <c r="P782" s="22">
        <f>G$8 + G$9 * _xlfn.T.INV(_xlfn.NORM.DIST(L782, 0, 1, TRUE),  G$10)</f>
        <v>-5.5471469587005204E-5</v>
      </c>
      <c r="Q782" s="22">
        <f>H$8 + H$9 * _xlfn.T.INV(_xlfn.NORM.DIST(M782, 0, 1, TRUE),  H$10)</f>
        <v>1.7527760750383299E-3</v>
      </c>
      <c r="R782" s="59">
        <f t="shared" si="142"/>
        <v>1.122721590314381</v>
      </c>
      <c r="S782" s="94">
        <f t="shared" si="143"/>
        <v>-4.6650161702074238E-3</v>
      </c>
      <c r="T782" s="94">
        <f t="shared" si="144"/>
        <v>2.7254561266959361E-2</v>
      </c>
      <c r="U782" s="94">
        <f t="shared" si="145"/>
        <v>6.4808479204326336E-2</v>
      </c>
      <c r="V782" s="24">
        <f t="shared" si="146"/>
        <v>-3.451363595003316E-3</v>
      </c>
      <c r="W782" s="24">
        <f t="shared" si="147"/>
        <v>-6.8259842799329645E-2</v>
      </c>
      <c r="X782" s="68">
        <f t="shared" si="148"/>
        <v>27899.008776832936</v>
      </c>
      <c r="Y782" s="68">
        <f t="shared" si="151"/>
        <v>2349.344471890945</v>
      </c>
      <c r="Z782" s="68">
        <f t="shared" si="149"/>
        <v>-586.95853398849067</v>
      </c>
      <c r="AA782" s="68">
        <f t="shared" si="150"/>
        <v>2349.344471890945</v>
      </c>
      <c r="AB782" s="70">
        <f t="shared" si="152"/>
        <v>1762.3859379024543</v>
      </c>
    </row>
    <row r="783" spans="10:28" x14ac:dyDescent="0.25">
      <c r="J783" s="93">
        <f t="array" ref="J783:M783">TRANSPOSE(MMULT($E$21:$H$24, TRANSPOSE(Random!N782:Q782)))</f>
        <v>-0.42080804537507699</v>
      </c>
      <c r="K783" s="93">
        <v>0.76697658718194162</v>
      </c>
      <c r="L783" s="93">
        <v>-0.48329697228393464</v>
      </c>
      <c r="M783" s="93">
        <v>-0.56351700596333765</v>
      </c>
      <c r="N783" s="22">
        <f>E$8 + E$9 * _xlfn.T.INV(_xlfn.NORM.DIST(J783, 0, 1, TRUE),  E$10)</f>
        <v>-1.3814424147363575E-3</v>
      </c>
      <c r="O783" s="22">
        <f>F$8 + F$9 * _xlfn.T.INV(_xlfn.NORM.DIST(K783, 0, 1, TRUE),  F$10)</f>
        <v>7.5066445028038091E-5</v>
      </c>
      <c r="P783" s="22">
        <f>G$8 + G$9 * _xlfn.T.INV(_xlfn.NORM.DIST(L783, 0, 1, TRUE),  G$10)</f>
        <v>-3.8655577545640139E-5</v>
      </c>
      <c r="Q783" s="22">
        <f>H$8 + H$9 * _xlfn.T.INV(_xlfn.NORM.DIST(M783, 0, 1, TRUE),  H$10)</f>
        <v>-4.7487001751784553E-4</v>
      </c>
      <c r="R783" s="59">
        <f t="shared" si="142"/>
        <v>1.1257476930586556</v>
      </c>
      <c r="S783" s="94">
        <f t="shared" si="143"/>
        <v>-4.5923734836653112E-3</v>
      </c>
      <c r="T783" s="94">
        <f t="shared" si="144"/>
        <v>2.5026915174403183E-2</v>
      </c>
      <c r="U783" s="94">
        <f t="shared" si="145"/>
        <v>6.2580833111770151E-2</v>
      </c>
      <c r="V783" s="24">
        <f t="shared" si="146"/>
        <v>4.1300805144660335E-4</v>
      </c>
      <c r="W783" s="24">
        <f t="shared" si="147"/>
        <v>-6.2167825060323548E-2</v>
      </c>
      <c r="X783" s="68">
        <f t="shared" si="148"/>
        <v>27177.379873718601</v>
      </c>
      <c r="Y783" s="68">
        <f t="shared" si="151"/>
        <v>798.23771048965864</v>
      </c>
      <c r="Z783" s="68">
        <f t="shared" si="149"/>
        <v>-1308.5874371028258</v>
      </c>
      <c r="AA783" s="68">
        <f t="shared" si="150"/>
        <v>798.23771048965864</v>
      </c>
      <c r="AB783" s="70">
        <f t="shared" si="152"/>
        <v>-510.34972661316715</v>
      </c>
    </row>
    <row r="784" spans="10:28" x14ac:dyDescent="0.25">
      <c r="J784" s="93">
        <f t="array" ref="J784:M784">TRANSPOSE(MMULT($E$21:$H$24, TRANSPOSE(Random!N783:Q783)))</f>
        <v>0.80201663430948955</v>
      </c>
      <c r="K784" s="93">
        <v>0.65181274964546332</v>
      </c>
      <c r="L784" s="93">
        <v>-0.41798283623529742</v>
      </c>
      <c r="M784" s="93">
        <v>-5.8970884868272844E-2</v>
      </c>
      <c r="N784" s="22">
        <f>E$8 + E$9 * _xlfn.T.INV(_xlfn.NORM.DIST(J784, 0, 1, TRUE),  E$10)</f>
        <v>2.8432860839457462E-3</v>
      </c>
      <c r="O784" s="22">
        <f>F$8 + F$9 * _xlfn.T.INV(_xlfn.NORM.DIST(K784, 0, 1, TRUE),  F$10)</f>
        <v>6.3525095499815493E-5</v>
      </c>
      <c r="P784" s="22">
        <f>G$8 + G$9 * _xlfn.T.INV(_xlfn.NORM.DIST(L784, 0, 1, TRUE),  G$10)</f>
        <v>-3.063733803661E-5</v>
      </c>
      <c r="Q784" s="22">
        <f>H$8 + H$9 * _xlfn.T.INV(_xlfn.NORM.DIST(M784, 0, 1, TRUE),  H$10)</f>
        <v>-3.4694312506748903E-5</v>
      </c>
      <c r="R784" s="59">
        <f t="shared" si="142"/>
        <v>1.1305102506188625</v>
      </c>
      <c r="S784" s="94">
        <f t="shared" si="143"/>
        <v>-4.6039148331935339E-3</v>
      </c>
      <c r="T784" s="94">
        <f t="shared" si="144"/>
        <v>2.5467090879414282E-2</v>
      </c>
      <c r="U784" s="94">
        <f t="shared" si="145"/>
        <v>6.3021008816781257E-2</v>
      </c>
      <c r="V784" s="24">
        <f t="shared" si="146"/>
        <v>7.5004447701144603E-2</v>
      </c>
      <c r="W784" s="24">
        <f t="shared" si="147"/>
        <v>1.1983438884363345E-2</v>
      </c>
      <c r="X784" s="68">
        <f t="shared" si="148"/>
        <v>30091.71521352305</v>
      </c>
      <c r="Y784" s="68">
        <f t="shared" si="151"/>
        <v>-1642.9336103374371</v>
      </c>
      <c r="Z784" s="68">
        <f t="shared" si="149"/>
        <v>1605.7479027016234</v>
      </c>
      <c r="AA784" s="68">
        <f t="shared" si="150"/>
        <v>-1642.9336103374371</v>
      </c>
      <c r="AB784" s="70">
        <f t="shared" si="152"/>
        <v>-37.185707635813742</v>
      </c>
    </row>
    <row r="785" spans="10:28" x14ac:dyDescent="0.25">
      <c r="J785" s="93">
        <f t="array" ref="J785:M785">TRANSPOSE(MMULT($E$21:$H$24, TRANSPOSE(Random!N784:Q784)))</f>
        <v>-0.35823569929033405</v>
      </c>
      <c r="K785" s="93">
        <v>0.16994811030343868</v>
      </c>
      <c r="L785" s="93">
        <v>-0.14680634308360591</v>
      </c>
      <c r="M785" s="93">
        <v>1.0786243297786031</v>
      </c>
      <c r="N785" s="22">
        <f>E$8 + E$9 * _xlfn.T.INV(_xlfn.NORM.DIST(J785, 0, 1, TRUE),  E$10)</f>
        <v>-1.1654799437935139E-3</v>
      </c>
      <c r="O785" s="22">
        <f>F$8 + F$9 * _xlfn.T.INV(_xlfn.NORM.DIST(K785, 0, 1, TRUE),  F$10)</f>
        <v>1.8266407975108016E-5</v>
      </c>
      <c r="P785" s="22">
        <f>G$8 + G$9 * _xlfn.T.INV(_xlfn.NORM.DIST(L785, 0, 1, TRUE),  G$10)</f>
        <v>2.0249503765680784E-6</v>
      </c>
      <c r="Q785" s="22">
        <f>H$8 + H$9 * _xlfn.T.INV(_xlfn.NORM.DIST(M785, 0, 1, TRUE),  H$10)</f>
        <v>9.869169961262659E-4</v>
      </c>
      <c r="R785" s="59">
        <f t="shared" si="142"/>
        <v>1.1259911486319618</v>
      </c>
      <c r="S785" s="94">
        <f t="shared" si="143"/>
        <v>-4.6491735207182415E-3</v>
      </c>
      <c r="T785" s="94">
        <f t="shared" si="144"/>
        <v>2.6488702188047296E-2</v>
      </c>
      <c r="U785" s="94">
        <f t="shared" si="145"/>
        <v>6.4042620125414271E-2</v>
      </c>
      <c r="V785" s="24">
        <f t="shared" si="146"/>
        <v>2.8937284843650102E-2</v>
      </c>
      <c r="W785" s="24">
        <f t="shared" si="147"/>
        <v>-3.5105335281764169E-2</v>
      </c>
      <c r="X785" s="68">
        <f t="shared" si="148"/>
        <v>28788.682893489458</v>
      </c>
      <c r="Y785" s="68">
        <f t="shared" si="151"/>
        <v>673.44829725159798</v>
      </c>
      <c r="Z785" s="68">
        <f t="shared" si="149"/>
        <v>302.71558266803186</v>
      </c>
      <c r="AA785" s="68">
        <f t="shared" si="150"/>
        <v>673.44829725159798</v>
      </c>
      <c r="AB785" s="70">
        <f t="shared" si="152"/>
        <v>976.16387991962984</v>
      </c>
    </row>
    <row r="786" spans="10:28" x14ac:dyDescent="0.25">
      <c r="J786" s="93">
        <f t="array" ref="J786:M786">TRANSPOSE(MMULT($E$21:$H$24, TRANSPOSE(Random!N785:Q785)))</f>
        <v>-0.35024614958358635</v>
      </c>
      <c r="K786" s="93">
        <v>-1.3820784584040127</v>
      </c>
      <c r="L786" s="93">
        <v>0.1171168827550283</v>
      </c>
      <c r="M786" s="93">
        <v>-0.44508079015662394</v>
      </c>
      <c r="N786" s="22">
        <f>E$8 + E$9 * _xlfn.T.INV(_xlfn.NORM.DIST(J786, 0, 1, TRUE),  E$10)</f>
        <v>-1.137976896082244E-3</v>
      </c>
      <c r="O786" s="22">
        <f>F$8 + F$9 * _xlfn.T.INV(_xlfn.NORM.DIST(K786, 0, 1, TRUE),  F$10)</f>
        <v>-1.4029935843444186E-4</v>
      </c>
      <c r="P786" s="22">
        <f>G$8 + G$9 * _xlfn.T.INV(_xlfn.NORM.DIST(L786, 0, 1, TRUE),  G$10)</f>
        <v>3.3402920966679888E-5</v>
      </c>
      <c r="Q786" s="22">
        <f>H$8 + H$9 * _xlfn.T.INV(_xlfn.NORM.DIST(M786, 0, 1, TRUE),  H$10)</f>
        <v>-3.6992642304984729E-4</v>
      </c>
      <c r="R786" s="59">
        <f t="shared" si="142"/>
        <v>1.1260221529551622</v>
      </c>
      <c r="S786" s="94">
        <f t="shared" si="143"/>
        <v>-4.8077392871277913E-3</v>
      </c>
      <c r="T786" s="94">
        <f t="shared" si="144"/>
        <v>2.5131858768871182E-2</v>
      </c>
      <c r="U786" s="94">
        <f t="shared" si="145"/>
        <v>6.268577670623815E-2</v>
      </c>
      <c r="V786" s="24">
        <f t="shared" si="146"/>
        <v>9.5157368054769771E-3</v>
      </c>
      <c r="W786" s="24">
        <f t="shared" si="147"/>
        <v>-5.3170039900761176E-2</v>
      </c>
      <c r="X786" s="68">
        <f t="shared" si="148"/>
        <v>27542.172922541686</v>
      </c>
      <c r="Y786" s="68">
        <f t="shared" si="151"/>
        <v>657.55623428721447</v>
      </c>
      <c r="Z786" s="68">
        <f t="shared" si="149"/>
        <v>-943.79438827974082</v>
      </c>
      <c r="AA786" s="68">
        <f t="shared" si="150"/>
        <v>657.55623428721447</v>
      </c>
      <c r="AB786" s="70">
        <f t="shared" si="152"/>
        <v>-286.23815399252635</v>
      </c>
    </row>
    <row r="787" spans="10:28" x14ac:dyDescent="0.25">
      <c r="J787" s="93">
        <f t="array" ref="J787:M787">TRANSPOSE(MMULT($E$21:$H$24, TRANSPOSE(Random!N786:Q786)))</f>
        <v>-0.1323017106998923</v>
      </c>
      <c r="K787" s="93">
        <v>-1.116228130494537</v>
      </c>
      <c r="L787" s="93">
        <v>-0.56001388363181626</v>
      </c>
      <c r="M787" s="93">
        <v>6.0730554356557345E-2</v>
      </c>
      <c r="N787" s="22">
        <f>E$8 + E$9 * _xlfn.T.INV(_xlfn.NORM.DIST(J787, 0, 1, TRUE),  E$10)</f>
        <v>-3.9239626013690441E-4</v>
      </c>
      <c r="O787" s="22">
        <f>F$8 + F$9 * _xlfn.T.INV(_xlfn.NORM.DIST(K787, 0, 1, TRUE),  F$10)</f>
        <v>-1.0723708761625646E-4</v>
      </c>
      <c r="P787" s="22">
        <f>G$8 + G$9 * _xlfn.T.INV(_xlfn.NORM.DIST(L787, 0, 1, TRUE),  G$10)</f>
        <v>-4.817988034187105E-5</v>
      </c>
      <c r="Q787" s="22">
        <f>H$8 + H$9 * _xlfn.T.INV(_xlfn.NORM.DIST(M787, 0, 1, TRUE),  H$10)</f>
        <v>6.83537451954983E-5</v>
      </c>
      <c r="R787" s="59">
        <f t="shared" si="142"/>
        <v>1.1268626497339664</v>
      </c>
      <c r="S787" s="94">
        <f t="shared" si="143"/>
        <v>-4.7746770163096062E-3</v>
      </c>
      <c r="T787" s="94">
        <f t="shared" si="144"/>
        <v>2.5570138937116529E-2</v>
      </c>
      <c r="U787" s="94">
        <f t="shared" si="145"/>
        <v>6.3124056874483497E-2</v>
      </c>
      <c r="V787" s="24">
        <f t="shared" si="146"/>
        <v>2.8126215759444698E-2</v>
      </c>
      <c r="W787" s="24">
        <f t="shared" si="147"/>
        <v>-3.49978411150388E-2</v>
      </c>
      <c r="X787" s="68">
        <f t="shared" si="148"/>
        <v>28389.167154604267</v>
      </c>
      <c r="Y787" s="68">
        <f t="shared" si="151"/>
        <v>226.73800149396993</v>
      </c>
      <c r="Z787" s="68">
        <f t="shared" si="149"/>
        <v>-96.800156217159383</v>
      </c>
      <c r="AA787" s="68">
        <f t="shared" si="150"/>
        <v>226.73800149396993</v>
      </c>
      <c r="AB787" s="70">
        <f t="shared" si="152"/>
        <v>129.93784527681055</v>
      </c>
    </row>
    <row r="788" spans="10:28" x14ac:dyDescent="0.25">
      <c r="J788" s="93">
        <f t="array" ref="J788:M788">TRANSPOSE(MMULT($E$21:$H$24, TRANSPOSE(Random!N787:Q787)))</f>
        <v>-1.2980091776316469</v>
      </c>
      <c r="K788" s="93">
        <v>-1.2336745893270742</v>
      </c>
      <c r="L788" s="93">
        <v>0.3474090112365924</v>
      </c>
      <c r="M788" s="93">
        <v>0.27230986288601633</v>
      </c>
      <c r="N788" s="22">
        <f>E$8 + E$9 * _xlfn.T.INV(_xlfn.NORM.DIST(J788, 0, 1, TRUE),  E$10)</f>
        <v>-4.6116362182542546E-3</v>
      </c>
      <c r="O788" s="22">
        <f>F$8 + F$9 * _xlfn.T.INV(_xlfn.NORM.DIST(K788, 0, 1, TRUE),  F$10)</f>
        <v>-1.2130406747971351E-4</v>
      </c>
      <c r="P788" s="22">
        <f>G$8 + G$9 * _xlfn.T.INV(_xlfn.NORM.DIST(L788, 0, 1, TRUE),  G$10)</f>
        <v>6.1016783246827517E-5</v>
      </c>
      <c r="Q788" s="22">
        <f>H$8 + H$9 * _xlfn.T.INV(_xlfn.NORM.DIST(M788, 0, 1, TRUE),  H$10)</f>
        <v>2.5112482800575411E-4</v>
      </c>
      <c r="R788" s="59">
        <f t="shared" si="142"/>
        <v>1.122106279432981</v>
      </c>
      <c r="S788" s="94">
        <f t="shared" si="143"/>
        <v>-4.7887439961730631E-3</v>
      </c>
      <c r="T788" s="94">
        <f t="shared" si="144"/>
        <v>2.5752910019926783E-2</v>
      </c>
      <c r="U788" s="94">
        <f t="shared" si="145"/>
        <v>6.3306827957293754E-2</v>
      </c>
      <c r="V788" s="24">
        <f t="shared" si="146"/>
        <v>-3.5477950202348001E-2</v>
      </c>
      <c r="W788" s="24">
        <f t="shared" si="147"/>
        <v>-9.8784778159641762E-2</v>
      </c>
      <c r="X788" s="68">
        <f t="shared" si="148"/>
        <v>26194.864363584202</v>
      </c>
      <c r="Y788" s="68">
        <f t="shared" si="151"/>
        <v>2664.7378835353302</v>
      </c>
      <c r="Z788" s="68">
        <f t="shared" si="149"/>
        <v>-2291.1029472372247</v>
      </c>
      <c r="AA788" s="68">
        <f t="shared" si="150"/>
        <v>2664.7378835353302</v>
      </c>
      <c r="AB788" s="70">
        <f t="shared" si="152"/>
        <v>373.63493629810546</v>
      </c>
    </row>
    <row r="789" spans="10:28" x14ac:dyDescent="0.25">
      <c r="J789" s="93">
        <f t="array" ref="J789:M789">TRANSPOSE(MMULT($E$21:$H$24, TRANSPOSE(Random!N788:Q788)))</f>
        <v>-3.5745809822064829E-2</v>
      </c>
      <c r="K789" s="93">
        <v>-0.58981849595328173</v>
      </c>
      <c r="L789" s="93">
        <v>0.89754277167689722</v>
      </c>
      <c r="M789" s="93">
        <v>-0.37511781210874673</v>
      </c>
      <c r="N789" s="22">
        <f>E$8 + E$9 * _xlfn.T.INV(_xlfn.NORM.DIST(J789, 0, 1, TRUE),  E$10)</f>
        <v>-6.3848892219779682E-5</v>
      </c>
      <c r="O789" s="22">
        <f>F$8 + F$9 * _xlfn.T.INV(_xlfn.NORM.DIST(K789, 0, 1, TRUE),  F$10)</f>
        <v>-5.1687909316744774E-5</v>
      </c>
      <c r="P789" s="22">
        <f>G$8 + G$9 * _xlfn.T.INV(_xlfn.NORM.DIST(L789, 0, 1, TRUE),  G$10)</f>
        <v>1.3091275915190354E-4</v>
      </c>
      <c r="Q789" s="22">
        <f>H$8 + H$9 * _xlfn.T.INV(_xlfn.NORM.DIST(M789, 0, 1, TRUE),  H$10)</f>
        <v>-3.0854173361778128E-4</v>
      </c>
      <c r="R789" s="59">
        <f t="shared" si="142"/>
        <v>1.1272330228245562</v>
      </c>
      <c r="S789" s="94">
        <f t="shared" si="143"/>
        <v>-4.7191278380100945E-3</v>
      </c>
      <c r="T789" s="94">
        <f t="shared" si="144"/>
        <v>2.519324345830325E-2</v>
      </c>
      <c r="U789" s="94">
        <f t="shared" si="145"/>
        <v>6.2747161395670215E-2</v>
      </c>
      <c r="V789" s="24">
        <f t="shared" si="146"/>
        <v>2.6262516741874437E-2</v>
      </c>
      <c r="W789" s="24">
        <f t="shared" si="147"/>
        <v>-3.6484644653795778E-2</v>
      </c>
      <c r="X789" s="68">
        <f t="shared" si="148"/>
        <v>28169.559600410787</v>
      </c>
      <c r="Y789" s="68">
        <f t="shared" si="151"/>
        <v>36.893751776427962</v>
      </c>
      <c r="Z789" s="68">
        <f t="shared" si="149"/>
        <v>-316.40771041063999</v>
      </c>
      <c r="AA789" s="68">
        <f t="shared" si="150"/>
        <v>36.893751776427962</v>
      </c>
      <c r="AB789" s="70">
        <f t="shared" si="152"/>
        <v>-279.51395863421203</v>
      </c>
    </row>
    <row r="790" spans="10:28" x14ac:dyDescent="0.25">
      <c r="J790" s="93">
        <f t="array" ref="J790:M790">TRANSPOSE(MMULT($E$21:$H$24, TRANSPOSE(Random!N789:Q789)))</f>
        <v>0.16232381167321655</v>
      </c>
      <c r="K790" s="93">
        <v>0.69686975659538852</v>
      </c>
      <c r="L790" s="93">
        <v>0.60618399083646723</v>
      </c>
      <c r="M790" s="93">
        <v>-0.30936732664379707</v>
      </c>
      <c r="N790" s="22">
        <f>E$8 + E$9 * _xlfn.T.INV(_xlfn.NORM.DIST(J790, 0, 1, TRUE),  E$10)</f>
        <v>6.100783754909851E-4</v>
      </c>
      <c r="O790" s="22">
        <f>F$8 + F$9 * _xlfn.T.INV(_xlfn.NORM.DIST(K790, 0, 1, TRUE),  F$10)</f>
        <v>6.7994828935951564E-5</v>
      </c>
      <c r="P790" s="22">
        <f>G$8 + G$9 * _xlfn.T.INV(_xlfn.NORM.DIST(L790, 0, 1, TRUE),  G$10)</f>
        <v>9.2939106538715078E-5</v>
      </c>
      <c r="Q790" s="22">
        <f>H$8 + H$9 * _xlfn.T.INV(_xlfn.NORM.DIST(M790, 0, 1, TRUE),  H$10)</f>
        <v>-2.5118645364705588E-4</v>
      </c>
      <c r="R790" s="59">
        <f t="shared" si="142"/>
        <v>1.1279927444030828</v>
      </c>
      <c r="S790" s="94">
        <f t="shared" si="143"/>
        <v>-4.5994450997573983E-3</v>
      </c>
      <c r="T790" s="94">
        <f t="shared" si="144"/>
        <v>2.5250598738273976E-2</v>
      </c>
      <c r="U790" s="94">
        <f t="shared" si="145"/>
        <v>6.2804516675640951E-2</v>
      </c>
      <c r="V790" s="24">
        <f t="shared" si="146"/>
        <v>3.6031082602992585E-2</v>
      </c>
      <c r="W790" s="24">
        <f t="shared" si="147"/>
        <v>-2.6773434072648365E-2</v>
      </c>
      <c r="X790" s="68">
        <f t="shared" si="148"/>
        <v>28548.778311263344</v>
      </c>
      <c r="Y790" s="68">
        <f t="shared" si="151"/>
        <v>-352.52107541821897</v>
      </c>
      <c r="Z790" s="68">
        <f t="shared" si="149"/>
        <v>62.811000441917713</v>
      </c>
      <c r="AA790" s="68">
        <f t="shared" si="150"/>
        <v>-352.52107541821897</v>
      </c>
      <c r="AB790" s="70">
        <f t="shared" si="152"/>
        <v>-289.71007497630126</v>
      </c>
    </row>
    <row r="791" spans="10:28" x14ac:dyDescent="0.25">
      <c r="J791" s="93">
        <f t="array" ref="J791:M791">TRANSPOSE(MMULT($E$21:$H$24, TRANSPOSE(Random!N790:Q790)))</f>
        <v>-6.0195010050358329E-2</v>
      </c>
      <c r="K791" s="93">
        <v>-2.6550801852012853</v>
      </c>
      <c r="L791" s="93">
        <v>-1.4006688144007742</v>
      </c>
      <c r="M791" s="93">
        <v>0.62790213033538445</v>
      </c>
      <c r="N791" s="22">
        <f>E$8 + E$9 * _xlfn.T.INV(_xlfn.NORM.DIST(J791, 0, 1, TRUE),  E$10)</f>
        <v>-1.4699629452528251E-4</v>
      </c>
      <c r="O791" s="22">
        <f>F$8 + F$9 * _xlfn.T.INV(_xlfn.NORM.DIST(K791, 0, 1, TRUE),  F$10)</f>
        <v>-4.1479793027509801E-4</v>
      </c>
      <c r="P791" s="22">
        <f>G$8 + G$9 * _xlfn.T.INV(_xlfn.NORM.DIST(L791, 0, 1, TRUE),  G$10)</f>
        <v>-1.6620083445946136E-4</v>
      </c>
      <c r="Q791" s="22">
        <f>H$8 + H$9 * _xlfn.T.INV(_xlfn.NORM.DIST(M791, 0, 1, TRUE),  H$10)</f>
        <v>5.6471199291383803E-4</v>
      </c>
      <c r="R791" s="59">
        <f t="shared" si="142"/>
        <v>1.1271392903422002</v>
      </c>
      <c r="S791" s="94">
        <f t="shared" si="143"/>
        <v>-5.0822378589684475E-3</v>
      </c>
      <c r="T791" s="94">
        <f t="shared" si="144"/>
        <v>2.6066497184834867E-2</v>
      </c>
      <c r="U791" s="94">
        <f t="shared" si="145"/>
        <v>6.3620415122201845E-2</v>
      </c>
      <c r="V791" s="24">
        <f t="shared" si="146"/>
        <v>4.4895674263107553E-2</v>
      </c>
      <c r="W791" s="24">
        <f t="shared" si="147"/>
        <v>-1.8724740859094292E-2</v>
      </c>
      <c r="X791" s="68">
        <f t="shared" si="148"/>
        <v>29210.558184215806</v>
      </c>
      <c r="Y791" s="68">
        <f t="shared" si="151"/>
        <v>84.938745430554263</v>
      </c>
      <c r="Z791" s="68">
        <f t="shared" si="149"/>
        <v>724.59087339437974</v>
      </c>
      <c r="AA791" s="68">
        <f t="shared" si="150"/>
        <v>84.938745430554263</v>
      </c>
      <c r="AB791" s="70">
        <f t="shared" si="152"/>
        <v>809.529618824934</v>
      </c>
    </row>
    <row r="792" spans="10:28" x14ac:dyDescent="0.25">
      <c r="J792" s="93">
        <f t="array" ref="J792:M792">TRANSPOSE(MMULT($E$21:$H$24, TRANSPOSE(Random!N791:Q791)))</f>
        <v>1.657041224728647</v>
      </c>
      <c r="K792" s="93">
        <v>0.29291821207003266</v>
      </c>
      <c r="L792" s="93">
        <v>-0.51256831087294441</v>
      </c>
      <c r="M792" s="93">
        <v>0.86495148120101284</v>
      </c>
      <c r="N792" s="22">
        <f>E$8 + E$9 * _xlfn.T.INV(_xlfn.NORM.DIST(J792, 0, 1, TRUE),  E$10)</f>
        <v>6.2402380253777645E-3</v>
      </c>
      <c r="O792" s="22">
        <f>F$8 + F$9 * _xlfn.T.INV(_xlfn.NORM.DIST(K792, 0, 1, TRUE),  F$10)</f>
        <v>2.9499293186732721E-5</v>
      </c>
      <c r="P792" s="22">
        <f>G$8 + G$9 * _xlfn.T.INV(_xlfn.NORM.DIST(L792, 0, 1, TRUE),  G$10)</f>
        <v>-4.2275098965001698E-5</v>
      </c>
      <c r="Q792" s="22">
        <f>H$8 + H$9 * _xlfn.T.INV(_xlfn.NORM.DIST(M792, 0, 1, TRUE),  H$10)</f>
        <v>7.8217319623240331E-4</v>
      </c>
      <c r="R792" s="59">
        <f t="shared" si="142"/>
        <v>1.1343396515271984</v>
      </c>
      <c r="S792" s="94">
        <f t="shared" si="143"/>
        <v>-4.6379406355066171E-3</v>
      </c>
      <c r="T792" s="94">
        <f t="shared" si="144"/>
        <v>2.6283958388153433E-2</v>
      </c>
      <c r="U792" s="94">
        <f t="shared" si="145"/>
        <v>6.3837876325520404E-2</v>
      </c>
      <c r="V792" s="24">
        <f t="shared" si="146"/>
        <v>0.14115694335304269</v>
      </c>
      <c r="W792" s="24">
        <f t="shared" si="147"/>
        <v>7.7319067027522281E-2</v>
      </c>
      <c r="X792" s="68">
        <f t="shared" si="148"/>
        <v>33049.520885235717</v>
      </c>
      <c r="Y792" s="68">
        <f t="shared" si="151"/>
        <v>-3605.7914981849026</v>
      </c>
      <c r="Z792" s="68">
        <f t="shared" si="149"/>
        <v>4563.5535744142908</v>
      </c>
      <c r="AA792" s="68">
        <f t="shared" si="150"/>
        <v>-3605.7914981849026</v>
      </c>
      <c r="AB792" s="70">
        <f t="shared" si="152"/>
        <v>957.76207622938819</v>
      </c>
    </row>
    <row r="793" spans="10:28" x14ac:dyDescent="0.25">
      <c r="J793" s="93">
        <f t="array" ref="J793:M793">TRANSPOSE(MMULT($E$21:$H$24, TRANSPOSE(Random!N792:Q792)))</f>
        <v>-0.5071357938914276</v>
      </c>
      <c r="K793" s="93">
        <v>-0.42099318853291129</v>
      </c>
      <c r="L793" s="93">
        <v>-0.40349486735822226</v>
      </c>
      <c r="M793" s="93">
        <v>-0.11696718056025601</v>
      </c>
      <c r="N793" s="22">
        <f>E$8 + E$9 * _xlfn.T.INV(_xlfn.NORM.DIST(J793, 0, 1, TRUE),  E$10)</f>
        <v>-1.6812746599800703E-3</v>
      </c>
      <c r="O793" s="22">
        <f>F$8 + F$9 * _xlfn.T.INV(_xlfn.NORM.DIST(K793, 0, 1, TRUE),  F$10)</f>
        <v>-3.5605020337620994E-5</v>
      </c>
      <c r="P793" s="22">
        <f>G$8 + G$9 * _xlfn.T.INV(_xlfn.NORM.DIST(L793, 0, 1, TRUE),  G$10)</f>
        <v>-2.8868723581847497E-5</v>
      </c>
      <c r="Q793" s="22">
        <f>H$8 + H$9 * _xlfn.T.INV(_xlfn.NORM.DIST(M793, 0, 1, TRUE),  H$10)</f>
        <v>-8.4660630053802932E-5</v>
      </c>
      <c r="R793" s="59">
        <f t="shared" si="142"/>
        <v>1.1254096906694313</v>
      </c>
      <c r="S793" s="94">
        <f t="shared" si="143"/>
        <v>-4.7030449490309701E-3</v>
      </c>
      <c r="T793" s="94">
        <f t="shared" si="144"/>
        <v>2.5417124561867226E-2</v>
      </c>
      <c r="U793" s="94">
        <f t="shared" si="145"/>
        <v>6.29710424992342E-2</v>
      </c>
      <c r="V793" s="24">
        <f t="shared" si="146"/>
        <v>3.9848617504044618E-3</v>
      </c>
      <c r="W793" s="24">
        <f t="shared" si="147"/>
        <v>-5.898618074882974E-2</v>
      </c>
      <c r="X793" s="68">
        <f t="shared" si="148"/>
        <v>27456.370714222354</v>
      </c>
      <c r="Y793" s="68">
        <f t="shared" si="151"/>
        <v>971.48952498519793</v>
      </c>
      <c r="Z793" s="68">
        <f t="shared" si="149"/>
        <v>-1029.5965965990727</v>
      </c>
      <c r="AA793" s="68">
        <f t="shared" si="150"/>
        <v>971.48952498519793</v>
      </c>
      <c r="AB793" s="70">
        <f t="shared" si="152"/>
        <v>-58.107071613874723</v>
      </c>
    </row>
    <row r="794" spans="10:28" x14ac:dyDescent="0.25">
      <c r="J794" s="93">
        <f t="array" ref="J794:M794">TRANSPOSE(MMULT($E$21:$H$24, TRANSPOSE(Random!N793:Q793)))</f>
        <v>-0.46259803683009793</v>
      </c>
      <c r="K794" s="93">
        <v>1.0713526499134303</v>
      </c>
      <c r="L794" s="93">
        <v>0.15304746546923498</v>
      </c>
      <c r="M794" s="93">
        <v>-0.74712724869559988</v>
      </c>
      <c r="N794" s="22">
        <f>E$8 + E$9 * _xlfn.T.INV(_xlfn.NORM.DIST(J794, 0, 1, TRUE),  E$10)</f>
        <v>-1.5262916717706692E-3</v>
      </c>
      <c r="O794" s="22">
        <f>F$8 + F$9 * _xlfn.T.INV(_xlfn.NORM.DIST(K794, 0, 1, TRUE),  F$10)</f>
        <v>1.0783359339879279E-4</v>
      </c>
      <c r="P794" s="22">
        <f>G$8 + G$9 * _xlfn.T.INV(_xlfn.NORM.DIST(L794, 0, 1, TRUE),  G$10)</f>
        <v>3.7683300850115678E-5</v>
      </c>
      <c r="Q794" s="22">
        <f>H$8 + H$9 * _xlfn.T.INV(_xlfn.NORM.DIST(M794, 0, 1, TRUE),  H$10)</f>
        <v>-6.4085416167228174E-4</v>
      </c>
      <c r="R794" s="59">
        <f t="shared" si="142"/>
        <v>1.1255844037669547</v>
      </c>
      <c r="S794" s="94">
        <f t="shared" si="143"/>
        <v>-4.5596063352945568E-3</v>
      </c>
      <c r="T794" s="94">
        <f t="shared" si="144"/>
        <v>2.4860931030248747E-2</v>
      </c>
      <c r="U794" s="94">
        <f t="shared" si="145"/>
        <v>6.2414848967615719E-2</v>
      </c>
      <c r="V794" s="24">
        <f t="shared" si="146"/>
        <v>-5.2605864812429234E-3</v>
      </c>
      <c r="W794" s="24">
        <f t="shared" si="147"/>
        <v>-6.7675435448858637E-2</v>
      </c>
      <c r="X794" s="68">
        <f t="shared" si="148"/>
        <v>26912.967505882789</v>
      </c>
      <c r="Y794" s="68">
        <f t="shared" si="151"/>
        <v>881.93583504972048</v>
      </c>
      <c r="Z794" s="68">
        <f t="shared" si="149"/>
        <v>-1572.9998049386377</v>
      </c>
      <c r="AA794" s="68">
        <f t="shared" si="150"/>
        <v>881.93583504972048</v>
      </c>
      <c r="AB794" s="70">
        <f t="shared" si="152"/>
        <v>-691.0639698889172</v>
      </c>
    </row>
    <row r="795" spans="10:28" x14ac:dyDescent="0.25">
      <c r="J795" s="93">
        <f t="array" ref="J795:M795">TRANSPOSE(MMULT($E$21:$H$24, TRANSPOSE(Random!N794:Q794)))</f>
        <v>-0.23411951524774716</v>
      </c>
      <c r="K795" s="93">
        <v>0.91174954625986671</v>
      </c>
      <c r="L795" s="93">
        <v>-0.32601874324484637</v>
      </c>
      <c r="M795" s="93">
        <v>0.29977973841971939</v>
      </c>
      <c r="N795" s="22">
        <f>E$8 + E$9 * _xlfn.T.INV(_xlfn.NORM.DIST(J795, 0, 1, TRUE),  E$10)</f>
        <v>-7.3975847494533618E-4</v>
      </c>
      <c r="O795" s="22">
        <f>F$8 + F$9 * _xlfn.T.INV(_xlfn.NORM.DIST(K795, 0, 1, TRUE),  F$10)</f>
        <v>9.0187902141055282E-5</v>
      </c>
      <c r="P795" s="22">
        <f>G$8 + G$9 * _xlfn.T.INV(_xlfn.NORM.DIST(L795, 0, 1, TRUE),  G$10)</f>
        <v>-1.946465630757584E-5</v>
      </c>
      <c r="Q795" s="22">
        <f>H$8 + H$9 * _xlfn.T.INV(_xlfn.NORM.DIST(M795, 0, 1, TRUE),  H$10)</f>
        <v>2.7499063209948307E-4</v>
      </c>
      <c r="R795" s="59">
        <f t="shared" si="142"/>
        <v>1.1264710665724018</v>
      </c>
      <c r="S795" s="94">
        <f t="shared" si="143"/>
        <v>-4.5772520265522938E-3</v>
      </c>
      <c r="T795" s="94">
        <f t="shared" si="144"/>
        <v>2.5776775824020513E-2</v>
      </c>
      <c r="U795" s="94">
        <f t="shared" si="145"/>
        <v>6.3330693761387488E-2</v>
      </c>
      <c r="V795" s="24">
        <f t="shared" si="146"/>
        <v>2.2898199888796412E-2</v>
      </c>
      <c r="W795" s="24">
        <f t="shared" si="147"/>
        <v>-4.0432493872591076E-2</v>
      </c>
      <c r="X795" s="68">
        <f t="shared" si="148"/>
        <v>28281.202290061035</v>
      </c>
      <c r="Y795" s="68">
        <f t="shared" si="151"/>
        <v>427.45401839155238</v>
      </c>
      <c r="Z795" s="68">
        <f t="shared" si="149"/>
        <v>-204.76502076039105</v>
      </c>
      <c r="AA795" s="68">
        <f t="shared" si="150"/>
        <v>427.45401839155238</v>
      </c>
      <c r="AB795" s="70">
        <f t="shared" si="152"/>
        <v>222.68899763116133</v>
      </c>
    </row>
    <row r="796" spans="10:28" x14ac:dyDescent="0.25">
      <c r="J796" s="93">
        <f t="array" ref="J796:M796">TRANSPOSE(MMULT($E$21:$H$24, TRANSPOSE(Random!N795:Q795)))</f>
        <v>0.71072924263093862</v>
      </c>
      <c r="K796" s="93">
        <v>-0.46170068812104259</v>
      </c>
      <c r="L796" s="93">
        <v>0.12258668838597908</v>
      </c>
      <c r="M796" s="93">
        <v>1.3499003992401601E-2</v>
      </c>
      <c r="N796" s="22">
        <f>E$8 + E$9 * _xlfn.T.INV(_xlfn.NORM.DIST(J796, 0, 1, TRUE),  E$10)</f>
        <v>2.5149012190929421E-3</v>
      </c>
      <c r="O796" s="22">
        <f>F$8 + F$9 * _xlfn.T.INV(_xlfn.NORM.DIST(K796, 0, 1, TRUE),  F$10)</f>
        <v>-3.9432800264401883E-5</v>
      </c>
      <c r="P796" s="22">
        <f>G$8 + G$9 * _xlfn.T.INV(_xlfn.NORM.DIST(L796, 0, 1, TRUE),  G$10)</f>
        <v>3.4054111740365621E-5</v>
      </c>
      <c r="Q796" s="22">
        <f>H$8 + H$9 * _xlfn.T.INV(_xlfn.NORM.DIST(M796, 0, 1, TRUE),  H$10)</f>
        <v>2.7691549791862433E-5</v>
      </c>
      <c r="R796" s="59">
        <f t="shared" si="142"/>
        <v>1.1301400607187897</v>
      </c>
      <c r="S796" s="94">
        <f t="shared" si="143"/>
        <v>-4.7068727289577509E-3</v>
      </c>
      <c r="T796" s="94">
        <f t="shared" si="144"/>
        <v>2.5529476741712891E-2</v>
      </c>
      <c r="U796" s="94">
        <f t="shared" si="145"/>
        <v>6.3083394679079863E-2</v>
      </c>
      <c r="V796" s="24">
        <f t="shared" si="146"/>
        <v>7.2422003642638511E-2</v>
      </c>
      <c r="W796" s="24">
        <f t="shared" si="147"/>
        <v>9.3386089635586478E-3</v>
      </c>
      <c r="X796" s="68">
        <f t="shared" si="148"/>
        <v>30020.539636731679</v>
      </c>
      <c r="Y796" s="68">
        <f t="shared" si="151"/>
        <v>-1453.1832596292952</v>
      </c>
      <c r="Z796" s="68">
        <f t="shared" si="149"/>
        <v>1534.5723259102524</v>
      </c>
      <c r="AA796" s="68">
        <f t="shared" si="150"/>
        <v>-1453.1832596292952</v>
      </c>
      <c r="AB796" s="70">
        <f t="shared" si="152"/>
        <v>81.389066280957195</v>
      </c>
    </row>
    <row r="797" spans="10:28" x14ac:dyDescent="0.25">
      <c r="J797" s="93">
        <f t="array" ref="J797:M797">TRANSPOSE(MMULT($E$21:$H$24, TRANSPOSE(Random!N796:Q796)))</f>
        <v>-1.539460699076082</v>
      </c>
      <c r="K797" s="93">
        <v>-0.56763388505863499</v>
      </c>
      <c r="L797" s="93">
        <v>0.67555692677760981</v>
      </c>
      <c r="M797" s="93">
        <v>0.55670550224701454</v>
      </c>
      <c r="N797" s="22">
        <f>E$8 + E$9 * _xlfn.T.INV(_xlfn.NORM.DIST(J797, 0, 1, TRUE),  E$10)</f>
        <v>-5.6118362772881363E-3</v>
      </c>
      <c r="O797" s="22">
        <f>F$8 + F$9 * _xlfn.T.INV(_xlfn.NORM.DIST(K797, 0, 1, TRUE),  F$10)</f>
        <v>-4.9540763470379416E-5</v>
      </c>
      <c r="P797" s="22">
        <f>G$8 + G$9 * _xlfn.T.INV(_xlfn.NORM.DIST(L797, 0, 1, TRUE),  G$10)</f>
        <v>1.0174683413009087E-4</v>
      </c>
      <c r="Q797" s="22">
        <f>H$8 + H$9 * _xlfn.T.INV(_xlfn.NORM.DIST(M797, 0, 1, TRUE),  H$10)</f>
        <v>5.0093876581702485E-4</v>
      </c>
      <c r="R797" s="59">
        <f t="shared" si="142"/>
        <v>1.1209787489054317</v>
      </c>
      <c r="S797" s="94">
        <f t="shared" si="143"/>
        <v>-4.7169806921637291E-3</v>
      </c>
      <c r="T797" s="94">
        <f t="shared" si="144"/>
        <v>2.6002723957738054E-2</v>
      </c>
      <c r="U797" s="94">
        <f t="shared" si="145"/>
        <v>6.3556641895105029E-2</v>
      </c>
      <c r="V797" s="24">
        <f t="shared" si="146"/>
        <v>-4.8105733802937742E-2</v>
      </c>
      <c r="W797" s="24">
        <f t="shared" si="147"/>
        <v>-0.11166237569804277</v>
      </c>
      <c r="X797" s="68">
        <f t="shared" si="148"/>
        <v>25849.983230617934</v>
      </c>
      <c r="Y797" s="68">
        <f t="shared" si="151"/>
        <v>3242.6826437643031</v>
      </c>
      <c r="Z797" s="68">
        <f t="shared" si="149"/>
        <v>-2635.9840802034923</v>
      </c>
      <c r="AA797" s="68">
        <f t="shared" si="150"/>
        <v>3242.6826437643031</v>
      </c>
      <c r="AB797" s="70">
        <f t="shared" si="152"/>
        <v>606.69856356081073</v>
      </c>
    </row>
    <row r="798" spans="10:28" x14ac:dyDescent="0.25">
      <c r="J798" s="93">
        <f t="array" ref="J798:M798">TRANSPOSE(MMULT($E$21:$H$24, TRANSPOSE(Random!N797:Q797)))</f>
        <v>-0.12144752596173432</v>
      </c>
      <c r="K798" s="93">
        <v>-6.765887554804649E-2</v>
      </c>
      <c r="L798" s="93">
        <v>-0.43587683723603693</v>
      </c>
      <c r="M798" s="93">
        <v>-1.2408284072906457</v>
      </c>
      <c r="N798" s="22">
        <f>E$8 + E$9 * _xlfn.T.INV(_xlfn.NORM.DIST(J798, 0, 1, TRUE),  E$10)</f>
        <v>-3.5543296040503212E-4</v>
      </c>
      <c r="O798" s="22">
        <f>F$8 + F$9 * _xlfn.T.INV(_xlfn.NORM.DIST(K798, 0, 1, TRUE),  F$10)</f>
        <v>-3.2254822078394963E-6</v>
      </c>
      <c r="P798" s="22">
        <f>G$8 + G$9 * _xlfn.T.INV(_xlfn.NORM.DIST(L798, 0, 1, TRUE),  G$10)</f>
        <v>-3.2826557491442286E-5</v>
      </c>
      <c r="Q798" s="22">
        <f>H$8 + H$9 * _xlfn.T.INV(_xlfn.NORM.DIST(M798, 0, 1, TRUE),  H$10)</f>
        <v>-1.1173141468360077E-3</v>
      </c>
      <c r="R798" s="59">
        <f t="shared" si="142"/>
        <v>1.1269043186465706</v>
      </c>
      <c r="S798" s="94">
        <f t="shared" si="143"/>
        <v>-4.670665410901189E-3</v>
      </c>
      <c r="T798" s="94">
        <f t="shared" si="144"/>
        <v>2.4384471045085024E-2</v>
      </c>
      <c r="U798" s="94">
        <f t="shared" si="145"/>
        <v>6.1938388982451992E-2</v>
      </c>
      <c r="V798" s="24">
        <f t="shared" si="146"/>
        <v>7.2426360443154543E-3</v>
      </c>
      <c r="W798" s="24">
        <f t="shared" si="147"/>
        <v>-5.4695752938136541E-2</v>
      </c>
      <c r="X798" s="68">
        <f t="shared" si="148"/>
        <v>27167.434041679651</v>
      </c>
      <c r="Y798" s="68">
        <f t="shared" si="151"/>
        <v>205.37952904857229</v>
      </c>
      <c r="Z798" s="68">
        <f t="shared" si="149"/>
        <v>-1318.5332691417752</v>
      </c>
      <c r="AA798" s="68">
        <f t="shared" si="150"/>
        <v>205.37952904857229</v>
      </c>
      <c r="AB798" s="70">
        <f t="shared" si="152"/>
        <v>-1113.1537400932029</v>
      </c>
    </row>
    <row r="799" spans="10:28" x14ac:dyDescent="0.25">
      <c r="J799" s="93">
        <f t="array" ref="J799:M799">TRANSPOSE(MMULT($E$21:$H$24, TRANSPOSE(Random!N798:Q798)))</f>
        <v>0.84643560608310964</v>
      </c>
      <c r="K799" s="93">
        <v>0.72986954646922675</v>
      </c>
      <c r="L799" s="93">
        <v>1.1810240794121289</v>
      </c>
      <c r="M799" s="93">
        <v>-0.14133071419376775</v>
      </c>
      <c r="N799" s="22">
        <f>E$8 + E$9 * _xlfn.T.INV(_xlfn.NORM.DIST(J799, 0, 1, TRUE),  E$10)</f>
        <v>3.0047542640983809E-3</v>
      </c>
      <c r="O799" s="22">
        <f>F$8 + F$9 * _xlfn.T.INV(_xlfn.NORM.DIST(K799, 0, 1, TRUE),  F$10)</f>
        <v>7.13049836736136E-5</v>
      </c>
      <c r="P799" s="22">
        <f>G$8 + G$9 * _xlfn.T.INV(_xlfn.NORM.DIST(L799, 0, 1, TRUE),  G$10)</f>
        <v>1.7104577064443419E-4</v>
      </c>
      <c r="Q799" s="22">
        <f>H$8 + H$9 * _xlfn.T.INV(_xlfn.NORM.DIST(M799, 0, 1, TRUE),  H$10)</f>
        <v>-1.0567164278226112E-4</v>
      </c>
      <c r="R799" s="59">
        <f t="shared" si="142"/>
        <v>1.1306922745056893</v>
      </c>
      <c r="S799" s="94">
        <f t="shared" si="143"/>
        <v>-4.5961349450197361E-3</v>
      </c>
      <c r="T799" s="94">
        <f t="shared" si="144"/>
        <v>2.5396113549138771E-2</v>
      </c>
      <c r="U799" s="94">
        <f t="shared" si="145"/>
        <v>6.2950031486505742E-2</v>
      </c>
      <c r="V799" s="24">
        <f t="shared" si="146"/>
        <v>7.6324435503750995E-2</v>
      </c>
      <c r="W799" s="24">
        <f t="shared" si="147"/>
        <v>1.3374404017245253E-2</v>
      </c>
      <c r="X799" s="68">
        <f t="shared" si="148"/>
        <v>30111.303851777073</v>
      </c>
      <c r="Y799" s="68">
        <f t="shared" si="151"/>
        <v>-1736.2346332878806</v>
      </c>
      <c r="Z799" s="68">
        <f t="shared" si="149"/>
        <v>1625.3365409556463</v>
      </c>
      <c r="AA799" s="68">
        <f t="shared" si="150"/>
        <v>-1736.2346332878806</v>
      </c>
      <c r="AB799" s="70">
        <f t="shared" si="152"/>
        <v>-110.89809233223423</v>
      </c>
    </row>
    <row r="800" spans="10:28" x14ac:dyDescent="0.25">
      <c r="J800" s="93">
        <f t="array" ref="J800:M800">TRANSPOSE(MMULT($E$21:$H$24, TRANSPOSE(Random!N799:Q799)))</f>
        <v>-0.25336533874681977</v>
      </c>
      <c r="K800" s="93">
        <v>-1.5756621280139995</v>
      </c>
      <c r="L800" s="93">
        <v>-1.2690479576880664</v>
      </c>
      <c r="M800" s="93">
        <v>0.7070857475525687</v>
      </c>
      <c r="N800" s="22">
        <f>E$8 + E$9 * _xlfn.T.INV(_xlfn.NORM.DIST(J800, 0, 1, TRUE),  E$10)</f>
        <v>-8.0557979678889502E-4</v>
      </c>
      <c r="O800" s="22">
        <f>F$8 + F$9 * _xlfn.T.INV(_xlfn.NORM.DIST(K800, 0, 1, TRUE),  F$10)</f>
        <v>-1.67552589751142E-4</v>
      </c>
      <c r="P800" s="22">
        <f>G$8 + G$9 * _xlfn.T.INV(_xlfn.NORM.DIST(L800, 0, 1, TRUE),  G$10)</f>
        <v>-1.4539016256777799E-4</v>
      </c>
      <c r="Q800" s="22">
        <f>H$8 + H$9 * _xlfn.T.INV(_xlfn.NORM.DIST(M800, 0, 1, TRUE),  H$10)</f>
        <v>6.3640446609520348E-4</v>
      </c>
      <c r="R800" s="59">
        <f t="shared" si="142"/>
        <v>1.126396865867181</v>
      </c>
      <c r="S800" s="94">
        <f t="shared" si="143"/>
        <v>-4.8349925184444911E-3</v>
      </c>
      <c r="T800" s="94">
        <f t="shared" si="144"/>
        <v>2.6138189658016234E-2</v>
      </c>
      <c r="U800" s="94">
        <f t="shared" si="145"/>
        <v>6.3692107595383199E-2</v>
      </c>
      <c r="V800" s="24">
        <f t="shared" si="146"/>
        <v>3.1815478663837861E-2</v>
      </c>
      <c r="W800" s="24">
        <f t="shared" si="147"/>
        <v>-3.1876628931545338E-2</v>
      </c>
      <c r="X800" s="68">
        <f t="shared" si="148"/>
        <v>28753.936172178139</v>
      </c>
      <c r="Y800" s="68">
        <f t="shared" si="151"/>
        <v>465.48749752133153</v>
      </c>
      <c r="Z800" s="68">
        <f t="shared" si="149"/>
        <v>267.9688613567123</v>
      </c>
      <c r="AA800" s="68">
        <f t="shared" si="150"/>
        <v>465.48749752133153</v>
      </c>
      <c r="AB800" s="70">
        <f t="shared" si="152"/>
        <v>733.45635887804383</v>
      </c>
    </row>
    <row r="801" spans="10:28" x14ac:dyDescent="0.25">
      <c r="J801" s="93">
        <f t="array" ref="J801:M801">TRANSPOSE(MMULT($E$21:$H$24, TRANSPOSE(Random!N800:Q800)))</f>
        <v>0.81097986486289086</v>
      </c>
      <c r="K801" s="93">
        <v>-0.15246313375035203</v>
      </c>
      <c r="L801" s="93">
        <v>-0.34665591520468458</v>
      </c>
      <c r="M801" s="93">
        <v>-0.11957768231222461</v>
      </c>
      <c r="N801" s="22">
        <f>E$8 + E$9 * _xlfn.T.INV(_xlfn.NORM.DIST(J801, 0, 1, TRUE),  E$10)</f>
        <v>2.8757756423476825E-3</v>
      </c>
      <c r="O801" s="22">
        <f>F$8 + F$9 * _xlfn.T.INV(_xlfn.NORM.DIST(K801, 0, 1, TRUE),  F$10)</f>
        <v>-1.0904722053534011E-5</v>
      </c>
      <c r="P801" s="22">
        <f>G$8 + G$9 * _xlfn.T.INV(_xlfn.NORM.DIST(L801, 0, 1, TRUE),  G$10)</f>
        <v>-2.1961314473869005E-5</v>
      </c>
      <c r="Q801" s="22">
        <f>H$8 + H$9 * _xlfn.T.INV(_xlfn.NORM.DIST(M801, 0, 1, TRUE),  H$10)</f>
        <v>-8.6911215678667778E-5</v>
      </c>
      <c r="R801" s="59">
        <f t="shared" si="142"/>
        <v>1.1305468762604967</v>
      </c>
      <c r="S801" s="94">
        <f t="shared" si="143"/>
        <v>-4.6783446507468835E-3</v>
      </c>
      <c r="T801" s="94">
        <f t="shared" si="144"/>
        <v>2.5414873976242362E-2</v>
      </c>
      <c r="U801" s="94">
        <f t="shared" si="145"/>
        <v>6.2968791913609337E-2</v>
      </c>
      <c r="V801" s="24">
        <f t="shared" si="146"/>
        <v>7.5881658975012783E-2</v>
      </c>
      <c r="W801" s="24">
        <f t="shared" si="147"/>
        <v>1.2912867061403446E-2</v>
      </c>
      <c r="X801" s="68">
        <f t="shared" si="148"/>
        <v>30102.57144847661</v>
      </c>
      <c r="Y801" s="68">
        <f t="shared" si="151"/>
        <v>-1661.7070245868526</v>
      </c>
      <c r="Z801" s="68">
        <f t="shared" si="149"/>
        <v>1616.6041376551839</v>
      </c>
      <c r="AA801" s="68">
        <f t="shared" si="150"/>
        <v>-1661.7070245868526</v>
      </c>
      <c r="AB801" s="70">
        <f t="shared" si="152"/>
        <v>-45.102886931668763</v>
      </c>
    </row>
    <row r="802" spans="10:28" x14ac:dyDescent="0.25">
      <c r="J802" s="93">
        <f t="array" ref="J802:M802">TRANSPOSE(MMULT($E$21:$H$24, TRANSPOSE(Random!N801:Q801)))</f>
        <v>0.28113559402094407</v>
      </c>
      <c r="K802" s="93">
        <v>1.6239774954164046</v>
      </c>
      <c r="L802" s="93">
        <v>1.899104219963337</v>
      </c>
      <c r="M802" s="93">
        <v>-9.4336463489097466E-2</v>
      </c>
      <c r="N802" s="22">
        <f>E$8 + E$9 * _xlfn.T.INV(_xlfn.NORM.DIST(J802, 0, 1, TRUE),  E$10)</f>
        <v>1.0160542246073446E-3</v>
      </c>
      <c r="O802" s="22">
        <f>F$8 + F$9 * _xlfn.T.INV(_xlfn.NORM.DIST(K802, 0, 1, TRUE),  F$10)</f>
        <v>1.806386907943478E-4</v>
      </c>
      <c r="P802" s="22">
        <f>G$8 + G$9 * _xlfn.T.INV(_xlfn.NORM.DIST(L802, 0, 1, TRUE),  G$10)</f>
        <v>2.9698858571687071E-4</v>
      </c>
      <c r="Q802" s="22">
        <f>H$8 + H$9 * _xlfn.T.INV(_xlfn.NORM.DIST(M802, 0, 1, TRUE),  H$10)</f>
        <v>-6.5156232056207947E-5</v>
      </c>
      <c r="R802" s="59">
        <f t="shared" si="142"/>
        <v>1.128450403007671</v>
      </c>
      <c r="S802" s="94">
        <f t="shared" si="143"/>
        <v>-4.486801237899002E-3</v>
      </c>
      <c r="T802" s="94">
        <f t="shared" si="144"/>
        <v>2.5436628959864822E-2</v>
      </c>
      <c r="U802" s="94">
        <f t="shared" si="145"/>
        <v>6.2990546897231797E-2</v>
      </c>
      <c r="V802" s="24">
        <f t="shared" si="146"/>
        <v>4.3715257334440087E-2</v>
      </c>
      <c r="W802" s="24">
        <f t="shared" si="147"/>
        <v>-1.927528956279171E-2</v>
      </c>
      <c r="X802" s="68">
        <f t="shared" si="148"/>
        <v>28907.572120894674</v>
      </c>
      <c r="Y802" s="68">
        <f t="shared" si="151"/>
        <v>-587.10575940925628</v>
      </c>
      <c r="Z802" s="68">
        <f t="shared" si="149"/>
        <v>421.60481007324779</v>
      </c>
      <c r="AA802" s="68">
        <f t="shared" si="150"/>
        <v>-587.10575940925628</v>
      </c>
      <c r="AB802" s="70">
        <f t="shared" si="152"/>
        <v>-165.50094933600849</v>
      </c>
    </row>
    <row r="803" spans="10:28" x14ac:dyDescent="0.25">
      <c r="J803" s="93">
        <f t="array" ref="J803:M803">TRANSPOSE(MMULT($E$21:$H$24, TRANSPOSE(Random!N802:Q802)))</f>
        <v>0.74827386589062572</v>
      </c>
      <c r="K803" s="93">
        <v>-0.23555577199738212</v>
      </c>
      <c r="L803" s="93">
        <v>0.75350582076260497</v>
      </c>
      <c r="M803" s="93">
        <v>-1.1106481665326784</v>
      </c>
      <c r="N803" s="22">
        <f>E$8 + E$9 * _xlfn.T.INV(_xlfn.NORM.DIST(J803, 0, 1, TRUE),  E$10)</f>
        <v>2.6494222309845347E-3</v>
      </c>
      <c r="O803" s="22">
        <f>F$8 + F$9 * _xlfn.T.INV(_xlfn.NORM.DIST(K803, 0, 1, TRUE),  F$10)</f>
        <v>-1.8468850152583992E-5</v>
      </c>
      <c r="P803" s="22">
        <f>G$8 + G$9 * _xlfn.T.INV(_xlfn.NORM.DIST(L803, 0, 1, TRUE),  G$10)</f>
        <v>1.1180443177439195E-4</v>
      </c>
      <c r="Q803" s="22">
        <f>H$8 + H$9 * _xlfn.T.INV(_xlfn.NORM.DIST(M803, 0, 1, TRUE),  H$10)</f>
        <v>-9.8633027067759611E-4</v>
      </c>
      <c r="R803" s="59">
        <f t="shared" si="142"/>
        <v>1.1302917069281</v>
      </c>
      <c r="S803" s="94">
        <f t="shared" si="143"/>
        <v>-4.6859087788459338E-3</v>
      </c>
      <c r="T803" s="94">
        <f t="shared" si="144"/>
        <v>2.4515454921243435E-2</v>
      </c>
      <c r="U803" s="94">
        <f t="shared" si="145"/>
        <v>6.2069372858610403E-2</v>
      </c>
      <c r="V803" s="24">
        <f t="shared" si="146"/>
        <v>5.8069876265404545E-2</v>
      </c>
      <c r="W803" s="24">
        <f t="shared" si="147"/>
        <v>-3.9994965932058577E-3</v>
      </c>
      <c r="X803" s="68">
        <f t="shared" si="148"/>
        <v>29054.033448378203</v>
      </c>
      <c r="Y803" s="68">
        <f t="shared" si="151"/>
        <v>-1530.9134229712654</v>
      </c>
      <c r="Z803" s="68">
        <f t="shared" si="149"/>
        <v>568.06613755677608</v>
      </c>
      <c r="AA803" s="68">
        <f t="shared" si="150"/>
        <v>-1530.9134229712654</v>
      </c>
      <c r="AB803" s="70">
        <f t="shared" si="152"/>
        <v>-962.84728541448931</v>
      </c>
    </row>
    <row r="804" spans="10:28" x14ac:dyDescent="0.25">
      <c r="J804" s="93">
        <f t="array" ref="J804:M804">TRANSPOSE(MMULT($E$21:$H$24, TRANSPOSE(Random!N803:Q803)))</f>
        <v>-2.7336402666097026</v>
      </c>
      <c r="K804" s="93">
        <v>-1.3035132010638546</v>
      </c>
      <c r="L804" s="93">
        <v>-0.8245026748328097</v>
      </c>
      <c r="M804" s="93">
        <v>0.30356532452091028</v>
      </c>
      <c r="N804" s="22">
        <f>E$8 + E$9 * _xlfn.T.INV(_xlfn.NORM.DIST(J804, 0, 1, TRUE),  E$10)</f>
        <v>-1.2054075173639189E-2</v>
      </c>
      <c r="O804" s="22">
        <f>F$8 + F$9 * _xlfn.T.INV(_xlfn.NORM.DIST(K804, 0, 1, TRUE),  F$10)</f>
        <v>-1.3006006432688462E-4</v>
      </c>
      <c r="P804" s="22">
        <f>G$8 + G$9 * _xlfn.T.INV(_xlfn.NORM.DIST(L804, 0, 1, TRUE),  G$10)</f>
        <v>-8.2167479201880909E-5</v>
      </c>
      <c r="Q804" s="22">
        <f>H$8 + H$9 * _xlfn.T.INV(_xlfn.NORM.DIST(M804, 0, 1, TRUE),  H$10)</f>
        <v>2.7828295262548173E-4</v>
      </c>
      <c r="R804" s="59">
        <f t="shared" si="142"/>
        <v>1.1137163807863806</v>
      </c>
      <c r="S804" s="94">
        <f t="shared" si="143"/>
        <v>-4.797499993020234E-3</v>
      </c>
      <c r="T804" s="94">
        <f t="shared" si="144"/>
        <v>2.5780068144546513E-2</v>
      </c>
      <c r="U804" s="94">
        <f t="shared" si="145"/>
        <v>6.3333986081913485E-2</v>
      </c>
      <c r="V804" s="24">
        <f t="shared" si="146"/>
        <v>-0.15336749471626634</v>
      </c>
      <c r="W804" s="24">
        <f t="shared" si="147"/>
        <v>-0.21670148079817983</v>
      </c>
      <c r="X804" s="68">
        <f t="shared" si="148"/>
        <v>22326.553297032482</v>
      </c>
      <c r="Y804" s="68">
        <f t="shared" si="151"/>
        <v>6965.1961356006796</v>
      </c>
      <c r="Z804" s="68">
        <f t="shared" si="149"/>
        <v>-6159.4140137889444</v>
      </c>
      <c r="AA804" s="68">
        <f t="shared" si="150"/>
        <v>6965.1961356006796</v>
      </c>
      <c r="AB804" s="70">
        <f t="shared" si="152"/>
        <v>805.78212181173512</v>
      </c>
    </row>
    <row r="805" spans="10:28" x14ac:dyDescent="0.25">
      <c r="J805" s="93">
        <f t="array" ref="J805:M805">TRANSPOSE(MMULT($E$21:$H$24, TRANSPOSE(Random!N804:Q804)))</f>
        <v>-0.43988065009595395</v>
      </c>
      <c r="K805" s="93">
        <v>2.8575021790002135</v>
      </c>
      <c r="L805" s="93">
        <v>0.35429722574995731</v>
      </c>
      <c r="M805" s="93">
        <v>0.39249772959023765</v>
      </c>
      <c r="N805" s="22">
        <f>E$8 + E$9 * _xlfn.T.INV(_xlfn.NORM.DIST(J805, 0, 1, TRUE),  E$10)</f>
        <v>-1.4474851566233977E-3</v>
      </c>
      <c r="O805" s="22">
        <f>F$8 + F$9 * _xlfn.T.INV(_xlfn.NORM.DIST(K805, 0, 1, TRUE),  F$10)</f>
        <v>4.9917625081684141E-4</v>
      </c>
      <c r="P805" s="22">
        <f>G$8 + G$9 * _xlfn.T.INV(_xlfn.NORM.DIST(L805, 0, 1, TRUE),  G$10)</f>
        <v>6.1851456829518768E-5</v>
      </c>
      <c r="Q805" s="22">
        <f>H$8 + H$9 * _xlfn.T.INV(_xlfn.NORM.DIST(M805, 0, 1, TRUE),  H$10)</f>
        <v>3.558980965494736E-4</v>
      </c>
      <c r="R805" s="59">
        <f t="shared" si="142"/>
        <v>1.1256732427455127</v>
      </c>
      <c r="S805" s="94">
        <f t="shared" si="143"/>
        <v>-4.1682636778765077E-3</v>
      </c>
      <c r="T805" s="94">
        <f t="shared" si="144"/>
        <v>2.5857683288470504E-2</v>
      </c>
      <c r="U805" s="94">
        <f t="shared" si="145"/>
        <v>6.3411601225837472E-2</v>
      </c>
      <c r="V805" s="24">
        <f t="shared" si="146"/>
        <v>6.6029503649046228E-3</v>
      </c>
      <c r="W805" s="24">
        <f t="shared" si="147"/>
        <v>-5.6808650860932848E-2</v>
      </c>
      <c r="X805" s="68">
        <f t="shared" si="148"/>
        <v>27722.349630683097</v>
      </c>
      <c r="Y805" s="68">
        <f t="shared" si="151"/>
        <v>836.39913257712033</v>
      </c>
      <c r="Z805" s="68">
        <f t="shared" si="149"/>
        <v>-763.61768013832989</v>
      </c>
      <c r="AA805" s="68">
        <f t="shared" si="150"/>
        <v>836.39913257712033</v>
      </c>
      <c r="AB805" s="70">
        <f t="shared" si="152"/>
        <v>72.781452438790438</v>
      </c>
    </row>
    <row r="806" spans="10:28" x14ac:dyDescent="0.25">
      <c r="J806" s="93">
        <f t="array" ref="J806:M806">TRANSPOSE(MMULT($E$21:$H$24, TRANSPOSE(Random!N805:Q805)))</f>
        <v>0.56177168207138584</v>
      </c>
      <c r="K806" s="93">
        <v>0.51252153917505239</v>
      </c>
      <c r="L806" s="93">
        <v>-0.32341883963903784</v>
      </c>
      <c r="M806" s="93">
        <v>-1.2460558600085894</v>
      </c>
      <c r="N806" s="22">
        <f>E$8 + E$9 * _xlfn.T.INV(_xlfn.NORM.DIST(J806, 0, 1, TRUE),  E$10)</f>
        <v>1.9877337698480158E-3</v>
      </c>
      <c r="O806" s="22">
        <f>F$8 + F$9 * _xlfn.T.INV(_xlfn.NORM.DIST(K806, 0, 1, TRUE),  F$10)</f>
        <v>5.0027732371640865E-5</v>
      </c>
      <c r="P806" s="22">
        <f>G$8 + G$9 * _xlfn.T.INV(_xlfn.NORM.DIST(L806, 0, 1, TRUE),  G$10)</f>
        <v>-1.9150517254349465E-5</v>
      </c>
      <c r="Q806" s="22">
        <f>H$8 + H$9 * _xlfn.T.INV(_xlfn.NORM.DIST(M806, 0, 1, TRUE),  H$10)</f>
        <v>-1.1226700417058106E-3</v>
      </c>
      <c r="R806" s="59">
        <f t="shared" si="142"/>
        <v>1.1295457822174184</v>
      </c>
      <c r="S806" s="94">
        <f t="shared" si="143"/>
        <v>-4.6174121963217084E-3</v>
      </c>
      <c r="T806" s="94">
        <f t="shared" si="144"/>
        <v>2.4379115150215219E-2</v>
      </c>
      <c r="U806" s="94">
        <f t="shared" si="145"/>
        <v>6.193303308758219E-2</v>
      </c>
      <c r="V806" s="24">
        <f t="shared" si="146"/>
        <v>4.4094616791298502E-2</v>
      </c>
      <c r="W806" s="24">
        <f t="shared" si="147"/>
        <v>-1.7838416296283688E-2</v>
      </c>
      <c r="X806" s="68">
        <f t="shared" si="148"/>
        <v>28485.322953203162</v>
      </c>
      <c r="Y806" s="68">
        <f t="shared" si="151"/>
        <v>-1148.5705351021606</v>
      </c>
      <c r="Z806" s="68">
        <f t="shared" si="149"/>
        <v>-0.64435761826462112</v>
      </c>
      <c r="AA806" s="68">
        <f t="shared" si="150"/>
        <v>-1148.5705351021606</v>
      </c>
      <c r="AB806" s="70">
        <f t="shared" si="152"/>
        <v>-1149.2148927204253</v>
      </c>
    </row>
    <row r="807" spans="10:28" x14ac:dyDescent="0.25">
      <c r="J807" s="93">
        <f t="array" ref="J807:M807">TRANSPOSE(MMULT($E$21:$H$24, TRANSPOSE(Random!N806:Q806)))</f>
        <v>0.47090182625169485</v>
      </c>
      <c r="K807" s="93">
        <v>0.14353255017174071</v>
      </c>
      <c r="L807" s="93">
        <v>5.1969173765163523E-2</v>
      </c>
      <c r="M807" s="93">
        <v>1.640712006380086</v>
      </c>
      <c r="N807" s="22">
        <f>E$8 + E$9 * _xlfn.T.INV(_xlfn.NORM.DIST(J807, 0, 1, TRUE),  E$10)</f>
        <v>1.6705241756684703E-3</v>
      </c>
      <c r="O807" s="22">
        <f>F$8 + F$9 * _xlfn.T.INV(_xlfn.NORM.DIST(K807, 0, 1, TRUE),  F$10)</f>
        <v>1.5868499751101407E-5</v>
      </c>
      <c r="P807" s="22">
        <f>G$8 + G$9 * _xlfn.T.INV(_xlfn.NORM.DIST(L807, 0, 1, TRUE),  G$10)</f>
        <v>2.5655617634931945E-5</v>
      </c>
      <c r="Q807" s="22">
        <f>H$8 + H$9 * _xlfn.T.INV(_xlfn.NORM.DIST(M807, 0, 1, TRUE),  H$10)</f>
        <v>1.584996848790769E-3</v>
      </c>
      <c r="R807" s="59">
        <f t="shared" si="142"/>
        <v>1.129188190255852</v>
      </c>
      <c r="S807" s="94">
        <f t="shared" si="143"/>
        <v>-4.6515714289422482E-3</v>
      </c>
      <c r="T807" s="94">
        <f t="shared" si="144"/>
        <v>2.7086782040711799E-2</v>
      </c>
      <c r="U807" s="94">
        <f t="shared" si="145"/>
        <v>6.4640699978078767E-2</v>
      </c>
      <c r="V807" s="24">
        <f t="shared" si="146"/>
        <v>8.2416632243117821E-2</v>
      </c>
      <c r="W807" s="24">
        <f t="shared" si="147"/>
        <v>1.7775932265039054E-2</v>
      </c>
      <c r="X807" s="68">
        <f t="shared" si="148"/>
        <v>31073.271299115189</v>
      </c>
      <c r="Y807" s="68">
        <f t="shared" si="151"/>
        <v>-965.27758166298736</v>
      </c>
      <c r="Z807" s="68">
        <f t="shared" si="149"/>
        <v>2587.3039882937628</v>
      </c>
      <c r="AA807" s="68">
        <f t="shared" si="150"/>
        <v>-965.27758166298736</v>
      </c>
      <c r="AB807" s="70">
        <f t="shared" si="152"/>
        <v>1622.0264066307755</v>
      </c>
    </row>
    <row r="808" spans="10:28" x14ac:dyDescent="0.25">
      <c r="J808" s="93">
        <f t="array" ref="J808:M808">TRANSPOSE(MMULT($E$21:$H$24, TRANSPOSE(Random!N807:Q807)))</f>
        <v>0.59805473742402848</v>
      </c>
      <c r="K808" s="93">
        <v>-0.67653755827529927</v>
      </c>
      <c r="L808" s="93">
        <v>0.940939206766644</v>
      </c>
      <c r="M808" s="93">
        <v>-2.2065571203361829</v>
      </c>
      <c r="N808" s="22">
        <f>E$8 + E$9 * _xlfn.T.INV(_xlfn.NORM.DIST(J808, 0, 1, TRUE),  E$10)</f>
        <v>2.1152552798075438E-3</v>
      </c>
      <c r="O808" s="22">
        <f>F$8 + F$9 * _xlfn.T.INV(_xlfn.NORM.DIST(K808, 0, 1, TRUE),  F$10)</f>
        <v>-6.0196919682322524E-5</v>
      </c>
      <c r="P808" s="22">
        <f>G$8 + G$9 * _xlfn.T.INV(_xlfn.NORM.DIST(L808, 0, 1, TRUE),  G$10)</f>
        <v>1.368213250907092E-4</v>
      </c>
      <c r="Q808" s="22">
        <f>H$8 + H$9 * _xlfn.T.INV(_xlfn.NORM.DIST(M808, 0, 1, TRUE),  H$10)</f>
        <v>-2.2921706548734377E-3</v>
      </c>
      <c r="R808" s="59">
        <f t="shared" si="142"/>
        <v>1.1296895378532035</v>
      </c>
      <c r="S808" s="94">
        <f t="shared" si="143"/>
        <v>-4.7276368483756721E-3</v>
      </c>
      <c r="T808" s="94">
        <f t="shared" si="144"/>
        <v>2.3209614537047594E-2</v>
      </c>
      <c r="U808" s="94">
        <f t="shared" si="145"/>
        <v>6.0763532474414565E-2</v>
      </c>
      <c r="V808" s="24">
        <f t="shared" si="146"/>
        <v>2.8424137159044766E-2</v>
      </c>
      <c r="W808" s="24">
        <f t="shared" si="147"/>
        <v>-3.23393953153698E-2</v>
      </c>
      <c r="X808" s="68">
        <f t="shared" si="148"/>
        <v>27444.682022077839</v>
      </c>
      <c r="Y808" s="68">
        <f t="shared" si="151"/>
        <v>-1222.2561821204145</v>
      </c>
      <c r="Z808" s="68">
        <f t="shared" si="149"/>
        <v>-1041.2852887435874</v>
      </c>
      <c r="AA808" s="68">
        <f t="shared" si="150"/>
        <v>-1222.2561821204145</v>
      </c>
      <c r="AB808" s="70">
        <f t="shared" si="152"/>
        <v>-2263.5414708640019</v>
      </c>
    </row>
    <row r="809" spans="10:28" x14ac:dyDescent="0.25">
      <c r="J809" s="93">
        <f t="array" ref="J809:M809">TRANSPOSE(MMULT($E$21:$H$24, TRANSPOSE(Random!N808:Q808)))</f>
        <v>-0.50217234135696276</v>
      </c>
      <c r="K809" s="93">
        <v>-3.002548616273696E-2</v>
      </c>
      <c r="L809" s="93">
        <v>-0.72791922435240286</v>
      </c>
      <c r="M809" s="93">
        <v>-7.6222639234875156E-2</v>
      </c>
      <c r="N809" s="22">
        <f>E$8 + E$9 * _xlfn.T.INV(_xlfn.NORM.DIST(J809, 0, 1, TRUE),  E$10)</f>
        <v>-1.6639697398788569E-3</v>
      </c>
      <c r="O809" s="22">
        <f>F$8 + F$9 * _xlfn.T.INV(_xlfn.NORM.DIST(K809, 0, 1, TRUE),  F$10)</f>
        <v>1.7510923689181502E-7</v>
      </c>
      <c r="P809" s="22">
        <f>G$8 + G$9 * _xlfn.T.INV(_xlfn.NORM.DIST(L809, 0, 1, TRUE),  G$10)</f>
        <v>-6.9518717293072941E-5</v>
      </c>
      <c r="Q809" s="22">
        <f>H$8 + H$9 * _xlfn.T.INV(_xlfn.NORM.DIST(M809, 0, 1, TRUE),  H$10)</f>
        <v>-4.9551663866820187E-5</v>
      </c>
      <c r="R809" s="59">
        <f t="shared" si="142"/>
        <v>1.1254291985923859</v>
      </c>
      <c r="S809" s="94">
        <f t="shared" si="143"/>
        <v>-4.6672648194564575E-3</v>
      </c>
      <c r="T809" s="94">
        <f t="shared" si="144"/>
        <v>2.5452233528054209E-2</v>
      </c>
      <c r="U809" s="94">
        <f t="shared" si="145"/>
        <v>6.3006151465421184E-2</v>
      </c>
      <c r="V809" s="24">
        <f t="shared" si="146"/>
        <v>4.282202716507374E-3</v>
      </c>
      <c r="W809" s="24">
        <f t="shared" si="147"/>
        <v>-5.8723948748913811E-2</v>
      </c>
      <c r="X809" s="68">
        <f t="shared" si="148"/>
        <v>27480.694738275633</v>
      </c>
      <c r="Y809" s="68">
        <f t="shared" si="151"/>
        <v>961.49023753439542</v>
      </c>
      <c r="Z809" s="68">
        <f t="shared" si="149"/>
        <v>-1005.2725725457931</v>
      </c>
      <c r="AA809" s="68">
        <f t="shared" si="150"/>
        <v>961.49023753439542</v>
      </c>
      <c r="AB809" s="70">
        <f t="shared" si="152"/>
        <v>-43.782335011397663</v>
      </c>
    </row>
    <row r="810" spans="10:28" x14ac:dyDescent="0.25">
      <c r="J810" s="93">
        <f t="array" ref="J810:M810">TRANSPOSE(MMULT($E$21:$H$24, TRANSPOSE(Random!N809:Q809)))</f>
        <v>-2.0589496662248099E-2</v>
      </c>
      <c r="K810" s="93">
        <v>-1.8776957855273155</v>
      </c>
      <c r="L810" s="93">
        <v>-1.1203258619236607</v>
      </c>
      <c r="M810" s="93">
        <v>-0.13725762328959562</v>
      </c>
      <c r="N810" s="22">
        <f>E$8 + E$9 * _xlfn.T.INV(_xlfn.NORM.DIST(J810, 0, 1, TRUE),  E$10)</f>
        <v>-1.2312778434230974E-5</v>
      </c>
      <c r="O810" s="22">
        <f>F$8 + F$9 * _xlfn.T.INV(_xlfn.NORM.DIST(K810, 0, 1, TRUE),  F$10)</f>
        <v>-2.1733581449701362E-4</v>
      </c>
      <c r="P810" s="22">
        <f>G$8 + G$9 * _xlfn.T.INV(_xlfn.NORM.DIST(L810, 0, 1, TRUE),  G$10)</f>
        <v>-1.2315924158735544E-4</v>
      </c>
      <c r="Q810" s="22">
        <f>H$8 + H$9 * _xlfn.T.INV(_xlfn.NORM.DIST(M810, 0, 1, TRUE),  H$10)</f>
        <v>-1.0215795831471041E-4</v>
      </c>
      <c r="R810" s="59">
        <f t="shared" si="142"/>
        <v>1.1272911197433071</v>
      </c>
      <c r="S810" s="94">
        <f t="shared" si="143"/>
        <v>-4.8847757431903635E-3</v>
      </c>
      <c r="T810" s="94">
        <f t="shared" si="144"/>
        <v>2.5399627233606319E-2</v>
      </c>
      <c r="U810" s="94">
        <f t="shared" si="145"/>
        <v>6.2953545170973291E-2</v>
      </c>
      <c r="V810" s="24">
        <f t="shared" si="146"/>
        <v>3.3110755257402237E-2</v>
      </c>
      <c r="W810" s="24">
        <f t="shared" si="147"/>
        <v>-2.9842789913571054E-2</v>
      </c>
      <c r="X810" s="68">
        <f t="shared" si="148"/>
        <v>28502.498542012254</v>
      </c>
      <c r="Y810" s="68">
        <f t="shared" si="151"/>
        <v>7.1146824234165251</v>
      </c>
      <c r="Z810" s="68">
        <f t="shared" si="149"/>
        <v>16.531231190827384</v>
      </c>
      <c r="AA810" s="68">
        <f t="shared" si="150"/>
        <v>7.1146824234165251</v>
      </c>
      <c r="AB810" s="70">
        <f t="shared" si="152"/>
        <v>23.645913614243909</v>
      </c>
    </row>
    <row r="811" spans="10:28" x14ac:dyDescent="0.25">
      <c r="J811" s="93">
        <f t="array" ref="J811:M811">TRANSPOSE(MMULT($E$21:$H$24, TRANSPOSE(Random!N810:Q810)))</f>
        <v>-1.540091819176302</v>
      </c>
      <c r="K811" s="93">
        <v>0.15677414113517002</v>
      </c>
      <c r="L811" s="93">
        <v>1.9650160293075118</v>
      </c>
      <c r="M811" s="93">
        <v>-1.0756660642598046</v>
      </c>
      <c r="N811" s="22">
        <f>E$8 + E$9 * _xlfn.T.INV(_xlfn.NORM.DIST(J811, 0, 1, TRUE),  E$10)</f>
        <v>-5.6145411273072236E-3</v>
      </c>
      <c r="O811" s="22">
        <f>F$8 + F$9 * _xlfn.T.INV(_xlfn.NORM.DIST(K811, 0, 1, TRUE),  F$10)</f>
        <v>1.7070008666626516E-5</v>
      </c>
      <c r="P811" s="22">
        <f>G$8 + G$9 * _xlfn.T.INV(_xlfn.NORM.DIST(L811, 0, 1, TRUE),  G$10)</f>
        <v>3.1110416603648847E-4</v>
      </c>
      <c r="Q811" s="22">
        <f>H$8 + H$9 * _xlfn.T.INV(_xlfn.NORM.DIST(M811, 0, 1, TRUE),  H$10)</f>
        <v>-9.518700820927026E-4</v>
      </c>
      <c r="R811" s="59">
        <f t="shared" si="142"/>
        <v>1.1209756997144809</v>
      </c>
      <c r="S811" s="94">
        <f t="shared" si="143"/>
        <v>-4.6503699200267229E-3</v>
      </c>
      <c r="T811" s="94">
        <f t="shared" si="144"/>
        <v>2.4549915109828329E-2</v>
      </c>
      <c r="U811" s="94">
        <f t="shared" si="145"/>
        <v>6.21038330471953E-2</v>
      </c>
      <c r="V811" s="24">
        <f t="shared" si="146"/>
        <v>-7.5210477852212312E-2</v>
      </c>
      <c r="W811" s="24">
        <f t="shared" si="147"/>
        <v>-0.1373143108994076</v>
      </c>
      <c r="X811" s="68">
        <f t="shared" si="148"/>
        <v>24419.922514958613</v>
      </c>
      <c r="Y811" s="68">
        <f t="shared" si="151"/>
        <v>3244.2455849796534</v>
      </c>
      <c r="Z811" s="68">
        <f t="shared" si="149"/>
        <v>-4066.0447958628138</v>
      </c>
      <c r="AA811" s="68">
        <f t="shared" si="150"/>
        <v>3244.2455849796534</v>
      </c>
      <c r="AB811" s="70">
        <f t="shared" si="152"/>
        <v>-821.79921088316041</v>
      </c>
    </row>
    <row r="812" spans="10:28" x14ac:dyDescent="0.25">
      <c r="J812" s="93">
        <f t="array" ref="J812:M812">TRANSPOSE(MMULT($E$21:$H$24, TRANSPOSE(Random!N811:Q811)))</f>
        <v>0.26434865629537074</v>
      </c>
      <c r="K812" s="93">
        <v>-1.1412711454612874E-2</v>
      </c>
      <c r="L812" s="93">
        <v>2.1248300351741589</v>
      </c>
      <c r="M812" s="93">
        <v>-0.57921258309267665</v>
      </c>
      <c r="N812" s="22">
        <f>E$8 + E$9 * _xlfn.T.INV(_xlfn.NORM.DIST(J812, 0, 1, TRUE),  E$10)</f>
        <v>9.5855754129108863E-4</v>
      </c>
      <c r="O812" s="22">
        <f>F$8 + F$9 * _xlfn.T.INV(_xlfn.NORM.DIST(K812, 0, 1, TRUE),  F$10)</f>
        <v>1.8562653482164942E-6</v>
      </c>
      <c r="P812" s="22">
        <f>G$8 + G$9 * _xlfn.T.INV(_xlfn.NORM.DIST(L812, 0, 1, TRUE),  G$10)</f>
        <v>3.4777960673365859E-4</v>
      </c>
      <c r="Q812" s="22">
        <f>H$8 + H$9 * _xlfn.T.INV(_xlfn.NORM.DIST(M812, 0, 1, TRUE),  H$10)</f>
        <v>-4.8888967160755109E-4</v>
      </c>
      <c r="R812" s="59">
        <f t="shared" si="142"/>
        <v>1.1283855867090853</v>
      </c>
      <c r="S812" s="94">
        <f t="shared" si="143"/>
        <v>-4.6655836633451332E-3</v>
      </c>
      <c r="T812" s="94">
        <f t="shared" si="144"/>
        <v>2.501289552031348E-2</v>
      </c>
      <c r="U812" s="94">
        <f t="shared" si="145"/>
        <v>6.2566813457680448E-2</v>
      </c>
      <c r="V812" s="24">
        <f t="shared" si="146"/>
        <v>3.875306125655837E-2</v>
      </c>
      <c r="W812" s="24">
        <f t="shared" si="147"/>
        <v>-2.3813752201122078E-2</v>
      </c>
      <c r="X812" s="68">
        <f t="shared" si="148"/>
        <v>28551.247975727278</v>
      </c>
      <c r="Y812" s="68">
        <f t="shared" si="151"/>
        <v>-553.88249916955829</v>
      </c>
      <c r="Z812" s="68">
        <f t="shared" si="149"/>
        <v>65.280664905851154</v>
      </c>
      <c r="AA812" s="68">
        <f t="shared" si="150"/>
        <v>-553.88249916955829</v>
      </c>
      <c r="AB812" s="70">
        <f t="shared" si="152"/>
        <v>-488.60183426370713</v>
      </c>
    </row>
    <row r="813" spans="10:28" x14ac:dyDescent="0.25">
      <c r="J813" s="93">
        <f t="array" ref="J813:M813">TRANSPOSE(MMULT($E$21:$H$24, TRANSPOSE(Random!N812:Q812)))</f>
        <v>1.2551129532308565</v>
      </c>
      <c r="K813" s="93">
        <v>-1.0028989897436651</v>
      </c>
      <c r="L813" s="93">
        <v>0.75029701375490143</v>
      </c>
      <c r="M813" s="93">
        <v>0.26949759674623996</v>
      </c>
      <c r="N813" s="22">
        <f>E$8 + E$9 * _xlfn.T.INV(_xlfn.NORM.DIST(J813, 0, 1, TRUE),  E$10)</f>
        <v>4.5559233972522475E-3</v>
      </c>
      <c r="O813" s="22">
        <f>F$8 + F$9 * _xlfn.T.INV(_xlfn.NORM.DIST(K813, 0, 1, TRUE),  F$10)</f>
        <v>-9.4351827658218509E-5</v>
      </c>
      <c r="P813" s="22">
        <f>G$8 + G$9 * _xlfn.T.INV(_xlfn.NORM.DIST(L813, 0, 1, TRUE),  G$10)</f>
        <v>1.1138676944613175E-4</v>
      </c>
      <c r="Q813" s="22">
        <f>H$8 + H$9 * _xlfn.T.INV(_xlfn.NORM.DIST(M813, 0, 1, TRUE),  H$10)</f>
        <v>2.4868388855706785E-4</v>
      </c>
      <c r="R813" s="59">
        <f t="shared" si="142"/>
        <v>1.1324409152253394</v>
      </c>
      <c r="S813" s="94">
        <f t="shared" si="143"/>
        <v>-4.7617917563515678E-3</v>
      </c>
      <c r="T813" s="94">
        <f t="shared" si="144"/>
        <v>2.5750469080478098E-2</v>
      </c>
      <c r="U813" s="94">
        <f t="shared" si="145"/>
        <v>6.3304387017845076E-2</v>
      </c>
      <c r="V813" s="24">
        <f t="shared" si="146"/>
        <v>0.10887610387318668</v>
      </c>
      <c r="W813" s="24">
        <f t="shared" si="147"/>
        <v>4.5571716855341601E-2</v>
      </c>
      <c r="X813" s="68">
        <f t="shared" si="148"/>
        <v>31521.067866123853</v>
      </c>
      <c r="Y813" s="68">
        <f t="shared" si="151"/>
        <v>-2632.5453909587814</v>
      </c>
      <c r="Z813" s="68">
        <f t="shared" si="149"/>
        <v>3035.1005553024261</v>
      </c>
      <c r="AA813" s="68">
        <f t="shared" si="150"/>
        <v>-2632.5453909587814</v>
      </c>
      <c r="AB813" s="70">
        <f t="shared" si="152"/>
        <v>402.55516434364472</v>
      </c>
    </row>
    <row r="814" spans="10:28" x14ac:dyDescent="0.25">
      <c r="J814" s="93">
        <f t="array" ref="J814:M814">TRANSPOSE(MMULT($E$21:$H$24, TRANSPOSE(Random!N813:Q813)))</f>
        <v>0.17189047266451277</v>
      </c>
      <c r="K814" s="93">
        <v>-0.16109880028731197</v>
      </c>
      <c r="L814" s="93">
        <v>-0.38961837791123599</v>
      </c>
      <c r="M814" s="93">
        <v>2.7059991882338061</v>
      </c>
      <c r="N814" s="22">
        <f>E$8 + E$9 * _xlfn.T.INV(_xlfn.NORM.DIST(J814, 0, 1, TRUE),  E$10)</f>
        <v>6.426951203334384E-4</v>
      </c>
      <c r="O814" s="22">
        <f>F$8 + F$9 * _xlfn.T.INV(_xlfn.NORM.DIST(K814, 0, 1, TRUE),  F$10)</f>
        <v>-1.1688629927501759E-5</v>
      </c>
      <c r="P814" s="22">
        <f>G$8 + G$9 * _xlfn.T.INV(_xlfn.NORM.DIST(L814, 0, 1, TRUE),  G$10)</f>
        <v>-2.7177899584292441E-5</v>
      </c>
      <c r="Q814" s="22">
        <f>H$8 + H$9 * _xlfn.T.INV(_xlfn.NORM.DIST(M814, 0, 1, TRUE),  H$10)</f>
        <v>3.1636110034983403E-3</v>
      </c>
      <c r="R814" s="59">
        <f t="shared" si="142"/>
        <v>1.1280295134226277</v>
      </c>
      <c r="S814" s="94">
        <f t="shared" si="143"/>
        <v>-4.6791285586208512E-3</v>
      </c>
      <c r="T814" s="94">
        <f t="shared" si="144"/>
        <v>2.8665396195419371E-2</v>
      </c>
      <c r="U814" s="94">
        <f t="shared" si="145"/>
        <v>6.6219314132786339E-2</v>
      </c>
      <c r="V814" s="24">
        <f t="shared" si="146"/>
        <v>9.0763354687635592E-2</v>
      </c>
      <c r="W814" s="24">
        <f t="shared" si="147"/>
        <v>2.4544040554849253E-2</v>
      </c>
      <c r="X814" s="68">
        <f t="shared" si="148"/>
        <v>32086.077017268177</v>
      </c>
      <c r="Y814" s="68">
        <f t="shared" si="151"/>
        <v>-371.36798170197289</v>
      </c>
      <c r="Z814" s="68">
        <f t="shared" si="149"/>
        <v>3600.1097064467504</v>
      </c>
      <c r="AA814" s="68">
        <f t="shared" si="150"/>
        <v>-371.36798170197289</v>
      </c>
      <c r="AB814" s="70">
        <f t="shared" si="152"/>
        <v>3228.7417247447775</v>
      </c>
    </row>
    <row r="815" spans="10:28" x14ac:dyDescent="0.25">
      <c r="J815" s="93">
        <f t="array" ref="J815:M815">TRANSPOSE(MMULT($E$21:$H$24, TRANSPOSE(Random!N814:Q814)))</f>
        <v>-0.22987459915640054</v>
      </c>
      <c r="K815" s="93">
        <v>-0.26955705516750267</v>
      </c>
      <c r="L815" s="93">
        <v>0.34993042952306946</v>
      </c>
      <c r="M815" s="93">
        <v>-0.86651558204417345</v>
      </c>
      <c r="N815" s="22">
        <f>E$8 + E$9 * _xlfn.T.INV(_xlfn.NORM.DIST(J815, 0, 1, TRUE),  E$10)</f>
        <v>-7.2524876986373771E-4</v>
      </c>
      <c r="O815" s="22">
        <f>F$8 + F$9 * _xlfn.T.INV(_xlfn.NORM.DIST(K815, 0, 1, TRUE),  F$10)</f>
        <v>-2.1580565234570923E-5</v>
      </c>
      <c r="P815" s="22">
        <f>G$8 + G$9 * _xlfn.T.INV(_xlfn.NORM.DIST(L815, 0, 1, TRUE),  G$10)</f>
        <v>6.1322238050491747E-5</v>
      </c>
      <c r="Q815" s="22">
        <f>H$8 + H$9 * _xlfn.T.INV(_xlfn.NORM.DIST(M815, 0, 1, TRUE),  H$10)</f>
        <v>-7.5149449708697533E-4</v>
      </c>
      <c r="R815" s="59">
        <f t="shared" si="142"/>
        <v>1.1264874234354889</v>
      </c>
      <c r="S815" s="94">
        <f t="shared" si="143"/>
        <v>-4.6890204939279206E-3</v>
      </c>
      <c r="T815" s="94">
        <f t="shared" si="144"/>
        <v>2.4750290694834056E-2</v>
      </c>
      <c r="U815" s="94">
        <f t="shared" si="145"/>
        <v>6.2304208632201027E-2</v>
      </c>
      <c r="V815" s="24">
        <f t="shared" si="146"/>
        <v>7.7921122098993821E-3</v>
      </c>
      <c r="W815" s="24">
        <f t="shared" si="147"/>
        <v>-5.4512096422301648E-2</v>
      </c>
      <c r="X815" s="68">
        <f t="shared" si="148"/>
        <v>27330.725389096642</v>
      </c>
      <c r="Y815" s="68">
        <f t="shared" si="151"/>
        <v>419.06988768826704</v>
      </c>
      <c r="Z815" s="68">
        <f t="shared" si="149"/>
        <v>-1155.2419217247843</v>
      </c>
      <c r="AA815" s="68">
        <f t="shared" si="150"/>
        <v>419.06988768826704</v>
      </c>
      <c r="AB815" s="70">
        <f t="shared" si="152"/>
        <v>-736.17203403651729</v>
      </c>
    </row>
    <row r="816" spans="10:28" x14ac:dyDescent="0.25">
      <c r="J816" s="93">
        <f t="array" ref="J816:M816">TRANSPOSE(MMULT($E$21:$H$24, TRANSPOSE(Random!N815:Q815)))</f>
        <v>0.67159207188879144</v>
      </c>
      <c r="K816" s="93">
        <v>0.79095288527202445</v>
      </c>
      <c r="L816" s="93">
        <v>-0.40583189566662314</v>
      </c>
      <c r="M816" s="93">
        <v>0.44240834675884277</v>
      </c>
      <c r="N816" s="22">
        <f>E$8 + E$9 * _xlfn.T.INV(_xlfn.NORM.DIST(J816, 0, 1, TRUE),  E$10)</f>
        <v>2.3754223988644266E-3</v>
      </c>
      <c r="O816" s="22">
        <f>F$8 + F$9 * _xlfn.T.INV(_xlfn.NORM.DIST(K816, 0, 1, TRUE),  F$10)</f>
        <v>7.7520151663256352E-5</v>
      </c>
      <c r="P816" s="22">
        <f>G$8 + G$9 * _xlfn.T.INV(_xlfn.NORM.DIST(L816, 0, 1, TRUE),  G$10)</f>
        <v>-2.9153785577676258E-5</v>
      </c>
      <c r="Q816" s="22">
        <f>H$8 + H$9 * _xlfn.T.INV(_xlfn.NORM.DIST(M816, 0, 1, TRUE),  H$10)</f>
        <v>3.9971828097129991E-4</v>
      </c>
      <c r="R816" s="59">
        <f t="shared" si="142"/>
        <v>1.1299828255473519</v>
      </c>
      <c r="S816" s="94">
        <f t="shared" si="143"/>
        <v>-4.5899197770300935E-3</v>
      </c>
      <c r="T816" s="94">
        <f t="shared" si="144"/>
        <v>2.5901503472892329E-2</v>
      </c>
      <c r="U816" s="94">
        <f t="shared" si="145"/>
        <v>6.3455421410259297E-2</v>
      </c>
      <c r="V816" s="24">
        <f t="shared" si="146"/>
        <v>7.4195377177568758E-2</v>
      </c>
      <c r="W816" s="24">
        <f t="shared" si="147"/>
        <v>1.0739955767309461E-2</v>
      </c>
      <c r="X816" s="68">
        <f t="shared" si="148"/>
        <v>30247.037097565044</v>
      </c>
      <c r="Y816" s="68">
        <f t="shared" si="151"/>
        <v>-1372.588330058963</v>
      </c>
      <c r="Z816" s="68">
        <f t="shared" si="149"/>
        <v>1761.0697867436174</v>
      </c>
      <c r="AA816" s="68">
        <f t="shared" si="150"/>
        <v>-1372.588330058963</v>
      </c>
      <c r="AB816" s="70">
        <f t="shared" si="152"/>
        <v>388.4814566846544</v>
      </c>
    </row>
    <row r="817" spans="10:28" x14ac:dyDescent="0.25">
      <c r="J817" s="93">
        <f t="array" ref="J817:M817">TRANSPOSE(MMULT($E$21:$H$24, TRANSPOSE(Random!N816:Q816)))</f>
        <v>-0.63332627382526541</v>
      </c>
      <c r="K817" s="93">
        <v>0.88217825954306095</v>
      </c>
      <c r="L817" s="93">
        <v>-0.96921350957138652</v>
      </c>
      <c r="M817" s="93">
        <v>-1.8678198102222434</v>
      </c>
      <c r="N817" s="22">
        <f>E$8 + E$9 * _xlfn.T.INV(_xlfn.NORM.DIST(J817, 0, 1, TRUE),  E$10)</f>
        <v>-2.1243579532237542E-3</v>
      </c>
      <c r="O817" s="22">
        <f>F$8 + F$9 * _xlfn.T.INV(_xlfn.NORM.DIST(K817, 0, 1, TRUE),  F$10)</f>
        <v>8.7036900996068496E-5</v>
      </c>
      <c r="P817" s="22">
        <f>G$8 + G$9 * _xlfn.T.INV(_xlfn.NORM.DIST(L817, 0, 1, TRUE),  G$10)</f>
        <v>-1.0174833473711775E-4</v>
      </c>
      <c r="Q817" s="22">
        <f>H$8 + H$9 * _xlfn.T.INV(_xlfn.NORM.DIST(M817, 0, 1, TRUE),  H$10)</f>
        <v>-1.8288096723798758E-3</v>
      </c>
      <c r="R817" s="59">
        <f t="shared" si="142"/>
        <v>1.1249102006575411</v>
      </c>
      <c r="S817" s="94">
        <f t="shared" si="143"/>
        <v>-4.5804030276972814E-3</v>
      </c>
      <c r="T817" s="94">
        <f t="shared" si="144"/>
        <v>2.3672975519541156E-2</v>
      </c>
      <c r="U817" s="94">
        <f t="shared" si="145"/>
        <v>6.1226893456908127E-2</v>
      </c>
      <c r="V817" s="24">
        <f t="shared" si="146"/>
        <v>-3.5410876040284228E-2</v>
      </c>
      <c r="W817" s="24">
        <f t="shared" si="147"/>
        <v>-9.6637769497192355E-2</v>
      </c>
      <c r="X817" s="68">
        <f t="shared" si="148"/>
        <v>25426.252729870979</v>
      </c>
      <c r="Y817" s="68">
        <f t="shared" si="151"/>
        <v>1227.5159722567769</v>
      </c>
      <c r="Z817" s="68">
        <f t="shared" si="149"/>
        <v>-3059.7145809504473</v>
      </c>
      <c r="AA817" s="68">
        <f t="shared" si="150"/>
        <v>1227.5159722567769</v>
      </c>
      <c r="AB817" s="70">
        <f t="shared" si="152"/>
        <v>-1832.1986086936704</v>
      </c>
    </row>
    <row r="818" spans="10:28" x14ac:dyDescent="0.25">
      <c r="J818" s="93">
        <f t="array" ref="J818:M818">TRANSPOSE(MMULT($E$21:$H$24, TRANSPOSE(Random!N817:Q817)))</f>
        <v>-0.93372490310158729</v>
      </c>
      <c r="K818" s="93">
        <v>-1.0240104568320214</v>
      </c>
      <c r="L818" s="93">
        <v>-0.63997149150044508</v>
      </c>
      <c r="M818" s="93">
        <v>0.43511039621256564</v>
      </c>
      <c r="N818" s="22">
        <f>E$8 + E$9 * _xlfn.T.INV(_xlfn.NORM.DIST(J818, 0, 1, TRUE),  E$10)</f>
        <v>-3.2102231986261397E-3</v>
      </c>
      <c r="O818" s="22">
        <f>F$8 + F$9 * _xlfn.T.INV(_xlfn.NORM.DIST(K818, 0, 1, TRUE),  F$10)</f>
        <v>-9.6705440941194124E-5</v>
      </c>
      <c r="P818" s="22">
        <f>G$8 + G$9 * _xlfn.T.INV(_xlfn.NORM.DIST(L818, 0, 1, TRUE),  G$10)</f>
        <v>-5.8248781822279858E-5</v>
      </c>
      <c r="Q818" s="22">
        <f>H$8 + H$9 * _xlfn.T.INV(_xlfn.NORM.DIST(M818, 0, 1, TRUE),  H$10)</f>
        <v>3.932977632886219E-4</v>
      </c>
      <c r="R818" s="59">
        <f t="shared" si="142"/>
        <v>1.1236860993370728</v>
      </c>
      <c r="S818" s="94">
        <f t="shared" si="143"/>
        <v>-4.7641453696345435E-3</v>
      </c>
      <c r="T818" s="94">
        <f t="shared" si="144"/>
        <v>2.5895082955209651E-2</v>
      </c>
      <c r="U818" s="94">
        <f t="shared" si="145"/>
        <v>6.3449000892576629E-2</v>
      </c>
      <c r="V818" s="24">
        <f t="shared" si="146"/>
        <v>-1.1229427540845664E-2</v>
      </c>
      <c r="W818" s="24">
        <f t="shared" si="147"/>
        <v>-7.4678428433422289E-2</v>
      </c>
      <c r="X818" s="68">
        <f t="shared" si="148"/>
        <v>27099.055942576779</v>
      </c>
      <c r="Y818" s="68">
        <f t="shared" si="151"/>
        <v>1854.960575190722</v>
      </c>
      <c r="Z818" s="68">
        <f t="shared" si="149"/>
        <v>-1386.9113682446477</v>
      </c>
      <c r="AA818" s="68">
        <f t="shared" si="150"/>
        <v>1854.960575190722</v>
      </c>
      <c r="AB818" s="70">
        <f t="shared" si="152"/>
        <v>468.04920694607426</v>
      </c>
    </row>
    <row r="819" spans="10:28" x14ac:dyDescent="0.25">
      <c r="J819" s="93">
        <f t="array" ref="J819:M819">TRANSPOSE(MMULT($E$21:$H$24, TRANSPOSE(Random!N818:Q818)))</f>
        <v>-0.1008539653088537</v>
      </c>
      <c r="K819" s="93">
        <v>0.25655166915019445</v>
      </c>
      <c r="L819" s="93">
        <v>-2.9177956795802748E-2</v>
      </c>
      <c r="M819" s="93">
        <v>1.0894987603540272</v>
      </c>
      <c r="N819" s="22">
        <f>E$8 + E$9 * _xlfn.T.INV(_xlfn.NORM.DIST(J819, 0, 1, TRUE),  E$10)</f>
        <v>-2.8532849475584453E-4</v>
      </c>
      <c r="O819" s="22">
        <f>F$8 + F$9 * _xlfn.T.INV(_xlfn.NORM.DIST(K819, 0, 1, TRUE),  F$10)</f>
        <v>2.6163037183004339E-5</v>
      </c>
      <c r="P819" s="22">
        <f>G$8 + G$9 * _xlfn.T.INV(_xlfn.NORM.DIST(L819, 0, 1, TRUE),  G$10)</f>
        <v>1.6016383300967843E-5</v>
      </c>
      <c r="Q819" s="22">
        <f>H$8 + H$9 * _xlfn.T.INV(_xlfn.NORM.DIST(M819, 0, 1, TRUE),  H$10)</f>
        <v>9.9760527610604356E-4</v>
      </c>
      <c r="R819" s="59">
        <f t="shared" si="142"/>
        <v>1.1269833477612192</v>
      </c>
      <c r="S819" s="94">
        <f t="shared" si="143"/>
        <v>-4.6412768915103453E-3</v>
      </c>
      <c r="T819" s="94">
        <f t="shared" si="144"/>
        <v>2.6499390468027073E-2</v>
      </c>
      <c r="U819" s="94">
        <f t="shared" si="145"/>
        <v>6.4053308405394041E-2</v>
      </c>
      <c r="V819" s="24">
        <f t="shared" si="146"/>
        <v>4.2737623664339572E-2</v>
      </c>
      <c r="W819" s="24">
        <f t="shared" si="147"/>
        <v>-2.1315684741054469E-2</v>
      </c>
      <c r="X819" s="68">
        <f t="shared" si="148"/>
        <v>29307.478266371923</v>
      </c>
      <c r="Y819" s="68">
        <f t="shared" si="151"/>
        <v>164.87112453021109</v>
      </c>
      <c r="Z819" s="68">
        <f t="shared" si="149"/>
        <v>821.51095555049687</v>
      </c>
      <c r="AA819" s="68">
        <f t="shared" si="150"/>
        <v>164.87112453021109</v>
      </c>
      <c r="AB819" s="70">
        <f t="shared" si="152"/>
        <v>986.38208008070796</v>
      </c>
    </row>
    <row r="820" spans="10:28" x14ac:dyDescent="0.25">
      <c r="J820" s="93">
        <f t="array" ref="J820:M820">TRANSPOSE(MMULT($E$21:$H$24, TRANSPOSE(Random!N819:Q819)))</f>
        <v>0.57337925234847242</v>
      </c>
      <c r="K820" s="93">
        <v>1.6562829865745659</v>
      </c>
      <c r="L820" s="93">
        <v>0.84508431067542111</v>
      </c>
      <c r="M820" s="93">
        <v>0.29598641088266769</v>
      </c>
      <c r="N820" s="22">
        <f>E$8 + E$9 * _xlfn.T.INV(_xlfn.NORM.DIST(J820, 0, 1, TRUE),  E$10)</f>
        <v>2.028472874366105E-3</v>
      </c>
      <c r="O820" s="22">
        <f>F$8 + F$9 * _xlfn.T.INV(_xlfn.NORM.DIST(K820, 0, 1, TRUE),  F$10)</f>
        <v>1.8565434923911299E-4</v>
      </c>
      <c r="P820" s="22">
        <f>G$8 + G$9 * _xlfn.T.INV(_xlfn.NORM.DIST(L820, 0, 1, TRUE),  G$10)</f>
        <v>1.2386802213099638E-4</v>
      </c>
      <c r="Q820" s="22">
        <f>H$8 + H$9 * _xlfn.T.INV(_xlfn.NORM.DIST(M820, 0, 1, TRUE),  H$10)</f>
        <v>2.7169242936248239E-4</v>
      </c>
      <c r="R820" s="59">
        <f t="shared" si="142"/>
        <v>1.1295917076136373</v>
      </c>
      <c r="S820" s="94">
        <f t="shared" si="143"/>
        <v>-4.4817855794542366E-3</v>
      </c>
      <c r="T820" s="94">
        <f t="shared" si="144"/>
        <v>2.5773477621283514E-2</v>
      </c>
      <c r="U820" s="94">
        <f t="shared" si="145"/>
        <v>6.3327395558650482E-2</v>
      </c>
      <c r="V820" s="24">
        <f t="shared" si="146"/>
        <v>6.5021399650915745E-2</v>
      </c>
      <c r="W820" s="24">
        <f t="shared" si="147"/>
        <v>1.6940040922652638E-3</v>
      </c>
      <c r="X820" s="68">
        <f t="shared" si="148"/>
        <v>29844.258659520008</v>
      </c>
      <c r="Y820" s="68">
        <f t="shared" si="151"/>
        <v>-1172.1107776566641</v>
      </c>
      <c r="Z820" s="68">
        <f t="shared" si="149"/>
        <v>1358.2913486985817</v>
      </c>
      <c r="AA820" s="68">
        <f t="shared" si="150"/>
        <v>-1172.1107776566641</v>
      </c>
      <c r="AB820" s="70">
        <f t="shared" si="152"/>
        <v>186.18057104191757</v>
      </c>
    </row>
    <row r="821" spans="10:28" x14ac:dyDescent="0.25">
      <c r="J821" s="93">
        <f t="array" ref="J821:M821">TRANSPOSE(MMULT($E$21:$H$24, TRANSPOSE(Random!N820:Q820)))</f>
        <v>-0.5993275566058931</v>
      </c>
      <c r="K821" s="93">
        <v>-0.63331676197792142</v>
      </c>
      <c r="L821" s="93">
        <v>1.8200326475600217</v>
      </c>
      <c r="M821" s="93">
        <v>-0.58026792563770713</v>
      </c>
      <c r="N821" s="22">
        <f>E$8 + E$9 * _xlfn.T.INV(_xlfn.NORM.DIST(J821, 0, 1, TRUE),  E$10)</f>
        <v>-2.0043520906632239E-3</v>
      </c>
      <c r="O821" s="22">
        <f>F$8 + F$9 * _xlfn.T.INV(_xlfn.NORM.DIST(K821, 0, 1, TRUE),  F$10)</f>
        <v>-5.5932017695523167E-5</v>
      </c>
      <c r="P821" s="22">
        <f>G$8 + G$9 * _xlfn.T.INV(_xlfn.NORM.DIST(L821, 0, 1, TRUE),  G$10)</f>
        <v>2.8075401049423968E-4</v>
      </c>
      <c r="Q821" s="22">
        <f>H$8 + H$9 * _xlfn.T.INV(_xlfn.NORM.DIST(M821, 0, 1, TRUE),  H$10)</f>
        <v>-4.8983335508242024E-4</v>
      </c>
      <c r="R821" s="59">
        <f t="shared" si="142"/>
        <v>1.125045483866435</v>
      </c>
      <c r="S821" s="94">
        <f t="shared" si="143"/>
        <v>-4.7233719463888723E-3</v>
      </c>
      <c r="T821" s="94">
        <f t="shared" si="144"/>
        <v>2.501195183683861E-2</v>
      </c>
      <c r="U821" s="94">
        <f t="shared" si="145"/>
        <v>6.2565869774205585E-2</v>
      </c>
      <c r="V821" s="24">
        <f t="shared" si="146"/>
        <v>-7.7201963514272427E-3</v>
      </c>
      <c r="W821" s="24">
        <f t="shared" si="147"/>
        <v>-7.0286066125632832E-2</v>
      </c>
      <c r="X821" s="68">
        <f t="shared" si="148"/>
        <v>26884.725689484188</v>
      </c>
      <c r="Y821" s="68">
        <f t="shared" si="151"/>
        <v>1158.1730854640482</v>
      </c>
      <c r="Z821" s="68">
        <f t="shared" si="149"/>
        <v>-1601.241621337238</v>
      </c>
      <c r="AA821" s="68">
        <f t="shared" si="150"/>
        <v>1158.1730854640482</v>
      </c>
      <c r="AB821" s="70">
        <f t="shared" si="152"/>
        <v>-443.06853587318983</v>
      </c>
    </row>
    <row r="822" spans="10:28" x14ac:dyDescent="0.25">
      <c r="J822" s="93">
        <f t="array" ref="J822:M822">TRANSPOSE(MMULT($E$21:$H$24, TRANSPOSE(Random!N821:Q821)))</f>
        <v>1.3732761145264862</v>
      </c>
      <c r="K822" s="93">
        <v>-1.9831471266478109</v>
      </c>
      <c r="L822" s="93">
        <v>-2.3120710550372792E-2</v>
      </c>
      <c r="M822" s="93">
        <v>0.20336188782681958</v>
      </c>
      <c r="N822" s="22">
        <f>E$8 + E$9 * _xlfn.T.INV(_xlfn.NORM.DIST(J822, 0, 1, TRUE),  E$10)</f>
        <v>5.0317880410823065E-3</v>
      </c>
      <c r="O822" s="22">
        <f>F$8 + F$9 * _xlfn.T.INV(_xlfn.NORM.DIST(K822, 0, 1, TRUE),  F$10)</f>
        <v>-2.3735243194334055E-4</v>
      </c>
      <c r="P822" s="22">
        <f>G$8 + G$9 * _xlfn.T.INV(_xlfn.NORM.DIST(L822, 0, 1, TRUE),  G$10)</f>
        <v>1.6735907128234025E-5</v>
      </c>
      <c r="Q822" s="22">
        <f>H$8 + H$9 * _xlfn.T.INV(_xlfn.NORM.DIST(M822, 0, 1, TRUE),  H$10)</f>
        <v>1.9139208221874977E-4</v>
      </c>
      <c r="R822" s="59">
        <f t="shared" si="142"/>
        <v>1.1329773598176525</v>
      </c>
      <c r="S822" s="94">
        <f t="shared" si="143"/>
        <v>-4.9047923606366896E-3</v>
      </c>
      <c r="T822" s="94">
        <f t="shared" si="144"/>
        <v>2.5693177274139781E-2</v>
      </c>
      <c r="U822" s="94">
        <f t="shared" si="145"/>
        <v>6.3247095211506746E-2</v>
      </c>
      <c r="V822" s="24">
        <f t="shared" si="146"/>
        <v>0.11776055355665746</v>
      </c>
      <c r="W822" s="24">
        <f t="shared" si="147"/>
        <v>5.4513458345150714E-2</v>
      </c>
      <c r="X822" s="68">
        <f t="shared" si="148"/>
        <v>31844.050548354262</v>
      </c>
      <c r="Y822" s="68">
        <f t="shared" si="151"/>
        <v>-2907.5138585127424</v>
      </c>
      <c r="Z822" s="68">
        <f t="shared" si="149"/>
        <v>3358.0832375328355</v>
      </c>
      <c r="AA822" s="68">
        <f t="shared" si="150"/>
        <v>-2907.5138585127424</v>
      </c>
      <c r="AB822" s="70">
        <f t="shared" si="152"/>
        <v>450.56937902009304</v>
      </c>
    </row>
    <row r="823" spans="10:28" x14ac:dyDescent="0.25">
      <c r="J823" s="93">
        <f t="array" ref="J823:M823">TRANSPOSE(MMULT($E$21:$H$24, TRANSPOSE(Random!N822:Q822)))</f>
        <v>8.5528017859332436E-2</v>
      </c>
      <c r="K823" s="93">
        <v>0.10330362900718054</v>
      </c>
      <c r="L823" s="93">
        <v>-0.23069320842911908</v>
      </c>
      <c r="M823" s="93">
        <v>0.41454250732059811</v>
      </c>
      <c r="N823" s="22">
        <f>E$8 + E$9 * _xlfn.T.INV(_xlfn.NORM.DIST(J823, 0, 1, TRUE),  E$10)</f>
        <v>3.4856135156037765E-4</v>
      </c>
      <c r="O823" s="22">
        <f>F$8 + F$9 * _xlfn.T.INV(_xlfn.NORM.DIST(K823, 0, 1, TRUE),  F$10)</f>
        <v>1.2223666003998483E-5</v>
      </c>
      <c r="P823" s="22">
        <f>G$8 + G$9 * _xlfn.T.INV(_xlfn.NORM.DIST(L823, 0, 1, TRUE),  G$10)</f>
        <v>-7.997491482661777E-6</v>
      </c>
      <c r="Q823" s="22">
        <f>H$8 + H$9 * _xlfn.T.INV(_xlfn.NORM.DIST(M823, 0, 1, TRUE),  H$10)</f>
        <v>3.752273536065356E-4</v>
      </c>
      <c r="R823" s="59">
        <f t="shared" si="142"/>
        <v>1.1276979349544207</v>
      </c>
      <c r="S823" s="94">
        <f t="shared" si="143"/>
        <v>-4.6552162626893514E-3</v>
      </c>
      <c r="T823" s="94">
        <f t="shared" si="144"/>
        <v>2.5877012545527565E-2</v>
      </c>
      <c r="U823" s="94">
        <f t="shared" si="145"/>
        <v>6.343093048289454E-2</v>
      </c>
      <c r="V823" s="24">
        <f t="shared" si="146"/>
        <v>4.2932458281762141E-2</v>
      </c>
      <c r="W823" s="24">
        <f t="shared" si="147"/>
        <v>-2.0498472201132399E-2</v>
      </c>
      <c r="X823" s="68">
        <f t="shared" si="148"/>
        <v>29059.578270429265</v>
      </c>
      <c r="Y823" s="68">
        <f t="shared" si="151"/>
        <v>-201.40891308011487</v>
      </c>
      <c r="Z823" s="68">
        <f t="shared" si="149"/>
        <v>573.61095960783859</v>
      </c>
      <c r="AA823" s="68">
        <f t="shared" si="150"/>
        <v>-201.40891308011487</v>
      </c>
      <c r="AB823" s="70">
        <f t="shared" si="152"/>
        <v>372.20204652772372</v>
      </c>
    </row>
    <row r="824" spans="10:28" x14ac:dyDescent="0.25">
      <c r="J824" s="93">
        <f t="array" ref="J824:M824">TRANSPOSE(MMULT($E$21:$H$24, TRANSPOSE(Random!N823:Q823)))</f>
        <v>-0.40011894469096571</v>
      </c>
      <c r="K824" s="93">
        <v>-2.0375806753757773</v>
      </c>
      <c r="L824" s="93">
        <v>0.80247616841257907</v>
      </c>
      <c r="M824" s="93">
        <v>-0.23248719043454594</v>
      </c>
      <c r="N824" s="22">
        <f>E$8 + E$9 * _xlfn.T.INV(_xlfn.NORM.DIST(J824, 0, 1, TRUE),  E$10)</f>
        <v>-1.3099200842925961E-3</v>
      </c>
      <c r="O824" s="22">
        <f>F$8 + F$9 * _xlfn.T.INV(_xlfn.NORM.DIST(K824, 0, 1, TRUE),  F$10)</f>
        <v>-2.4832213022138423E-4</v>
      </c>
      <c r="P824" s="22">
        <f>G$8 + G$9 * _xlfn.T.INV(_xlfn.NORM.DIST(L824, 0, 1, TRUE),  G$10)</f>
        <v>1.1821984432503941E-4</v>
      </c>
      <c r="Q824" s="22">
        <f>H$8 + H$9 * _xlfn.T.INV(_xlfn.NORM.DIST(M824, 0, 1, TRUE),  H$10)</f>
        <v>-1.8445355717951022E-4</v>
      </c>
      <c r="R824" s="59">
        <f t="shared" si="142"/>
        <v>1.1258283205393764</v>
      </c>
      <c r="S824" s="94">
        <f t="shared" si="143"/>
        <v>-4.9157620589147339E-3</v>
      </c>
      <c r="T824" s="94">
        <f t="shared" si="144"/>
        <v>2.5317331634741522E-2</v>
      </c>
      <c r="U824" s="94">
        <f t="shared" si="145"/>
        <v>6.287124957210849E-2</v>
      </c>
      <c r="V824" s="24">
        <f t="shared" si="146"/>
        <v>1.1602867921602308E-2</v>
      </c>
      <c r="W824" s="24">
        <f t="shared" si="147"/>
        <v>-5.1268381650506178E-2</v>
      </c>
      <c r="X824" s="68">
        <f t="shared" si="148"/>
        <v>27689.984935086453</v>
      </c>
      <c r="Y824" s="68">
        <f t="shared" si="151"/>
        <v>756.91002234769985</v>
      </c>
      <c r="Z824" s="68">
        <f t="shared" si="149"/>
        <v>-795.98237573497317</v>
      </c>
      <c r="AA824" s="68">
        <f t="shared" si="150"/>
        <v>756.91002234769985</v>
      </c>
      <c r="AB824" s="70">
        <f t="shared" si="152"/>
        <v>-39.072353387273324</v>
      </c>
    </row>
    <row r="825" spans="10:28" x14ac:dyDescent="0.25">
      <c r="J825" s="93">
        <f t="array" ref="J825:M825">TRANSPOSE(MMULT($E$21:$H$24, TRANSPOSE(Random!N824:Q824)))</f>
        <v>2.1030681804369098</v>
      </c>
      <c r="K825" s="93">
        <v>-0.67540857813086697</v>
      </c>
      <c r="L825" s="93">
        <v>-0.15558225121137786</v>
      </c>
      <c r="M825" s="93">
        <v>-0.35495726294405228</v>
      </c>
      <c r="N825" s="22">
        <f>E$8 + E$9 * _xlfn.T.INV(_xlfn.NORM.DIST(J825, 0, 1, TRUE),  E$10)</f>
        <v>8.3835542624058138E-3</v>
      </c>
      <c r="O825" s="22">
        <f>F$8 + F$9 * _xlfn.T.INV(_xlfn.NORM.DIST(K825, 0, 1, TRUE),  F$10)</f>
        <v>-6.0084876754446628E-5</v>
      </c>
      <c r="P825" s="22">
        <f>G$8 + G$9 * _xlfn.T.INV(_xlfn.NORM.DIST(L825, 0, 1, TRUE),  G$10)</f>
        <v>9.7871666680396529E-7</v>
      </c>
      <c r="Q825" s="22">
        <f>H$8 + H$9 * _xlfn.T.INV(_xlfn.NORM.DIST(M825, 0, 1, TRUE),  H$10)</f>
        <v>-2.9092381296589161E-4</v>
      </c>
      <c r="R825" s="59">
        <f t="shared" si="142"/>
        <v>1.1367558226377814</v>
      </c>
      <c r="S825" s="94">
        <f t="shared" si="143"/>
        <v>-4.7275248054477964E-3</v>
      </c>
      <c r="T825" s="94">
        <f t="shared" si="144"/>
        <v>2.5210861378955139E-2</v>
      </c>
      <c r="U825" s="94">
        <f t="shared" si="145"/>
        <v>6.2764779316322114E-2</v>
      </c>
      <c r="V825" s="24">
        <f t="shared" si="146"/>
        <v>0.16071875643437172</v>
      </c>
      <c r="W825" s="24">
        <f t="shared" si="147"/>
        <v>9.7953977118049609E-2</v>
      </c>
      <c r="X825" s="68">
        <f t="shared" si="148"/>
        <v>33333.26334110109</v>
      </c>
      <c r="Y825" s="68">
        <f t="shared" si="151"/>
        <v>-4844.2621196528198</v>
      </c>
      <c r="Z825" s="68">
        <f t="shared" si="149"/>
        <v>4847.2960302796637</v>
      </c>
      <c r="AA825" s="68">
        <f t="shared" si="150"/>
        <v>-4844.2621196528198</v>
      </c>
      <c r="AB825" s="70">
        <f t="shared" si="152"/>
        <v>3.0339106268438627</v>
      </c>
    </row>
    <row r="826" spans="10:28" x14ac:dyDescent="0.25">
      <c r="J826" s="93">
        <f t="array" ref="J826:M826">TRANSPOSE(MMULT($E$21:$H$24, TRANSPOSE(Random!N825:Q825)))</f>
        <v>-1.651137896647779</v>
      </c>
      <c r="K826" s="93">
        <v>-0.4288862019226708</v>
      </c>
      <c r="L826" s="93">
        <v>2.6591675192897318E-2</v>
      </c>
      <c r="M826" s="93">
        <v>0.79992000519219431</v>
      </c>
      <c r="N826" s="22">
        <f>E$8 + E$9 * _xlfn.T.INV(_xlfn.NORM.DIST(J826, 0, 1, TRUE),  E$10)</f>
        <v>-6.0986442075262621E-3</v>
      </c>
      <c r="O826" s="22">
        <f>F$8 + F$9 * _xlfn.T.INV(_xlfn.NORM.DIST(K826, 0, 1, TRUE),  F$10)</f>
        <v>-3.6345013865938398E-5</v>
      </c>
      <c r="P826" s="22">
        <f>G$8 + G$9 * _xlfn.T.INV(_xlfn.NORM.DIST(L826, 0, 1, TRUE),  G$10)</f>
        <v>2.2640647324688396E-5</v>
      </c>
      <c r="Q826" s="22">
        <f>H$8 + H$9 * _xlfn.T.INV(_xlfn.NORM.DIST(M826, 0, 1, TRUE),  H$10)</f>
        <v>7.2162714750241726E-4</v>
      </c>
      <c r="R826" s="59">
        <f t="shared" si="142"/>
        <v>1.1204299678916345</v>
      </c>
      <c r="S826" s="94">
        <f t="shared" si="143"/>
        <v>-4.7037849425592875E-3</v>
      </c>
      <c r="T826" s="94">
        <f t="shared" si="144"/>
        <v>2.6223412339423449E-2</v>
      </c>
      <c r="U826" s="94">
        <f t="shared" si="145"/>
        <v>6.3777330276790417E-2</v>
      </c>
      <c r="V826" s="24">
        <f t="shared" si="146"/>
        <v>-5.2143462122399446E-2</v>
      </c>
      <c r="W826" s="24">
        <f t="shared" si="147"/>
        <v>-0.11592079239918987</v>
      </c>
      <c r="X826" s="68">
        <f t="shared" si="148"/>
        <v>25790.778481530553</v>
      </c>
      <c r="Y826" s="68">
        <f t="shared" si="151"/>
        <v>3523.974461314152</v>
      </c>
      <c r="Z826" s="68">
        <f t="shared" si="149"/>
        <v>-2695.1888292908734</v>
      </c>
      <c r="AA826" s="68">
        <f t="shared" si="150"/>
        <v>3523.974461314152</v>
      </c>
      <c r="AB826" s="70">
        <f t="shared" si="152"/>
        <v>828.78563202327859</v>
      </c>
    </row>
    <row r="827" spans="10:28" x14ac:dyDescent="0.25">
      <c r="J827" s="93">
        <f t="array" ref="J827:M827">TRANSPOSE(MMULT($E$21:$H$24, TRANSPOSE(Random!N826:Q826)))</f>
        <v>0.21332454294303449</v>
      </c>
      <c r="K827" s="93">
        <v>0.32715972302229435</v>
      </c>
      <c r="L827" s="93">
        <v>0.25710339330144283</v>
      </c>
      <c r="M827" s="93">
        <v>-0.7722375265267446</v>
      </c>
      <c r="N827" s="22">
        <f>E$8 + E$9 * _xlfn.T.INV(_xlfn.NORM.DIST(J827, 0, 1, TRUE),  E$10)</f>
        <v>7.8409097640612282E-4</v>
      </c>
      <c r="O827" s="22">
        <f>F$8 + F$9 * _xlfn.T.INV(_xlfn.NORM.DIST(K827, 0, 1, TRUE),  F$10)</f>
        <v>3.2654042111257857E-5</v>
      </c>
      <c r="P827" s="22">
        <f>G$8 + G$9 * _xlfn.T.INV(_xlfn.NORM.DIST(L827, 0, 1, TRUE),  G$10)</f>
        <v>5.0129106582698343E-5</v>
      </c>
      <c r="Q827" s="22">
        <f>H$8 + H$9 * _xlfn.T.INV(_xlfn.NORM.DIST(M827, 0, 1, TRUE),  H$10)</f>
        <v>-6.639280370165046E-4</v>
      </c>
      <c r="R827" s="59">
        <f t="shared" si="142"/>
        <v>1.1281889096781574</v>
      </c>
      <c r="S827" s="94">
        <f t="shared" si="143"/>
        <v>-4.6347858865820914E-3</v>
      </c>
      <c r="T827" s="94">
        <f t="shared" si="144"/>
        <v>2.4837857154904525E-2</v>
      </c>
      <c r="U827" s="94">
        <f t="shared" si="145"/>
        <v>6.2391775092271499E-2</v>
      </c>
      <c r="V827" s="24">
        <f t="shared" si="146"/>
        <v>3.2593534245739061E-2</v>
      </c>
      <c r="W827" s="24">
        <f t="shared" si="147"/>
        <v>-2.9798240846532438E-2</v>
      </c>
      <c r="X827" s="68">
        <f t="shared" si="148"/>
        <v>28255.523250968916</v>
      </c>
      <c r="Y827" s="68">
        <f t="shared" si="151"/>
        <v>-453.0706304841442</v>
      </c>
      <c r="Z827" s="68">
        <f t="shared" si="149"/>
        <v>-230.44405985251069</v>
      </c>
      <c r="AA827" s="68">
        <f t="shared" si="150"/>
        <v>-453.0706304841442</v>
      </c>
      <c r="AB827" s="70">
        <f t="shared" si="152"/>
        <v>-683.51469033665489</v>
      </c>
    </row>
    <row r="828" spans="10:28" x14ac:dyDescent="0.25">
      <c r="J828" s="93">
        <f t="array" ref="J828:M828">TRANSPOSE(MMULT($E$21:$H$24, TRANSPOSE(Random!N827:Q827)))</f>
        <v>-0.69415379586410331</v>
      </c>
      <c r="K828" s="93">
        <v>-1.233955315926375</v>
      </c>
      <c r="L828" s="93">
        <v>1.2573025981440278</v>
      </c>
      <c r="M828" s="93">
        <v>-1.8631611372693397</v>
      </c>
      <c r="N828" s="22">
        <f>E$8 + E$9 * _xlfn.T.INV(_xlfn.NORM.DIST(J828, 0, 1, TRUE),  E$10)</f>
        <v>-2.3403518552833204E-3</v>
      </c>
      <c r="O828" s="22">
        <f>F$8 + F$9 * _xlfn.T.INV(_xlfn.NORM.DIST(K828, 0, 1, TRUE),  F$10)</f>
        <v>-1.2133865058536703E-4</v>
      </c>
      <c r="P828" s="22">
        <f>G$8 + G$9 * _xlfn.T.INV(_xlfn.NORM.DIST(L828, 0, 1, TRUE),  G$10)</f>
        <v>1.8255191164815579E-4</v>
      </c>
      <c r="Q828" s="22">
        <f>H$8 + H$9 * _xlfn.T.INV(_xlfn.NORM.DIST(M828, 0, 1, TRUE),  H$10)</f>
        <v>-1.8228976991571122E-3</v>
      </c>
      <c r="R828" s="59">
        <f t="shared" si="142"/>
        <v>1.1246667096517797</v>
      </c>
      <c r="S828" s="94">
        <f t="shared" si="143"/>
        <v>-4.7887785792787166E-3</v>
      </c>
      <c r="T828" s="94">
        <f t="shared" si="144"/>
        <v>2.3678887492763919E-2</v>
      </c>
      <c r="U828" s="94">
        <f t="shared" si="145"/>
        <v>6.1232805430130891E-2</v>
      </c>
      <c r="V828" s="24">
        <f t="shared" si="146"/>
        <v>-3.5437304595188991E-2</v>
      </c>
      <c r="W828" s="24">
        <f t="shared" si="147"/>
        <v>-9.6670110025319889E-2</v>
      </c>
      <c r="X828" s="68">
        <f t="shared" si="148"/>
        <v>25427.563788903317</v>
      </c>
      <c r="Y828" s="68">
        <f t="shared" si="151"/>
        <v>1352.3235473106615</v>
      </c>
      <c r="Z828" s="68">
        <f t="shared" si="149"/>
        <v>-3058.4035219181096</v>
      </c>
      <c r="AA828" s="68">
        <f t="shared" si="150"/>
        <v>1352.3235473106615</v>
      </c>
      <c r="AB828" s="70">
        <f t="shared" si="152"/>
        <v>-1706.0799746074481</v>
      </c>
    </row>
    <row r="829" spans="10:28" x14ac:dyDescent="0.25">
      <c r="J829" s="93">
        <f t="array" ref="J829:M829">TRANSPOSE(MMULT($E$21:$H$24, TRANSPOSE(Random!N828:Q828)))</f>
        <v>0.80733711890387594</v>
      </c>
      <c r="K829" s="93">
        <v>1.0496540709981335</v>
      </c>
      <c r="L829" s="93">
        <v>-0.48066544632136032</v>
      </c>
      <c r="M829" s="93">
        <v>1.2666678815203549</v>
      </c>
      <c r="N829" s="22">
        <f>E$8 + E$9 * _xlfn.T.INV(_xlfn.NORM.DIST(J829, 0, 1, TRUE),  E$10)</f>
        <v>2.8625660018819451E-3</v>
      </c>
      <c r="O829" s="22">
        <f>F$8 + F$9 * _xlfn.T.INV(_xlfn.NORM.DIST(K829, 0, 1, TRUE),  F$10)</f>
        <v>1.053662442449766E-4</v>
      </c>
      <c r="P829" s="22">
        <f>G$8 + G$9 * _xlfn.T.INV(_xlfn.NORM.DIST(L829, 0, 1, TRUE),  G$10)</f>
        <v>-3.833100570920465E-5</v>
      </c>
      <c r="Q829" s="22">
        <f>H$8 + H$9 * _xlfn.T.INV(_xlfn.NORM.DIST(M829, 0, 1, TRUE),  H$10)</f>
        <v>1.1760091392574287E-3</v>
      </c>
      <c r="R829" s="59">
        <f t="shared" si="142"/>
        <v>1.1305319849667514</v>
      </c>
      <c r="S829" s="94">
        <f t="shared" si="143"/>
        <v>-4.5620736844483728E-3</v>
      </c>
      <c r="T829" s="94">
        <f t="shared" si="144"/>
        <v>2.6677794331178457E-2</v>
      </c>
      <c r="U829" s="94">
        <f t="shared" si="145"/>
        <v>6.4231712268545432E-2</v>
      </c>
      <c r="V829" s="24">
        <f t="shared" si="146"/>
        <v>9.3286879266183093E-2</v>
      </c>
      <c r="W829" s="24">
        <f t="shared" si="147"/>
        <v>2.905516699763766E-2</v>
      </c>
      <c r="X829" s="68">
        <f t="shared" si="148"/>
        <v>31321.077572521561</v>
      </c>
      <c r="Y829" s="68">
        <f t="shared" si="151"/>
        <v>-1654.0741091289092</v>
      </c>
      <c r="Z829" s="68">
        <f t="shared" si="149"/>
        <v>2835.1102617001343</v>
      </c>
      <c r="AA829" s="68">
        <f t="shared" si="150"/>
        <v>-1654.0741091289092</v>
      </c>
      <c r="AB829" s="70">
        <f t="shared" si="152"/>
        <v>1181.0361525712251</v>
      </c>
    </row>
    <row r="830" spans="10:28" x14ac:dyDescent="0.25">
      <c r="J830" s="93">
        <f t="array" ref="J830:M830">TRANSPOSE(MMULT($E$21:$H$24, TRANSPOSE(Random!N829:Q829)))</f>
        <v>0.53487250817490029</v>
      </c>
      <c r="K830" s="93">
        <v>1.9617017884465298</v>
      </c>
      <c r="L830" s="93">
        <v>0.72750409065553867</v>
      </c>
      <c r="M830" s="93">
        <v>-0.47213575741132247</v>
      </c>
      <c r="N830" s="22">
        <f>E$8 + E$9 * _xlfn.T.INV(_xlfn.NORM.DIST(J830, 0, 1, TRUE),  E$10)</f>
        <v>1.8935246225829151E-3</v>
      </c>
      <c r="O830" s="22">
        <f>F$8 + F$9 * _xlfn.T.INV(_xlfn.NORM.DIST(K830, 0, 1, TRUE),  F$10)</f>
        <v>2.3892774625025018E-4</v>
      </c>
      <c r="P830" s="22">
        <f>G$8 + G$9 * _xlfn.T.INV(_xlfn.NORM.DIST(L830, 0, 1, TRUE),  G$10)</f>
        <v>1.0842924647212925E-4</v>
      </c>
      <c r="Q830" s="22">
        <f>H$8 + H$9 * _xlfn.T.INV(_xlfn.NORM.DIST(M830, 0, 1, TRUE),  H$10)</f>
        <v>-3.9377683544969383E-4</v>
      </c>
      <c r="R830" s="59">
        <f t="shared" si="142"/>
        <v>1.1294395797746608</v>
      </c>
      <c r="S830" s="94">
        <f t="shared" si="143"/>
        <v>-4.4285121824430996E-3</v>
      </c>
      <c r="T830" s="94">
        <f t="shared" si="144"/>
        <v>2.5108008356471336E-2</v>
      </c>
      <c r="U830" s="94">
        <f t="shared" si="145"/>
        <v>6.2661926293838308E-2</v>
      </c>
      <c r="V830" s="24">
        <f t="shared" si="146"/>
        <v>5.1423380623179991E-2</v>
      </c>
      <c r="W830" s="24">
        <f t="shared" si="147"/>
        <v>-1.1238545670658316E-2</v>
      </c>
      <c r="X830" s="68">
        <f t="shared" si="148"/>
        <v>29056.544516156802</v>
      </c>
      <c r="Y830" s="68">
        <f t="shared" si="151"/>
        <v>-1094.1337426467799</v>
      </c>
      <c r="Z830" s="68">
        <f t="shared" si="149"/>
        <v>570.57720533537577</v>
      </c>
      <c r="AA830" s="68">
        <f t="shared" si="150"/>
        <v>-1094.1337426467799</v>
      </c>
      <c r="AB830" s="70">
        <f t="shared" si="152"/>
        <v>-523.5565373114041</v>
      </c>
    </row>
    <row r="831" spans="10:28" x14ac:dyDescent="0.25">
      <c r="J831" s="93">
        <f t="array" ref="J831:M831">TRANSPOSE(MMULT($E$21:$H$24, TRANSPOSE(Random!N830:Q830)))</f>
        <v>0.80387560219391063</v>
      </c>
      <c r="K831" s="93">
        <v>0.47079985919714806</v>
      </c>
      <c r="L831" s="93">
        <v>0.2227001635354568</v>
      </c>
      <c r="M831" s="93">
        <v>0.20517244634478282</v>
      </c>
      <c r="N831" s="22">
        <f>E$8 + E$9 * _xlfn.T.INV(_xlfn.NORM.DIST(J831, 0, 1, TRUE),  E$10)</f>
        <v>2.8500206127662427E-3</v>
      </c>
      <c r="O831" s="22">
        <f>F$8 + F$9 * _xlfn.T.INV(_xlfn.NORM.DIST(K831, 0, 1, TRUE),  F$10)</f>
        <v>4.6066390785395108E-5</v>
      </c>
      <c r="P831" s="22">
        <f>G$8 + G$9 * _xlfn.T.INV(_xlfn.NORM.DIST(L831, 0, 1, TRUE),  G$10)</f>
        <v>4.6004410238500338E-5</v>
      </c>
      <c r="Q831" s="22">
        <f>H$8 + H$9 * _xlfn.T.INV(_xlfn.NORM.DIST(M831, 0, 1, TRUE),  H$10)</f>
        <v>1.9295793895458203E-4</v>
      </c>
      <c r="R831" s="59">
        <f t="shared" si="142"/>
        <v>1.1305178424868745</v>
      </c>
      <c r="S831" s="94">
        <f t="shared" si="143"/>
        <v>-4.6213735379079541E-3</v>
      </c>
      <c r="T831" s="94">
        <f t="shared" si="144"/>
        <v>2.5694743130875611E-2</v>
      </c>
      <c r="U831" s="94">
        <f t="shared" si="145"/>
        <v>6.324866106824259E-2</v>
      </c>
      <c r="V831" s="24">
        <f t="shared" si="146"/>
        <v>7.8943253997897145E-2</v>
      </c>
      <c r="W831" s="24">
        <f t="shared" si="147"/>
        <v>1.5694592929654555E-2</v>
      </c>
      <c r="X831" s="68">
        <f t="shared" si="148"/>
        <v>30339.458605097458</v>
      </c>
      <c r="Y831" s="68">
        <f t="shared" si="151"/>
        <v>-1646.82501747075</v>
      </c>
      <c r="Z831" s="68">
        <f t="shared" si="149"/>
        <v>1853.4912942760311</v>
      </c>
      <c r="AA831" s="68">
        <f t="shared" si="150"/>
        <v>-1646.82501747075</v>
      </c>
      <c r="AB831" s="70">
        <f t="shared" si="152"/>
        <v>206.66627680528109</v>
      </c>
    </row>
    <row r="832" spans="10:28" x14ac:dyDescent="0.25">
      <c r="J832" s="93">
        <f t="array" ref="J832:M832">TRANSPOSE(MMULT($E$21:$H$24, TRANSPOSE(Random!N831:Q831)))</f>
        <v>0.71475693574229004</v>
      </c>
      <c r="K832" s="93">
        <v>-2.3849177794696808E-2</v>
      </c>
      <c r="L832" s="93">
        <v>-1.0476194920865072</v>
      </c>
      <c r="M832" s="93">
        <v>0.80058861701740824</v>
      </c>
      <c r="N832" s="22">
        <f>E$8 + E$9 * _xlfn.T.INV(_xlfn.NORM.DIST(J832, 0, 1, TRUE),  E$10)</f>
        <v>2.5292978956297373E-3</v>
      </c>
      <c r="O832" s="22">
        <f>F$8 + F$9 * _xlfn.T.INV(_xlfn.NORM.DIST(K832, 0, 1, TRUE),  F$10)</f>
        <v>7.3300140707939423E-7</v>
      </c>
      <c r="P832" s="22">
        <f>G$8 + G$9 * _xlfn.T.INV(_xlfn.NORM.DIST(L832, 0, 1, TRUE),  G$10)</f>
        <v>-1.1272253028487281E-4</v>
      </c>
      <c r="Q832" s="22">
        <f>H$8 + H$9 * _xlfn.T.INV(_xlfn.NORM.DIST(M832, 0, 1, TRUE),  H$10)</f>
        <v>7.2224593646982155E-4</v>
      </c>
      <c r="R832" s="59">
        <f t="shared" si="142"/>
        <v>1.1301562901642328</v>
      </c>
      <c r="S832" s="94">
        <f t="shared" si="143"/>
        <v>-4.66670692728627E-3</v>
      </c>
      <c r="T832" s="94">
        <f t="shared" si="144"/>
        <v>2.6224031128390852E-2</v>
      </c>
      <c r="U832" s="94">
        <f t="shared" si="145"/>
        <v>6.3777949065757816E-2</v>
      </c>
      <c r="V832" s="24">
        <f t="shared" si="146"/>
        <v>8.2809670286360465E-2</v>
      </c>
      <c r="W832" s="24">
        <f t="shared" si="147"/>
        <v>1.9031721220602649E-2</v>
      </c>
      <c r="X832" s="68">
        <f t="shared" si="148"/>
        <v>30716.281886633446</v>
      </c>
      <c r="Y832" s="68">
        <f t="shared" si="151"/>
        <v>-1461.5020791433053</v>
      </c>
      <c r="Z832" s="68">
        <f t="shared" si="149"/>
        <v>2230.314575812019</v>
      </c>
      <c r="AA832" s="68">
        <f t="shared" si="150"/>
        <v>-1461.5020791433053</v>
      </c>
      <c r="AB832" s="70">
        <f t="shared" si="152"/>
        <v>768.81249666871372</v>
      </c>
    </row>
    <row r="833" spans="10:28" x14ac:dyDescent="0.25">
      <c r="J833" s="93">
        <f t="array" ref="J833:M833">TRANSPOSE(MMULT($E$21:$H$24, TRANSPOSE(Random!N832:Q832)))</f>
        <v>1.5460678324076267</v>
      </c>
      <c r="K833" s="93">
        <v>-0.17909948320267535</v>
      </c>
      <c r="L833" s="93">
        <v>0.88378062984611194</v>
      </c>
      <c r="M833" s="93">
        <v>-1.2686025556609426</v>
      </c>
      <c r="N833" s="22">
        <f>E$8 + E$9 * _xlfn.T.INV(_xlfn.NORM.DIST(J833, 0, 1, TRUE),  E$10)</f>
        <v>5.7555646847716781E-3</v>
      </c>
      <c r="O833" s="22">
        <f>F$8 + F$9 * _xlfn.T.INV(_xlfn.NORM.DIST(K833, 0, 1, TRUE),  F$10)</f>
        <v>-1.3324134817868766E-5</v>
      </c>
      <c r="P833" s="22">
        <f>G$8 + G$9 * _xlfn.T.INV(_xlfn.NORM.DIST(L833, 0, 1, TRUE),  G$10)</f>
        <v>1.2905454593362079E-4</v>
      </c>
      <c r="Q833" s="22">
        <f>H$8 + H$9 * _xlfn.T.INV(_xlfn.NORM.DIST(M833, 0, 1, TRUE),  H$10)</f>
        <v>-1.1458606843486776E-3</v>
      </c>
      <c r="R833" s="59">
        <f t="shared" si="142"/>
        <v>1.1337932768469667</v>
      </c>
      <c r="S833" s="94">
        <f t="shared" si="143"/>
        <v>-4.6807640635112184E-3</v>
      </c>
      <c r="T833" s="94">
        <f t="shared" si="144"/>
        <v>2.4355924507572353E-2</v>
      </c>
      <c r="U833" s="94">
        <f t="shared" si="145"/>
        <v>6.1909842444939321E-2</v>
      </c>
      <c r="V833" s="24">
        <f t="shared" si="146"/>
        <v>0.10536196171502499</v>
      </c>
      <c r="W833" s="24">
        <f t="shared" si="147"/>
        <v>4.3452119270085666E-2</v>
      </c>
      <c r="X833" s="68">
        <f t="shared" si="148"/>
        <v>30760.462377010357</v>
      </c>
      <c r="Y833" s="68">
        <f t="shared" si="151"/>
        <v>-3325.7331087698694</v>
      </c>
      <c r="Z833" s="68">
        <f t="shared" si="149"/>
        <v>2274.4950661889307</v>
      </c>
      <c r="AA833" s="68">
        <f t="shared" si="150"/>
        <v>-3325.7331087698694</v>
      </c>
      <c r="AB833" s="70">
        <f t="shared" si="152"/>
        <v>-1051.2380425809388</v>
      </c>
    </row>
    <row r="834" spans="10:28" x14ac:dyDescent="0.25">
      <c r="J834" s="93">
        <f t="array" ref="J834:M834">TRANSPOSE(MMULT($E$21:$H$24, TRANSPOSE(Random!N833:Q833)))</f>
        <v>1.2136338150851054</v>
      </c>
      <c r="K834" s="93">
        <v>-0.56672558198520262</v>
      </c>
      <c r="L834" s="93">
        <v>0.20532565804644953</v>
      </c>
      <c r="M834" s="93">
        <v>-0.46196940428273642</v>
      </c>
      <c r="N834" s="22">
        <f>E$8 + E$9 * _xlfn.T.INV(_xlfn.NORM.DIST(J834, 0, 1, TRUE),  E$10)</f>
        <v>4.3921734179034732E-3</v>
      </c>
      <c r="O834" s="22">
        <f>F$8 + F$9 * _xlfn.T.INV(_xlfn.NORM.DIST(K834, 0, 1, TRUE),  F$10)</f>
        <v>-4.9453092971077454E-5</v>
      </c>
      <c r="P834" s="22">
        <f>G$8 + G$9 * _xlfn.T.INV(_xlfn.NORM.DIST(L834, 0, 1, TRUE),  G$10)</f>
        <v>4.3925334105178362E-5</v>
      </c>
      <c r="Q834" s="22">
        <f>H$8 + H$9 * _xlfn.T.INV(_xlfn.NORM.DIST(M834, 0, 1, TRUE),  H$10)</f>
        <v>-3.8480675936272219E-4</v>
      </c>
      <c r="R834" s="59">
        <f t="shared" si="142"/>
        <v>1.1322563190548698</v>
      </c>
      <c r="S834" s="94">
        <f t="shared" si="143"/>
        <v>-4.716893021664427E-3</v>
      </c>
      <c r="T834" s="94">
        <f t="shared" si="144"/>
        <v>2.5116978432558307E-2</v>
      </c>
      <c r="U834" s="94">
        <f t="shared" si="145"/>
        <v>6.2670896369925275E-2</v>
      </c>
      <c r="V834" s="24">
        <f t="shared" si="146"/>
        <v>9.5914104993342922E-2</v>
      </c>
      <c r="W834" s="24">
        <f t="shared" si="147"/>
        <v>3.3243208623417647E-2</v>
      </c>
      <c r="X834" s="68">
        <f t="shared" si="148"/>
        <v>30737.067231433433</v>
      </c>
      <c r="Y834" s="68">
        <f t="shared" si="151"/>
        <v>-2537.9258778949734</v>
      </c>
      <c r="Z834" s="68">
        <f t="shared" si="149"/>
        <v>2251.0999206120068</v>
      </c>
      <c r="AA834" s="68">
        <f t="shared" si="150"/>
        <v>-2537.9258778949734</v>
      </c>
      <c r="AB834" s="70">
        <f t="shared" si="152"/>
        <v>-286.82595728296656</v>
      </c>
    </row>
    <row r="835" spans="10:28" x14ac:dyDescent="0.25">
      <c r="J835" s="93">
        <f t="array" ref="J835:M835">TRANSPOSE(MMULT($E$21:$H$24, TRANSPOSE(Random!N834:Q834)))</f>
        <v>1.8329165420830287</v>
      </c>
      <c r="K835" s="93">
        <v>-1.4594412736185336E-2</v>
      </c>
      <c r="L835" s="93">
        <v>-0.36828326634542935</v>
      </c>
      <c r="M835" s="93">
        <v>-1.0856592676135641</v>
      </c>
      <c r="N835" s="22">
        <f>E$8 + E$9 * _xlfn.T.INV(_xlfn.NORM.DIST(J835, 0, 1, TRUE),  E$10)</f>
        <v>7.0448783566570529E-3</v>
      </c>
      <c r="O835" s="22">
        <f>F$8 + F$9 * _xlfn.T.INV(_xlfn.NORM.DIST(K835, 0, 1, TRUE),  F$10)</f>
        <v>1.5689026644105436E-6</v>
      </c>
      <c r="P835" s="22">
        <f>G$8 + G$9 * _xlfn.T.INV(_xlfn.NORM.DIST(L835, 0, 1, TRUE),  G$10)</f>
        <v>-2.4584000708932865E-5</v>
      </c>
      <c r="Q835" s="22">
        <f>H$8 + H$9 * _xlfn.T.INV(_xlfn.NORM.DIST(M835, 0, 1, TRUE),  H$10)</f>
        <v>-9.6168411229571719E-4</v>
      </c>
      <c r="R835" s="59">
        <f t="shared" ref="R835:R898" si="153">$B$3 * (1 + N835)</f>
        <v>1.1352467265958512</v>
      </c>
      <c r="S835" s="94">
        <f t="shared" ref="S835:S898" si="154">$B$5+O835</f>
        <v>-4.6658710260289388E-3</v>
      </c>
      <c r="T835" s="94">
        <f t="shared" ref="T835:T898" si="155">$B$6+Q835</f>
        <v>2.4540101079625311E-2</v>
      </c>
      <c r="U835" s="94">
        <f t="shared" ref="U835:U898" si="156">$B$7 + Q835</f>
        <v>6.2094019016992283E-2</v>
      </c>
      <c r="V835" s="24">
        <f t="shared" ref="V835:V898" si="157">(LN(R835/$B$4) + (T835-S835+0.5*U835^2)*$B$8) / (U835*SQRT($B$8))</f>
        <v>0.12859144641584039</v>
      </c>
      <c r="W835" s="24">
        <f t="shared" ref="W835:W898" si="158">V835 - U835*SQRT($B$8)</f>
        <v>6.6497427398848105E-2</v>
      </c>
      <c r="X835" s="68">
        <f t="shared" ref="X835:X898" si="159">(R835*EXP(-S835*$B$8)*_xlfn.NORM.DIST(V835, 0, 1, TRUE) - $B$4*EXP(-T835*$B$8)*_xlfn.NORM.DIST(W835, 0, 1, TRUE)) * $B$2</f>
        <v>31741.473002624753</v>
      </c>
      <c r="Y835" s="68">
        <f t="shared" si="151"/>
        <v>-4070.7361451397883</v>
      </c>
      <c r="Z835" s="68">
        <f t="shared" ref="Z835:Z898" si="160">X835-$B$13</f>
        <v>3255.505691803326</v>
      </c>
      <c r="AA835" s="68">
        <f t="shared" ref="AA835:AA898" si="161">Y835-$B$19</f>
        <v>-4070.7361451397883</v>
      </c>
      <c r="AB835" s="70">
        <f t="shared" si="152"/>
        <v>-815.23045333646223</v>
      </c>
    </row>
    <row r="836" spans="10:28" x14ac:dyDescent="0.25">
      <c r="J836" s="93">
        <f t="array" ref="J836:M836">TRANSPOSE(MMULT($E$21:$H$24, TRANSPOSE(Random!N835:Q835)))</f>
        <v>-0.48908729673483115</v>
      </c>
      <c r="K836" s="93">
        <v>-0.38666876180455761</v>
      </c>
      <c r="L836" s="93">
        <v>-0.20142102040816659</v>
      </c>
      <c r="M836" s="93">
        <v>0.86756236948950693</v>
      </c>
      <c r="N836" s="22">
        <f>E$8 + E$9 * _xlfn.T.INV(_xlfn.NORM.DIST(J836, 0, 1, TRUE),  E$10)</f>
        <v>-1.6183896189377871E-3</v>
      </c>
      <c r="O836" s="22">
        <f>F$8 + F$9 * _xlfn.T.INV(_xlfn.NORM.DIST(K836, 0, 1, TRUE),  F$10)</f>
        <v>-3.2398546083303885E-5</v>
      </c>
      <c r="P836" s="22">
        <f>G$8 + G$9 * _xlfn.T.INV(_xlfn.NORM.DIST(L836, 0, 1, TRUE),  G$10)</f>
        <v>-4.4941820156735341E-6</v>
      </c>
      <c r="Q836" s="22">
        <f>H$8 + H$9 * _xlfn.T.INV(_xlfn.NORM.DIST(M836, 0, 1, TRUE),  H$10)</f>
        <v>7.8461968754695987E-4</v>
      </c>
      <c r="R836" s="59">
        <f t="shared" si="153"/>
        <v>1.1254805812906232</v>
      </c>
      <c r="S836" s="94">
        <f t="shared" si="154"/>
        <v>-4.6998384747766533E-3</v>
      </c>
      <c r="T836" s="94">
        <f t="shared" si="155"/>
        <v>2.6286404879467991E-2</v>
      </c>
      <c r="U836" s="94">
        <f t="shared" si="156"/>
        <v>6.3840322816834966E-2</v>
      </c>
      <c r="V836" s="24">
        <f t="shared" si="157"/>
        <v>1.9346879240637365E-2</v>
      </c>
      <c r="W836" s="24">
        <f t="shared" si="158"/>
        <v>-4.4493443576197597E-2</v>
      </c>
      <c r="X836" s="68">
        <f t="shared" si="159"/>
        <v>28354.389936034564</v>
      </c>
      <c r="Y836" s="68">
        <f t="shared" ref="Y836:Y899" si="162">$B$17*R836+$B$18</f>
        <v>935.15271452534944</v>
      </c>
      <c r="Z836" s="68">
        <f t="shared" si="160"/>
        <v>-131.57737478686249</v>
      </c>
      <c r="AA836" s="68">
        <f t="shared" si="161"/>
        <v>935.15271452534944</v>
      </c>
      <c r="AB836" s="70">
        <f t="shared" ref="AB836:AB899" si="163">Z836+AA836</f>
        <v>803.57533973848695</v>
      </c>
    </row>
    <row r="837" spans="10:28" x14ac:dyDescent="0.25">
      <c r="J837" s="93">
        <f t="array" ref="J837:M837">TRANSPOSE(MMULT($E$21:$H$24, TRANSPOSE(Random!N836:Q836)))</f>
        <v>-4.1368133582427953E-3</v>
      </c>
      <c r="K837" s="93">
        <v>0.96773281364355057</v>
      </c>
      <c r="L837" s="93">
        <v>0.15298127183515503</v>
      </c>
      <c r="M837" s="93">
        <v>-1.0542127290199799</v>
      </c>
      <c r="N837" s="22">
        <f>E$8 + E$9 * _xlfn.T.INV(_xlfn.NORM.DIST(J837, 0, 1, TRUE),  E$10)</f>
        <v>4.3627874061858848E-5</v>
      </c>
      <c r="O837" s="22">
        <f>F$8 + F$9 * _xlfn.T.INV(_xlfn.NORM.DIST(K837, 0, 1, TRUE),  F$10)</f>
        <v>9.6249738707739272E-5</v>
      </c>
      <c r="P837" s="22">
        <f>G$8 + G$9 * _xlfn.T.INV(_xlfn.NORM.DIST(L837, 0, 1, TRUE),  G$10)</f>
        <v>3.7675408769500285E-5</v>
      </c>
      <c r="Q837" s="22">
        <f>H$8 + H$9 * _xlfn.T.INV(_xlfn.NORM.DIST(M837, 0, 1, TRUE),  H$10)</f>
        <v>-9.3088092603220494E-4</v>
      </c>
      <c r="R837" s="59">
        <f t="shared" si="153"/>
        <v>1.1273541819205692</v>
      </c>
      <c r="S837" s="94">
        <f t="shared" si="154"/>
        <v>-4.5711901899856099E-3</v>
      </c>
      <c r="T837" s="94">
        <f t="shared" si="155"/>
        <v>2.4570904265888826E-2</v>
      </c>
      <c r="U837" s="94">
        <f t="shared" si="156"/>
        <v>6.2124822203255797E-2</v>
      </c>
      <c r="V837" s="24">
        <f t="shared" si="157"/>
        <v>1.5231319639851828E-2</v>
      </c>
      <c r="W837" s="24">
        <f t="shared" si="158"/>
        <v>-4.6893502563403966E-2</v>
      </c>
      <c r="X837" s="68">
        <f t="shared" si="159"/>
        <v>27524.225271033043</v>
      </c>
      <c r="Y837" s="68">
        <f t="shared" si="162"/>
        <v>-25.209457834251225</v>
      </c>
      <c r="Z837" s="68">
        <f t="shared" si="160"/>
        <v>-961.74203978838341</v>
      </c>
      <c r="AA837" s="68">
        <f t="shared" si="161"/>
        <v>-25.209457834251225</v>
      </c>
      <c r="AB837" s="70">
        <f t="shared" si="163"/>
        <v>-986.95149762263463</v>
      </c>
    </row>
    <row r="838" spans="10:28" x14ac:dyDescent="0.25">
      <c r="J838" s="93">
        <f t="array" ref="J838:M838">TRANSPOSE(MMULT($E$21:$H$24, TRANSPOSE(Random!N837:Q837)))</f>
        <v>-0.75059869530973999</v>
      </c>
      <c r="K838" s="93">
        <v>0.8261846204133283</v>
      </c>
      <c r="L838" s="93">
        <v>-0.66510812942601116</v>
      </c>
      <c r="M838" s="93">
        <v>0.45346326997687214</v>
      </c>
      <c r="N838" s="22">
        <f>E$8 + E$9 * _xlfn.T.INV(_xlfn.NORM.DIST(J838, 0, 1, TRUE),  E$10)</f>
        <v>-2.5423896796744642E-3</v>
      </c>
      <c r="O838" s="22">
        <f>F$8 + F$9 * _xlfn.T.INV(_xlfn.NORM.DIST(K838, 0, 1, TRUE),  F$10)</f>
        <v>8.1160598756485747E-5</v>
      </c>
      <c r="P838" s="22">
        <f>G$8 + G$9 * _xlfn.T.INV(_xlfn.NORM.DIST(L838, 0, 1, TRUE),  G$10)</f>
        <v>-6.1447771005171934E-5</v>
      </c>
      <c r="Q838" s="22">
        <f>H$8 + H$9 * _xlfn.T.INV(_xlfn.NORM.DIST(M838, 0, 1, TRUE),  H$10)</f>
        <v>4.094530518201796E-4</v>
      </c>
      <c r="R838" s="59">
        <f t="shared" si="153"/>
        <v>1.1244389514021547</v>
      </c>
      <c r="S838" s="94">
        <f t="shared" si="154"/>
        <v>-4.5862793299368638E-3</v>
      </c>
      <c r="T838" s="94">
        <f t="shared" si="155"/>
        <v>2.5911238243741211E-2</v>
      </c>
      <c r="U838" s="94">
        <f t="shared" si="156"/>
        <v>6.3465156181108179E-2</v>
      </c>
      <c r="V838" s="24">
        <f t="shared" si="157"/>
        <v>-3.2052479691136921E-3</v>
      </c>
      <c r="W838" s="24">
        <f t="shared" si="158"/>
        <v>-6.6670404150221865E-2</v>
      </c>
      <c r="X838" s="68">
        <f t="shared" si="159"/>
        <v>27391.119924076611</v>
      </c>
      <c r="Y838" s="68">
        <f t="shared" si="162"/>
        <v>1469.0668937243754</v>
      </c>
      <c r="Z838" s="68">
        <f t="shared" si="160"/>
        <v>-1094.8473867448156</v>
      </c>
      <c r="AA838" s="68">
        <f t="shared" si="161"/>
        <v>1469.0668937243754</v>
      </c>
      <c r="AB838" s="70">
        <f t="shared" si="163"/>
        <v>374.21950697955981</v>
      </c>
    </row>
    <row r="839" spans="10:28" x14ac:dyDescent="0.25">
      <c r="J839" s="93">
        <f t="array" ref="J839:M839">TRANSPOSE(MMULT($E$21:$H$24, TRANSPOSE(Random!N838:Q838)))</f>
        <v>0.12193207791894285</v>
      </c>
      <c r="K839" s="93">
        <v>0.78993451222167821</v>
      </c>
      <c r="L839" s="93">
        <v>0.32925449592803158</v>
      </c>
      <c r="M839" s="93">
        <v>-0.65218275800885595</v>
      </c>
      <c r="N839" s="22">
        <f>E$8 + E$9 * _xlfn.T.INV(_xlfn.NORM.DIST(J839, 0, 1, TRUE),  E$10)</f>
        <v>4.7246923960772027E-4</v>
      </c>
      <c r="O839" s="22">
        <f>F$8 + F$9 * _xlfn.T.INV(_xlfn.NORM.DIST(K839, 0, 1, TRUE),  F$10)</f>
        <v>7.7415549005907294E-5</v>
      </c>
      <c r="P839" s="22">
        <f>G$8 + G$9 * _xlfn.T.INV(_xlfn.NORM.DIST(L839, 0, 1, TRUE),  G$10)</f>
        <v>5.8819996667710751E-5</v>
      </c>
      <c r="Q839" s="22">
        <f>H$8 + H$9 * _xlfn.T.INV(_xlfn.NORM.DIST(M839, 0, 1, TRUE),  H$10)</f>
        <v>-5.5446106286489657E-4</v>
      </c>
      <c r="R839" s="59">
        <f t="shared" si="153"/>
        <v>1.1278376169361559</v>
      </c>
      <c r="S839" s="94">
        <f t="shared" si="154"/>
        <v>-4.5900243796874419E-3</v>
      </c>
      <c r="T839" s="94">
        <f t="shared" si="155"/>
        <v>2.4947324129056134E-2</v>
      </c>
      <c r="U839" s="94">
        <f t="shared" si="156"/>
        <v>6.2501242066423102E-2</v>
      </c>
      <c r="V839" s="24">
        <f t="shared" si="157"/>
        <v>2.869836854291195E-2</v>
      </c>
      <c r="W839" s="24">
        <f t="shared" si="158"/>
        <v>-3.3802873523511148E-2</v>
      </c>
      <c r="X839" s="68">
        <f t="shared" si="159"/>
        <v>28158.688474769213</v>
      </c>
      <c r="Y839" s="68">
        <f t="shared" si="162"/>
        <v>-273.00650398316793</v>
      </c>
      <c r="Z839" s="68">
        <f t="shared" si="160"/>
        <v>-327.27883605221359</v>
      </c>
      <c r="AA839" s="68">
        <f t="shared" si="161"/>
        <v>-273.00650398316793</v>
      </c>
      <c r="AB839" s="70">
        <f t="shared" si="163"/>
        <v>-600.28534003538152</v>
      </c>
    </row>
    <row r="840" spans="10:28" x14ac:dyDescent="0.25">
      <c r="J840" s="93">
        <f t="array" ref="J840:M840">TRANSPOSE(MMULT($E$21:$H$24, TRANSPOSE(Random!N839:Q839)))</f>
        <v>3.3156972424259519</v>
      </c>
      <c r="K840" s="93">
        <v>1.9976167208404183</v>
      </c>
      <c r="L840" s="93">
        <v>0.27908798792878065</v>
      </c>
      <c r="M840" s="93">
        <v>1.2637269615229969</v>
      </c>
      <c r="N840" s="22">
        <f>E$8 + E$9 * _xlfn.T.INV(_xlfn.NORM.DIST(J840, 0, 1, TRUE),  E$10)</f>
        <v>1.6911193776831288E-2</v>
      </c>
      <c r="O840" s="22">
        <f>F$8 + F$9 * _xlfn.T.INV(_xlfn.NORM.DIST(K840, 0, 1, TRUE),  F$10)</f>
        <v>2.4599806494335764E-4</v>
      </c>
      <c r="P840" s="22">
        <f>G$8 + G$9 * _xlfn.T.INV(_xlfn.NORM.DIST(L840, 0, 1, TRUE),  G$10)</f>
        <v>5.2771015744075592E-5</v>
      </c>
      <c r="Q840" s="22">
        <f>H$8 + H$9 * _xlfn.T.INV(_xlfn.NORM.DIST(M840, 0, 1, TRUE),  H$10)</f>
        <v>1.1729775289892545E-3</v>
      </c>
      <c r="R840" s="59">
        <f t="shared" si="153"/>
        <v>1.1463690733005909</v>
      </c>
      <c r="S840" s="94">
        <f t="shared" si="154"/>
        <v>-4.4214418637499916E-3</v>
      </c>
      <c r="T840" s="94">
        <f t="shared" si="155"/>
        <v>2.6674762720910284E-2</v>
      </c>
      <c r="U840" s="94">
        <f t="shared" si="156"/>
        <v>6.4228680658277262E-2</v>
      </c>
      <c r="V840" s="24">
        <f t="shared" si="157"/>
        <v>0.30764188943909099</v>
      </c>
      <c r="W840" s="24">
        <f t="shared" si="158"/>
        <v>0.24341320878081374</v>
      </c>
      <c r="X840" s="68">
        <f t="shared" si="159"/>
        <v>40441.755288877059</v>
      </c>
      <c r="Y840" s="68">
        <f t="shared" si="162"/>
        <v>-9771.7808994896477</v>
      </c>
      <c r="Z840" s="68">
        <f t="shared" si="160"/>
        <v>11955.787978055632</v>
      </c>
      <c r="AA840" s="68">
        <f t="shared" si="161"/>
        <v>-9771.7808994896477</v>
      </c>
      <c r="AB840" s="70">
        <f t="shared" si="163"/>
        <v>2184.0070785659846</v>
      </c>
    </row>
    <row r="841" spans="10:28" x14ac:dyDescent="0.25">
      <c r="J841" s="93">
        <f t="array" ref="J841:M841">TRANSPOSE(MMULT($E$21:$H$24, TRANSPOSE(Random!N840:Q840)))</f>
        <v>1.4501040156208049</v>
      </c>
      <c r="K841" s="93">
        <v>-0.11730590955854461</v>
      </c>
      <c r="L841" s="93">
        <v>-0.75769048966310726</v>
      </c>
      <c r="M841" s="93">
        <v>1.0949147925075711</v>
      </c>
      <c r="N841" s="22">
        <f>E$8 + E$9 * _xlfn.T.INV(_xlfn.NORM.DIST(J841, 0, 1, TRUE),  E$10)</f>
        <v>5.3492468038372947E-3</v>
      </c>
      <c r="O841" s="22">
        <f>F$8 + F$9 * _xlfn.T.INV(_xlfn.NORM.DIST(K841, 0, 1, TRUE),  F$10)</f>
        <v>-7.717460800124377E-6</v>
      </c>
      <c r="P841" s="22">
        <f>G$8 + G$9 * _xlfn.T.INV(_xlfn.NORM.DIST(L841, 0, 1, TRUE),  G$10)</f>
        <v>-7.3385350504752666E-5</v>
      </c>
      <c r="Q841" s="22">
        <f>H$8 + H$9 * _xlfn.T.INV(_xlfn.NORM.DIST(M841, 0, 1, TRUE),  H$10)</f>
        <v>1.0029391871707761E-3</v>
      </c>
      <c r="R841" s="59">
        <f t="shared" si="153"/>
        <v>1.1333352326681998</v>
      </c>
      <c r="S841" s="94">
        <f t="shared" si="154"/>
        <v>-4.675157389493474E-3</v>
      </c>
      <c r="T841" s="94">
        <f t="shared" si="155"/>
        <v>2.6504724379091807E-2</v>
      </c>
      <c r="U841" s="94">
        <f t="shared" si="156"/>
        <v>6.4058642316458775E-2</v>
      </c>
      <c r="V841" s="24">
        <f t="shared" si="157"/>
        <v>0.13108928902101999</v>
      </c>
      <c r="W841" s="24">
        <f t="shared" si="158"/>
        <v>6.7030646704561214E-2</v>
      </c>
      <c r="X841" s="68">
        <f t="shared" si="159"/>
        <v>32745.324027403156</v>
      </c>
      <c r="Y841" s="68">
        <f t="shared" si="162"/>
        <v>-3090.9507888205117</v>
      </c>
      <c r="Z841" s="68">
        <f t="shared" si="160"/>
        <v>4259.3567165817294</v>
      </c>
      <c r="AA841" s="68">
        <f t="shared" si="161"/>
        <v>-3090.9507888205117</v>
      </c>
      <c r="AB841" s="70">
        <f t="shared" si="163"/>
        <v>1168.4059277612178</v>
      </c>
    </row>
    <row r="842" spans="10:28" x14ac:dyDescent="0.25">
      <c r="J842" s="93">
        <f t="array" ref="J842:M842">TRANSPOSE(MMULT($E$21:$H$24, TRANSPOSE(Random!N841:Q841)))</f>
        <v>-0.56952562245024929</v>
      </c>
      <c r="K842" s="93">
        <v>-1.4275119108472403</v>
      </c>
      <c r="L842" s="93">
        <v>0.17383604570534267</v>
      </c>
      <c r="M842" s="93">
        <v>0.1831412195939934</v>
      </c>
      <c r="N842" s="22">
        <f>E$8 + E$9 * _xlfn.T.INV(_xlfn.NORM.DIST(J842, 0, 1, TRUE),  E$10)</f>
        <v>-1.8995555433956788E-3</v>
      </c>
      <c r="O842" s="22">
        <f>F$8 + F$9 * _xlfn.T.INV(_xlfn.NORM.DIST(K842, 0, 1, TRUE),  F$10)</f>
        <v>-1.4642412629519271E-4</v>
      </c>
      <c r="P842" s="22">
        <f>G$8 + G$9 * _xlfn.T.INV(_xlfn.NORM.DIST(L842, 0, 1, TRUE),  G$10)</f>
        <v>4.0163209713783843E-5</v>
      </c>
      <c r="Q842" s="22">
        <f>H$8 + H$9 * _xlfn.T.INV(_xlfn.NORM.DIST(M842, 0, 1, TRUE),  H$10)</f>
        <v>1.7391291613734486E-4</v>
      </c>
      <c r="R842" s="59">
        <f t="shared" si="153"/>
        <v>1.1251636215381522</v>
      </c>
      <c r="S842" s="94">
        <f t="shared" si="154"/>
        <v>-4.8138640549885425E-3</v>
      </c>
      <c r="T842" s="94">
        <f t="shared" si="155"/>
        <v>2.5675698108058375E-2</v>
      </c>
      <c r="U842" s="94">
        <f t="shared" si="156"/>
        <v>6.3229616045425346E-2</v>
      </c>
      <c r="V842" s="24">
        <f t="shared" si="157"/>
        <v>6.6103078617764351E-3</v>
      </c>
      <c r="W842" s="24">
        <f t="shared" si="158"/>
        <v>-5.6619308183648909E-2</v>
      </c>
      <c r="X842" s="68">
        <f t="shared" si="159"/>
        <v>27651.444489962039</v>
      </c>
      <c r="Y842" s="68">
        <f t="shared" si="162"/>
        <v>1097.6185845558066</v>
      </c>
      <c r="Z842" s="68">
        <f t="shared" si="160"/>
        <v>-834.52282085938714</v>
      </c>
      <c r="AA842" s="68">
        <f t="shared" si="161"/>
        <v>1097.6185845558066</v>
      </c>
      <c r="AB842" s="70">
        <f t="shared" si="163"/>
        <v>263.09576369641945</v>
      </c>
    </row>
    <row r="843" spans="10:28" x14ac:dyDescent="0.25">
      <c r="J843" s="93">
        <f t="array" ref="J843:M843">TRANSPOSE(MMULT($E$21:$H$24, TRANSPOSE(Random!N842:Q842)))</f>
        <v>-0.76427046722082548</v>
      </c>
      <c r="K843" s="93">
        <v>-0.93208358228192745</v>
      </c>
      <c r="L843" s="93">
        <v>6.785210852790631E-2</v>
      </c>
      <c r="M843" s="93">
        <v>0.79882602531985925</v>
      </c>
      <c r="N843" s="22">
        <f>E$8 + E$9 * _xlfn.T.INV(_xlfn.NORM.DIST(J843, 0, 1, TRUE),  E$10)</f>
        <v>-2.591574802515679E-3</v>
      </c>
      <c r="O843" s="22">
        <f>F$8 + F$9 * _xlfn.T.INV(_xlfn.NORM.DIST(K843, 0, 1, TRUE),  F$10)</f>
        <v>-8.6600705307551218E-5</v>
      </c>
      <c r="P843" s="22">
        <f>G$8 + G$9 * _xlfn.T.INV(_xlfn.NORM.DIST(L843, 0, 1, TRUE),  G$10)</f>
        <v>2.7543205786140289E-5</v>
      </c>
      <c r="Q843" s="22">
        <f>H$8 + H$9 * _xlfn.T.INV(_xlfn.NORM.DIST(M843, 0, 1, TRUE),  H$10)</f>
        <v>7.2061484860801736E-4</v>
      </c>
      <c r="R843" s="59">
        <f t="shared" si="153"/>
        <v>1.1243835047672501</v>
      </c>
      <c r="S843" s="94">
        <f t="shared" si="154"/>
        <v>-4.7540406340009006E-3</v>
      </c>
      <c r="T843" s="94">
        <f t="shared" si="155"/>
        <v>2.6222400040529049E-2</v>
      </c>
      <c r="U843" s="94">
        <f t="shared" si="156"/>
        <v>6.3776317977896013E-2</v>
      </c>
      <c r="V843" s="24">
        <f t="shared" si="157"/>
        <v>3.8570143813934608E-3</v>
      </c>
      <c r="W843" s="24">
        <f t="shared" si="158"/>
        <v>-5.9919303596502549E-2</v>
      </c>
      <c r="X843" s="68">
        <f t="shared" si="159"/>
        <v>27765.495943902653</v>
      </c>
      <c r="Y843" s="68">
        <f t="shared" si="162"/>
        <v>1497.4874919542344</v>
      </c>
      <c r="Z843" s="68">
        <f t="shared" si="160"/>
        <v>-720.47136691877313</v>
      </c>
      <c r="AA843" s="68">
        <f t="shared" si="161"/>
        <v>1497.4874919542344</v>
      </c>
      <c r="AB843" s="70">
        <f t="shared" si="163"/>
        <v>777.0161250354613</v>
      </c>
    </row>
    <row r="844" spans="10:28" x14ac:dyDescent="0.25">
      <c r="J844" s="93">
        <f t="array" ref="J844:M844">TRANSPOSE(MMULT($E$21:$H$24, TRANSPOSE(Random!N843:Q843)))</f>
        <v>1.5417522200045826</v>
      </c>
      <c r="K844" s="93">
        <v>-1.019996092212484</v>
      </c>
      <c r="L844" s="93">
        <v>0.38260825025930634</v>
      </c>
      <c r="M844" s="93">
        <v>-0.57948317057983867</v>
      </c>
      <c r="N844" s="22">
        <f>E$8 + E$9 * _xlfn.T.INV(_xlfn.NORM.DIST(J844, 0, 1, TRUE),  E$10)</f>
        <v>5.7370460658367249E-3</v>
      </c>
      <c r="O844" s="22">
        <f>F$8 + F$9 * _xlfn.T.INV(_xlfn.NORM.DIST(K844, 0, 1, TRUE),  F$10)</f>
        <v>-9.6256322449364513E-5</v>
      </c>
      <c r="P844" s="22">
        <f>G$8 + G$9 * _xlfn.T.INV(_xlfn.NORM.DIST(L844, 0, 1, TRUE),  G$10)</f>
        <v>6.5289115281099423E-5</v>
      </c>
      <c r="Q844" s="22">
        <f>H$8 + H$9 * _xlfn.T.INV(_xlfn.NORM.DIST(M844, 0, 1, TRUE),  H$10)</f>
        <v>-4.8913161749858847E-4</v>
      </c>
      <c r="R844" s="59">
        <f t="shared" si="153"/>
        <v>1.1337724007152481</v>
      </c>
      <c r="S844" s="94">
        <f t="shared" si="154"/>
        <v>-4.7636962511427138E-3</v>
      </c>
      <c r="T844" s="94">
        <f t="shared" si="155"/>
        <v>2.5012653574422443E-2</v>
      </c>
      <c r="U844" s="94">
        <f t="shared" si="156"/>
        <v>6.2566571511789418E-2</v>
      </c>
      <c r="V844" s="24">
        <f t="shared" si="157"/>
        <v>0.11643701027919352</v>
      </c>
      <c r="W844" s="24">
        <f t="shared" si="158"/>
        <v>5.3870438767404105E-2</v>
      </c>
      <c r="X844" s="68">
        <f t="shared" si="159"/>
        <v>31483.732277242772</v>
      </c>
      <c r="Y844" s="68">
        <f t="shared" si="162"/>
        <v>-3315.0325107410317</v>
      </c>
      <c r="Z844" s="68">
        <f t="shared" si="160"/>
        <v>2997.7649664213459</v>
      </c>
      <c r="AA844" s="68">
        <f t="shared" si="161"/>
        <v>-3315.0325107410317</v>
      </c>
      <c r="AB844" s="70">
        <f t="shared" si="163"/>
        <v>-317.26754431968584</v>
      </c>
    </row>
    <row r="845" spans="10:28" x14ac:dyDescent="0.25">
      <c r="J845" s="93">
        <f t="array" ref="J845:M845">TRANSPOSE(MMULT($E$21:$H$24, TRANSPOSE(Random!N844:Q844)))</f>
        <v>1.386261795913589</v>
      </c>
      <c r="K845" s="93">
        <v>0.31477781024897306</v>
      </c>
      <c r="L845" s="93">
        <v>1.7743744750081598</v>
      </c>
      <c r="M845" s="93">
        <v>1.0733928918879452</v>
      </c>
      <c r="N845" s="22">
        <f>E$8 + E$9 * _xlfn.T.INV(_xlfn.NORM.DIST(J845, 0, 1, TRUE),  E$10)</f>
        <v>5.0849808085791006E-3</v>
      </c>
      <c r="O845" s="22">
        <f>F$8 + F$9 * _xlfn.T.INV(_xlfn.NORM.DIST(K845, 0, 1, TRUE),  F$10)</f>
        <v>3.1511659888795771E-5</v>
      </c>
      <c r="P845" s="22">
        <f>G$8 + G$9 * _xlfn.T.INV(_xlfn.NORM.DIST(L845, 0, 1, TRUE),  G$10)</f>
        <v>2.7170458264120069E-4</v>
      </c>
      <c r="Q845" s="22">
        <f>H$8 + H$9 * _xlfn.T.INV(_xlfn.NORM.DIST(M845, 0, 1, TRUE),  H$10)</f>
        <v>9.8178514306960629E-4</v>
      </c>
      <c r="R845" s="59">
        <f t="shared" si="153"/>
        <v>1.1330373242904153</v>
      </c>
      <c r="S845" s="94">
        <f t="shared" si="154"/>
        <v>-4.6359282688045534E-3</v>
      </c>
      <c r="T845" s="94">
        <f t="shared" si="155"/>
        <v>2.6483570334990637E-2</v>
      </c>
      <c r="U845" s="94">
        <f t="shared" si="156"/>
        <v>6.4037488272357612E-2</v>
      </c>
      <c r="V845" s="24">
        <f t="shared" si="157"/>
        <v>0.12606317967470257</v>
      </c>
      <c r="W845" s="24">
        <f t="shared" si="158"/>
        <v>6.2025691402344957E-2</v>
      </c>
      <c r="X845" s="68">
        <f t="shared" si="159"/>
        <v>32533.637376783721</v>
      </c>
      <c r="Y845" s="68">
        <f t="shared" si="162"/>
        <v>-2938.25019068853</v>
      </c>
      <c r="Z845" s="68">
        <f t="shared" si="160"/>
        <v>4047.6700659622948</v>
      </c>
      <c r="AA845" s="68">
        <f t="shared" si="161"/>
        <v>-2938.25019068853</v>
      </c>
      <c r="AB845" s="70">
        <f t="shared" si="163"/>
        <v>1109.4198752737648</v>
      </c>
    </row>
    <row r="846" spans="10:28" x14ac:dyDescent="0.25">
      <c r="J846" s="93">
        <f t="array" ref="J846:M846">TRANSPOSE(MMULT($E$21:$H$24, TRANSPOSE(Random!N845:Q845)))</f>
        <v>-0.76255366041444539</v>
      </c>
      <c r="K846" s="93">
        <v>1.1989346697893182</v>
      </c>
      <c r="L846" s="93">
        <v>0.43369315664421826</v>
      </c>
      <c r="M846" s="93">
        <v>2.8608971343808409E-2</v>
      </c>
      <c r="N846" s="22">
        <f>E$8 + E$9 * _xlfn.T.INV(_xlfn.NORM.DIST(J846, 0, 1, TRUE),  E$10)</f>
        <v>-2.5853929694480723E-3</v>
      </c>
      <c r="O846" s="22">
        <f>F$8 + F$9 * _xlfn.T.INV(_xlfn.NORM.DIST(K846, 0, 1, TRUE),  F$10)</f>
        <v>1.2283496936014572E-4</v>
      </c>
      <c r="P846" s="22">
        <f>G$8 + G$9 * _xlfn.T.INV(_xlfn.NORM.DIST(L846, 0, 1, TRUE),  G$10)</f>
        <v>7.1523358078186649E-5</v>
      </c>
      <c r="Q846" s="22">
        <f>H$8 + H$9 * _xlfn.T.INV(_xlfn.NORM.DIST(M846, 0, 1, TRUE),  H$10)</f>
        <v>4.0698270803698797E-5</v>
      </c>
      <c r="R846" s="59">
        <f t="shared" si="153"/>
        <v>1.1243904735785764</v>
      </c>
      <c r="S846" s="94">
        <f t="shared" si="154"/>
        <v>-4.5446049593332039E-3</v>
      </c>
      <c r="T846" s="94">
        <f t="shared" si="155"/>
        <v>2.5542483462724728E-2</v>
      </c>
      <c r="U846" s="94">
        <f t="shared" si="156"/>
        <v>6.3096401400091706E-2</v>
      </c>
      <c r="V846" s="24">
        <f t="shared" si="157"/>
        <v>-1.0781908605899676E-2</v>
      </c>
      <c r="W846" s="24">
        <f t="shared" si="158"/>
        <v>-7.3878310005991377E-2</v>
      </c>
      <c r="X846" s="68">
        <f t="shared" si="159"/>
        <v>26980.2533822896</v>
      </c>
      <c r="Y846" s="68">
        <f t="shared" si="162"/>
        <v>1493.9154485438485</v>
      </c>
      <c r="Z846" s="68">
        <f t="shared" si="160"/>
        <v>-1505.7139285318262</v>
      </c>
      <c r="AA846" s="68">
        <f t="shared" si="161"/>
        <v>1493.9154485438485</v>
      </c>
      <c r="AB846" s="70">
        <f t="shared" si="163"/>
        <v>-11.798479987977771</v>
      </c>
    </row>
    <row r="847" spans="10:28" x14ac:dyDescent="0.25">
      <c r="J847" s="93">
        <f t="array" ref="J847:M847">TRANSPOSE(MMULT($E$21:$H$24, TRANSPOSE(Random!N846:Q846)))</f>
        <v>0.86122644453778285</v>
      </c>
      <c r="K847" s="93">
        <v>0.26351538271139596</v>
      </c>
      <c r="L847" s="93">
        <v>2.0899681800442953</v>
      </c>
      <c r="M847" s="93">
        <v>-0.11221144528532667</v>
      </c>
      <c r="N847" s="22">
        <f>E$8 + E$9 * _xlfn.T.INV(_xlfn.NORM.DIST(J847, 0, 1, TRUE),  E$10)</f>
        <v>3.0587824120349022E-3</v>
      </c>
      <c r="O847" s="22">
        <f>F$8 + F$9 * _xlfn.T.INV(_xlfn.NORM.DIST(K847, 0, 1, TRUE),  F$10)</f>
        <v>2.6800832854652442E-5</v>
      </c>
      <c r="P847" s="22">
        <f>G$8 + G$9 * _xlfn.T.INV(_xlfn.NORM.DIST(L847, 0, 1, TRUE),  G$10)</f>
        <v>3.3946316634414514E-4</v>
      </c>
      <c r="Q847" s="22">
        <f>H$8 + H$9 * _xlfn.T.INV(_xlfn.NORM.DIST(M847, 0, 1, TRUE),  H$10)</f>
        <v>-8.0560978137706818E-5</v>
      </c>
      <c r="R847" s="59">
        <f t="shared" si="153"/>
        <v>1.130753180706999</v>
      </c>
      <c r="S847" s="94">
        <f t="shared" si="154"/>
        <v>-4.6406390958386966E-3</v>
      </c>
      <c r="T847" s="94">
        <f t="shared" si="155"/>
        <v>2.5421224213783324E-2</v>
      </c>
      <c r="U847" s="94">
        <f t="shared" si="156"/>
        <v>6.2975142151150298E-2</v>
      </c>
      <c r="V847" s="24">
        <f t="shared" si="157"/>
        <v>7.827987583436874E-2</v>
      </c>
      <c r="W847" s="24">
        <f t="shared" si="158"/>
        <v>1.5304733683218441E-2</v>
      </c>
      <c r="X847" s="68">
        <f t="shared" si="159"/>
        <v>30196.347614506958</v>
      </c>
      <c r="Y847" s="68">
        <f t="shared" si="162"/>
        <v>-1767.4536726418883</v>
      </c>
      <c r="Z847" s="68">
        <f t="shared" si="160"/>
        <v>1710.3803036855315</v>
      </c>
      <c r="AA847" s="68">
        <f t="shared" si="161"/>
        <v>-1767.4536726418883</v>
      </c>
      <c r="AB847" s="70">
        <f t="shared" si="163"/>
        <v>-57.073368956356717</v>
      </c>
    </row>
    <row r="848" spans="10:28" x14ac:dyDescent="0.25">
      <c r="J848" s="93">
        <f t="array" ref="J848:M848">TRANSPOSE(MMULT($E$21:$H$24, TRANSPOSE(Random!N847:Q847)))</f>
        <v>1.1850962082345784</v>
      </c>
      <c r="K848" s="93">
        <v>0.22125525213941225</v>
      </c>
      <c r="L848" s="93">
        <v>-0.82839971816395275</v>
      </c>
      <c r="M848" s="93">
        <v>-0.19944574290449246</v>
      </c>
      <c r="N848" s="22">
        <f>E$8 + E$9 * _xlfn.T.INV(_xlfn.NORM.DIST(J848, 0, 1, TRUE),  E$10)</f>
        <v>4.2804456197296252E-3</v>
      </c>
      <c r="O848" s="22">
        <f>F$8 + F$9 * _xlfn.T.INV(_xlfn.NORM.DIST(K848, 0, 1, TRUE),  F$10)</f>
        <v>2.2937274862653726E-5</v>
      </c>
      <c r="P848" s="22">
        <f>G$8 + G$9 * _xlfn.T.INV(_xlfn.NORM.DIST(L848, 0, 1, TRUE),  G$10)</f>
        <v>-8.268442670492489E-5</v>
      </c>
      <c r="Q848" s="22">
        <f>H$8 + H$9 * _xlfn.T.INV(_xlfn.NORM.DIST(M848, 0, 1, TRUE),  H$10)</f>
        <v>-1.5586149578704977E-4</v>
      </c>
      <c r="R848" s="59">
        <f t="shared" si="153"/>
        <v>1.1321303677493493</v>
      </c>
      <c r="S848" s="94">
        <f t="shared" si="154"/>
        <v>-4.6445026538306953E-3</v>
      </c>
      <c r="T848" s="94">
        <f t="shared" si="155"/>
        <v>2.534592369613398E-2</v>
      </c>
      <c r="U848" s="94">
        <f t="shared" si="156"/>
        <v>6.2899841633500958E-2</v>
      </c>
      <c r="V848" s="24">
        <f t="shared" si="157"/>
        <v>9.6513865243653699E-2</v>
      </c>
      <c r="W848" s="24">
        <f t="shared" si="158"/>
        <v>3.3614023610152741E-2</v>
      </c>
      <c r="X848" s="68">
        <f t="shared" si="159"/>
        <v>30861.176397555257</v>
      </c>
      <c r="Y848" s="68">
        <f t="shared" si="162"/>
        <v>-2473.366298095556</v>
      </c>
      <c r="Z848" s="68">
        <f t="shared" si="160"/>
        <v>2375.2090867338302</v>
      </c>
      <c r="AA848" s="68">
        <f t="shared" si="161"/>
        <v>-2473.366298095556</v>
      </c>
      <c r="AB848" s="70">
        <f t="shared" si="163"/>
        <v>-98.157211361725786</v>
      </c>
    </row>
    <row r="849" spans="10:28" x14ac:dyDescent="0.25">
      <c r="J849" s="93">
        <f t="array" ref="J849:M849">TRANSPOSE(MMULT($E$21:$H$24, TRANSPOSE(Random!N848:Q848)))</f>
        <v>1.1983575916246545</v>
      </c>
      <c r="K849" s="93">
        <v>-1.3487517183922317</v>
      </c>
      <c r="L849" s="93">
        <v>-1.5533060081254313</v>
      </c>
      <c r="M849" s="93">
        <v>-0.2966117499223152</v>
      </c>
      <c r="N849" s="22">
        <f>E$8 + E$9 * _xlfn.T.INV(_xlfn.NORM.DIST(J849, 0, 1, TRUE),  E$10)</f>
        <v>4.3322727130083172E-3</v>
      </c>
      <c r="O849" s="22">
        <f>F$8 + F$9 * _xlfn.T.INV(_xlfn.NORM.DIST(K849, 0, 1, TRUE),  F$10)</f>
        <v>-1.3590320483405425E-4</v>
      </c>
      <c r="P849" s="22">
        <f>G$8 + G$9 * _xlfn.T.INV(_xlfn.NORM.DIST(L849, 0, 1, TRUE),  G$10)</f>
        <v>-1.9190674912834802E-4</v>
      </c>
      <c r="Q849" s="22">
        <f>H$8 + H$9 * _xlfn.T.INV(_xlfn.NORM.DIST(M849, 0, 1, TRUE),  H$10)</f>
        <v>-2.4009192261152925E-4</v>
      </c>
      <c r="R849" s="59">
        <f t="shared" si="153"/>
        <v>1.1321887926907379</v>
      </c>
      <c r="S849" s="94">
        <f t="shared" si="154"/>
        <v>-4.8033431335274034E-3</v>
      </c>
      <c r="T849" s="94">
        <f t="shared" si="155"/>
        <v>2.52616932693095E-2</v>
      </c>
      <c r="U849" s="94">
        <f t="shared" si="156"/>
        <v>6.2815611206676475E-2</v>
      </c>
      <c r="V849" s="24">
        <f t="shared" si="157"/>
        <v>9.8568287473124613E-2</v>
      </c>
      <c r="W849" s="24">
        <f t="shared" si="158"/>
        <v>3.5752676266448138E-2</v>
      </c>
      <c r="X849" s="68">
        <f t="shared" si="159"/>
        <v>30903.098843415912</v>
      </c>
      <c r="Y849" s="68">
        <f t="shared" si="162"/>
        <v>-2503.3135038849432</v>
      </c>
      <c r="Z849" s="68">
        <f t="shared" si="160"/>
        <v>2417.1315325944852</v>
      </c>
      <c r="AA849" s="68">
        <f t="shared" si="161"/>
        <v>-2503.3135038849432</v>
      </c>
      <c r="AB849" s="70">
        <f t="shared" si="163"/>
        <v>-86.181971290458023</v>
      </c>
    </row>
    <row r="850" spans="10:28" x14ac:dyDescent="0.25">
      <c r="J850" s="93">
        <f t="array" ref="J850:M850">TRANSPOSE(MMULT($E$21:$H$24, TRANSPOSE(Random!N849:Q849)))</f>
        <v>0.57441629649096138</v>
      </c>
      <c r="K850" s="93">
        <v>1.2589860413476539</v>
      </c>
      <c r="L850" s="93">
        <v>0.91611231300415308</v>
      </c>
      <c r="M850" s="93">
        <v>1.6574020215200744</v>
      </c>
      <c r="N850" s="22">
        <f>E$8 + E$9 * _xlfn.T.INV(_xlfn.NORM.DIST(J850, 0, 1, TRUE),  E$10)</f>
        <v>2.0321151708301236E-3</v>
      </c>
      <c r="O850" s="22">
        <f>F$8 + F$9 * _xlfn.T.INV(_xlfn.NORM.DIST(K850, 0, 1, TRUE),  F$10)</f>
        <v>1.3021574722416827E-4</v>
      </c>
      <c r="P850" s="22">
        <f>G$8 + G$9 * _xlfn.T.INV(_xlfn.NORM.DIST(L850, 0, 1, TRUE),  G$10)</f>
        <v>1.3343181663802043E-4</v>
      </c>
      <c r="Q850" s="22">
        <f>H$8 + H$9 * _xlfn.T.INV(_xlfn.NORM.DIST(M850, 0, 1, TRUE),  H$10)</f>
        <v>1.6044773630986857E-3</v>
      </c>
      <c r="R850" s="59">
        <f t="shared" si="153"/>
        <v>1.1295958135926525</v>
      </c>
      <c r="S850" s="94">
        <f t="shared" si="154"/>
        <v>-4.5372241814691811E-3</v>
      </c>
      <c r="T850" s="94">
        <f t="shared" si="155"/>
        <v>2.7106262555019717E-2</v>
      </c>
      <c r="U850" s="94">
        <f t="shared" si="156"/>
        <v>6.4660180492386685E-2</v>
      </c>
      <c r="V850" s="24">
        <f t="shared" si="157"/>
        <v>8.6525961753667585E-2</v>
      </c>
      <c r="W850" s="24">
        <f t="shared" si="158"/>
        <v>2.18657812612809E-2</v>
      </c>
      <c r="X850" s="68">
        <f t="shared" si="159"/>
        <v>31242.543733382532</v>
      </c>
      <c r="Y850" s="68">
        <f t="shared" si="162"/>
        <v>-1174.215402763919</v>
      </c>
      <c r="Z850" s="68">
        <f t="shared" si="160"/>
        <v>2756.5764225611056</v>
      </c>
      <c r="AA850" s="68">
        <f t="shared" si="161"/>
        <v>-1174.215402763919</v>
      </c>
      <c r="AB850" s="70">
        <f t="shared" si="163"/>
        <v>1582.3610197971866</v>
      </c>
    </row>
    <row r="851" spans="10:28" x14ac:dyDescent="0.25">
      <c r="J851" s="93">
        <f t="array" ref="J851:M851">TRANSPOSE(MMULT($E$21:$H$24, TRANSPOSE(Random!N850:Q850)))</f>
        <v>1.1190008112023293</v>
      </c>
      <c r="K851" s="93">
        <v>2.448498359798259</v>
      </c>
      <c r="L851" s="93">
        <v>0.61301178506377385</v>
      </c>
      <c r="M851" s="93">
        <v>7.4277854270148269E-2</v>
      </c>
      <c r="N851" s="22">
        <f>E$8 + E$9 * _xlfn.T.INV(_xlfn.NORM.DIST(J851, 0, 1, TRUE),  E$10)</f>
        <v>4.0244572350742686E-3</v>
      </c>
      <c r="O851" s="22">
        <f>F$8 + F$9 * _xlfn.T.INV(_xlfn.NORM.DIST(K851, 0, 1, TRUE),  F$10)</f>
        <v>3.5457520813116452E-4</v>
      </c>
      <c r="P851" s="22">
        <f>G$8 + G$9 * _xlfn.T.INV(_xlfn.NORM.DIST(L851, 0, 1, TRUE),  G$10)</f>
        <v>9.3800452598098027E-5</v>
      </c>
      <c r="Q851" s="22">
        <f>H$8 + H$9 * _xlfn.T.INV(_xlfn.NORM.DIST(M851, 0, 1, TRUE),  H$10)</f>
        <v>8.0020761027978289E-5</v>
      </c>
      <c r="R851" s="59">
        <f t="shared" si="153"/>
        <v>1.1318417907633853</v>
      </c>
      <c r="S851" s="94">
        <f t="shared" si="154"/>
        <v>-4.312864720562185E-3</v>
      </c>
      <c r="T851" s="94">
        <f t="shared" si="155"/>
        <v>2.5581805952949007E-2</v>
      </c>
      <c r="U851" s="94">
        <f t="shared" si="156"/>
        <v>6.3135723890315978E-2</v>
      </c>
      <c r="V851" s="24">
        <f t="shared" si="157"/>
        <v>9.0834250149248855E-2</v>
      </c>
      <c r="W851" s="24">
        <f t="shared" si="158"/>
        <v>2.7698526258932876E-2</v>
      </c>
      <c r="X851" s="68">
        <f t="shared" si="159"/>
        <v>30746.187945233651</v>
      </c>
      <c r="Y851" s="68">
        <f t="shared" si="162"/>
        <v>-2325.4487447473221</v>
      </c>
      <c r="Z851" s="68">
        <f t="shared" si="160"/>
        <v>2260.2206344122242</v>
      </c>
      <c r="AA851" s="68">
        <f t="shared" si="161"/>
        <v>-2325.4487447473221</v>
      </c>
      <c r="AB851" s="70">
        <f t="shared" si="163"/>
        <v>-65.228110335097881</v>
      </c>
    </row>
    <row r="852" spans="10:28" x14ac:dyDescent="0.25">
      <c r="J852" s="93">
        <f t="array" ref="J852:M852">TRANSPOSE(MMULT($E$21:$H$24, TRANSPOSE(Random!N851:Q851)))</f>
        <v>-1.1943589747267629</v>
      </c>
      <c r="K852" s="93">
        <v>3.3255883189350327E-2</v>
      </c>
      <c r="L852" s="93">
        <v>2.2058922573308051</v>
      </c>
      <c r="M852" s="93">
        <v>-1.1986224671476151</v>
      </c>
      <c r="N852" s="22">
        <f>E$8 + E$9 * _xlfn.T.INV(_xlfn.NORM.DIST(J852, 0, 1, TRUE),  E$10)</f>
        <v>-4.2012424317553546E-3</v>
      </c>
      <c r="O852" s="22">
        <f>F$8 + F$9 * _xlfn.T.INV(_xlfn.NORM.DIST(K852, 0, 1, TRUE),  F$10)</f>
        <v>5.8907091451995862E-6</v>
      </c>
      <c r="P852" s="22">
        <f>G$8 + G$9 * _xlfn.T.INV(_xlfn.NORM.DIST(L852, 0, 1, TRUE),  G$10)</f>
        <v>3.678588065314833E-4</v>
      </c>
      <c r="Q852" s="22">
        <f>H$8 + H$9 * _xlfn.T.INV(_xlfn.NORM.DIST(M852, 0, 1, TRUE),  H$10)</f>
        <v>-1.0743517692611549E-3</v>
      </c>
      <c r="R852" s="59">
        <f t="shared" si="153"/>
        <v>1.1225689184004701</v>
      </c>
      <c r="S852" s="94">
        <f t="shared" si="154"/>
        <v>-4.6615492195481497E-3</v>
      </c>
      <c r="T852" s="94">
        <f t="shared" si="155"/>
        <v>2.4427433422659874E-2</v>
      </c>
      <c r="U852" s="94">
        <f t="shared" si="156"/>
        <v>6.1981351360026846E-2</v>
      </c>
      <c r="V852" s="24">
        <f t="shared" si="157"/>
        <v>-5.4362980042778411E-2</v>
      </c>
      <c r="W852" s="24">
        <f t="shared" si="158"/>
        <v>-0.11634433140280526</v>
      </c>
      <c r="X852" s="68">
        <f t="shared" si="159"/>
        <v>25067.50417651371</v>
      </c>
      <c r="Y852" s="68">
        <f t="shared" si="162"/>
        <v>2427.6003864964005</v>
      </c>
      <c r="Z852" s="68">
        <f t="shared" si="160"/>
        <v>-3418.4631343077162</v>
      </c>
      <c r="AA852" s="68">
        <f t="shared" si="161"/>
        <v>2427.6003864964005</v>
      </c>
      <c r="AB852" s="70">
        <f t="shared" si="163"/>
        <v>-990.86274781131578</v>
      </c>
    </row>
    <row r="853" spans="10:28" x14ac:dyDescent="0.25">
      <c r="J853" s="93">
        <f t="array" ref="J853:M853">TRANSPOSE(MMULT($E$21:$H$24, TRANSPOSE(Random!N852:Q852)))</f>
        <v>1.8586307588430568</v>
      </c>
      <c r="K853" s="93">
        <v>0.38477500572968459</v>
      </c>
      <c r="L853" s="93">
        <v>-0.31598072708395758</v>
      </c>
      <c r="M853" s="93">
        <v>1.7574620275921864</v>
      </c>
      <c r="N853" s="22">
        <f>E$8 + E$9 * _xlfn.T.INV(_xlfn.NORM.DIST(J853, 0, 1, TRUE),  E$10)</f>
        <v>7.1666321767671097E-3</v>
      </c>
      <c r="O853" s="22">
        <f>F$8 + F$9 * _xlfn.T.INV(_xlfn.NORM.DIST(K853, 0, 1, TRUE),  F$10)</f>
        <v>3.7996170656576381E-5</v>
      </c>
      <c r="P853" s="22">
        <f>G$8 + G$9 * _xlfn.T.INV(_xlfn.NORM.DIST(L853, 0, 1, TRUE),  G$10)</f>
        <v>-1.8252262344398864E-5</v>
      </c>
      <c r="Q853" s="22">
        <f>H$8 + H$9 * _xlfn.T.INV(_xlfn.NORM.DIST(M853, 0, 1, TRUE),  H$10)</f>
        <v>1.723835130392761E-3</v>
      </c>
      <c r="R853" s="59">
        <f t="shared" si="153"/>
        <v>1.1353839802860306</v>
      </c>
      <c r="S853" s="94">
        <f t="shared" si="154"/>
        <v>-4.6294437580367727E-3</v>
      </c>
      <c r="T853" s="94">
        <f t="shared" si="155"/>
        <v>2.7225620322313793E-2</v>
      </c>
      <c r="U853" s="94">
        <f t="shared" si="156"/>
        <v>6.4779538259680761E-2</v>
      </c>
      <c r="V853" s="24">
        <f t="shared" si="157"/>
        <v>0.16865058703250865</v>
      </c>
      <c r="W853" s="24">
        <f t="shared" si="158"/>
        <v>0.10387104877282789</v>
      </c>
      <c r="X853" s="68">
        <f t="shared" si="159"/>
        <v>34627.517813638711</v>
      </c>
      <c r="Y853" s="68">
        <f t="shared" si="162"/>
        <v>-4141.0890527755255</v>
      </c>
      <c r="Z853" s="68">
        <f t="shared" si="160"/>
        <v>6141.5505028172847</v>
      </c>
      <c r="AA853" s="68">
        <f t="shared" si="161"/>
        <v>-4141.0890527755255</v>
      </c>
      <c r="AB853" s="70">
        <f t="shared" si="163"/>
        <v>2000.4614500417592</v>
      </c>
    </row>
    <row r="854" spans="10:28" x14ac:dyDescent="0.25">
      <c r="J854" s="93">
        <f t="array" ref="J854:M854">TRANSPOSE(MMULT($E$21:$H$24, TRANSPOSE(Random!N853:Q853)))</f>
        <v>-0.11105488353805391</v>
      </c>
      <c r="K854" s="93">
        <v>-0.63469746283252071</v>
      </c>
      <c r="L854" s="93">
        <v>0.70128817295332735</v>
      </c>
      <c r="M854" s="93">
        <v>5.8926393826289225E-2</v>
      </c>
      <c r="N854" s="22">
        <f>E$8 + E$9 * _xlfn.T.INV(_xlfn.NORM.DIST(J854, 0, 1, TRUE),  E$10)</f>
        <v>-3.2005043751061324E-4</v>
      </c>
      <c r="O854" s="22">
        <f>F$8 + F$9 * _xlfn.T.INV(_xlfn.NORM.DIST(K854, 0, 1, TRUE),  F$10)</f>
        <v>-5.6067503468158159E-5</v>
      </c>
      <c r="P854" s="22">
        <f>G$8 + G$9 * _xlfn.T.INV(_xlfn.NORM.DIST(L854, 0, 1, TRUE),  G$10)</f>
        <v>1.0504704327913829E-4</v>
      </c>
      <c r="Q854" s="22">
        <f>H$8 + H$9 * _xlfn.T.INV(_xlfn.NORM.DIST(M854, 0, 1, TRUE),  H$10)</f>
        <v>6.6800166477350904E-5</v>
      </c>
      <c r="R854" s="59">
        <f t="shared" si="153"/>
        <v>1.1269442055415422</v>
      </c>
      <c r="S854" s="94">
        <f t="shared" si="154"/>
        <v>-4.723507432161508E-3</v>
      </c>
      <c r="T854" s="94">
        <f t="shared" si="155"/>
        <v>2.5568585358398382E-2</v>
      </c>
      <c r="U854" s="94">
        <f t="shared" si="156"/>
        <v>6.3122503295765353E-2</v>
      </c>
      <c r="V854" s="24">
        <f t="shared" si="157"/>
        <v>2.8436629138652244E-2</v>
      </c>
      <c r="W854" s="24">
        <f t="shared" si="158"/>
        <v>-3.4685874157113106E-2</v>
      </c>
      <c r="X854" s="68">
        <f t="shared" si="159"/>
        <v>28399.884406444031</v>
      </c>
      <c r="Y854" s="68">
        <f t="shared" si="162"/>
        <v>184.93447555566672</v>
      </c>
      <c r="Z854" s="68">
        <f t="shared" si="160"/>
        <v>-86.082904377395607</v>
      </c>
      <c r="AA854" s="68">
        <f t="shared" si="161"/>
        <v>184.93447555566672</v>
      </c>
      <c r="AB854" s="70">
        <f t="shared" si="163"/>
        <v>98.851571178271115</v>
      </c>
    </row>
    <row r="855" spans="10:28" x14ac:dyDescent="0.25">
      <c r="J855" s="93">
        <f t="array" ref="J855:M855">TRANSPOSE(MMULT($E$21:$H$24, TRANSPOSE(Random!N854:Q854)))</f>
        <v>0.36101510996001507</v>
      </c>
      <c r="K855" s="93">
        <v>0.26145510363135493</v>
      </c>
      <c r="L855" s="93">
        <v>-3.0521571653267292E-2</v>
      </c>
      <c r="M855" s="93">
        <v>1.0534077590528692</v>
      </c>
      <c r="N855" s="22">
        <f>E$8 + E$9 * _xlfn.T.INV(_xlfn.NORM.DIST(J855, 0, 1, TRUE),  E$10)</f>
        <v>1.2904377232613384E-3</v>
      </c>
      <c r="O855" s="22">
        <f>F$8 + F$9 * _xlfn.T.INV(_xlfn.NORM.DIST(K855, 0, 1, TRUE),  F$10)</f>
        <v>2.6612085196301798E-5</v>
      </c>
      <c r="P855" s="22">
        <f>G$8 + G$9 * _xlfn.T.INV(_xlfn.NORM.DIST(L855, 0, 1, TRUE),  G$10)</f>
        <v>1.5856773637031446E-5</v>
      </c>
      <c r="Q855" s="22">
        <f>H$8 + H$9 * _xlfn.T.INV(_xlfn.NORM.DIST(M855, 0, 1, TRUE),  H$10)</f>
        <v>9.6223962427066699E-4</v>
      </c>
      <c r="R855" s="59">
        <f t="shared" si="153"/>
        <v>1.1287597168976213</v>
      </c>
      <c r="S855" s="94">
        <f t="shared" si="154"/>
        <v>-4.6408278434970475E-3</v>
      </c>
      <c r="T855" s="94">
        <f t="shared" si="155"/>
        <v>2.6464024816191697E-2</v>
      </c>
      <c r="U855" s="94">
        <f t="shared" si="156"/>
        <v>6.4017942753558668E-2</v>
      </c>
      <c r="V855" s="24">
        <f t="shared" si="157"/>
        <v>6.676849765119075E-2</v>
      </c>
      <c r="W855" s="24">
        <f t="shared" si="158"/>
        <v>2.7505548976320821E-3</v>
      </c>
      <c r="X855" s="68">
        <f t="shared" si="159"/>
        <v>30202.66951654782</v>
      </c>
      <c r="Y855" s="68">
        <f t="shared" si="162"/>
        <v>-745.65254603279755</v>
      </c>
      <c r="Z855" s="68">
        <f t="shared" si="160"/>
        <v>1716.702205726393</v>
      </c>
      <c r="AA855" s="68">
        <f t="shared" si="161"/>
        <v>-745.65254603279755</v>
      </c>
      <c r="AB855" s="70">
        <f t="shared" si="163"/>
        <v>971.04965969359546</v>
      </c>
    </row>
    <row r="856" spans="10:28" x14ac:dyDescent="0.25">
      <c r="J856" s="93">
        <f t="array" ref="J856:M856">TRANSPOSE(MMULT($E$21:$H$24, TRANSPOSE(Random!N855:Q855)))</f>
        <v>0.73822833656046682</v>
      </c>
      <c r="K856" s="93">
        <v>0.36464661507042012</v>
      </c>
      <c r="L856" s="93">
        <v>-0.43316592221388389</v>
      </c>
      <c r="M856" s="93">
        <v>1.0732727634896471</v>
      </c>
      <c r="N856" s="22">
        <f>E$8 + E$9 * _xlfn.T.INV(_xlfn.NORM.DIST(J856, 0, 1, TRUE),  E$10)</f>
        <v>2.6133582403192316E-3</v>
      </c>
      <c r="O856" s="22">
        <f>F$8 + F$9 * _xlfn.T.INV(_xlfn.NORM.DIST(K856, 0, 1, TRUE),  F$10)</f>
        <v>3.6124658882826888E-5</v>
      </c>
      <c r="P856" s="22">
        <f>G$8 + G$9 * _xlfn.T.INV(_xlfn.NORM.DIST(L856, 0, 1, TRUE),  G$10)</f>
        <v>-3.2494543442674939E-5</v>
      </c>
      <c r="Q856" s="22">
        <f>H$8 + H$9 * _xlfn.T.INV(_xlfn.NORM.DIST(M856, 0, 1, TRUE),  H$10)</f>
        <v>9.8166737748720412E-4</v>
      </c>
      <c r="R856" s="59">
        <f t="shared" si="153"/>
        <v>1.1302510518111031</v>
      </c>
      <c r="S856" s="94">
        <f t="shared" si="154"/>
        <v>-4.6313152698105224E-3</v>
      </c>
      <c r="T856" s="94">
        <f t="shared" si="155"/>
        <v>2.6483452569408233E-2</v>
      </c>
      <c r="U856" s="94">
        <f t="shared" si="156"/>
        <v>6.4037370506775201E-2</v>
      </c>
      <c r="V856" s="24">
        <f t="shared" si="157"/>
        <v>8.7540828775779997E-2</v>
      </c>
      <c r="W856" s="24">
        <f t="shared" si="158"/>
        <v>2.3503458269004796E-2</v>
      </c>
      <c r="X856" s="68">
        <f t="shared" si="159"/>
        <v>31012.020070817714</v>
      </c>
      <c r="Y856" s="68">
        <f t="shared" si="162"/>
        <v>-1510.0745975285536</v>
      </c>
      <c r="Z856" s="68">
        <f t="shared" si="160"/>
        <v>2526.0527599962879</v>
      </c>
      <c r="AA856" s="68">
        <f t="shared" si="161"/>
        <v>-1510.0745975285536</v>
      </c>
      <c r="AB856" s="70">
        <f t="shared" si="163"/>
        <v>1015.9781624677344</v>
      </c>
    </row>
    <row r="857" spans="10:28" x14ac:dyDescent="0.25">
      <c r="J857" s="93">
        <f t="array" ref="J857:M857">TRANSPOSE(MMULT($E$21:$H$24, TRANSPOSE(Random!N856:Q856)))</f>
        <v>5.9436130223074139E-2</v>
      </c>
      <c r="K857" s="93">
        <v>-0.22040242098143387</v>
      </c>
      <c r="L857" s="93">
        <v>1.3975942873239469</v>
      </c>
      <c r="M857" s="93">
        <v>1.3610649199000633</v>
      </c>
      <c r="N857" s="22">
        <f>E$8 + E$9 * _xlfn.T.INV(_xlfn.NORM.DIST(J857, 0, 1, TRUE),  E$10)</f>
        <v>2.598015429578403E-4</v>
      </c>
      <c r="O857" s="22">
        <f>F$8 + F$9 * _xlfn.T.INV(_xlfn.NORM.DIST(K857, 0, 1, TRUE),  F$10)</f>
        <v>-1.708546251372696E-5</v>
      </c>
      <c r="P857" s="22">
        <f>G$8 + G$9 * _xlfn.T.INV(_xlfn.NORM.DIST(L857, 0, 1, TRUE),  G$10)</f>
        <v>2.0466547112666582E-4</v>
      </c>
      <c r="Q857" s="22">
        <f>H$8 + H$9 * _xlfn.T.INV(_xlfn.NORM.DIST(M857, 0, 1, TRUE),  H$10)</f>
        <v>1.2747011948166756E-3</v>
      </c>
      <c r="R857" s="59">
        <f t="shared" si="153"/>
        <v>1.127597875578384</v>
      </c>
      <c r="S857" s="94">
        <f t="shared" si="154"/>
        <v>-4.6845253912070764E-3</v>
      </c>
      <c r="T857" s="94">
        <f t="shared" si="155"/>
        <v>2.6776486386737706E-2</v>
      </c>
      <c r="U857" s="94">
        <f t="shared" si="156"/>
        <v>6.4330404324104681E-2</v>
      </c>
      <c r="V857" s="24">
        <f t="shared" si="157"/>
        <v>5.6283727049512268E-2</v>
      </c>
      <c r="W857" s="24">
        <f t="shared" si="158"/>
        <v>-8.0466772745924134E-3</v>
      </c>
      <c r="X857" s="68">
        <f t="shared" si="159"/>
        <v>29933.776831392977</v>
      </c>
      <c r="Y857" s="68">
        <f t="shared" si="162"/>
        <v>-150.1209074081853</v>
      </c>
      <c r="Z857" s="68">
        <f t="shared" si="160"/>
        <v>1447.8095205715508</v>
      </c>
      <c r="AA857" s="68">
        <f t="shared" si="161"/>
        <v>-150.1209074081853</v>
      </c>
      <c r="AB857" s="70">
        <f t="shared" si="163"/>
        <v>1297.6886131633655</v>
      </c>
    </row>
    <row r="858" spans="10:28" x14ac:dyDescent="0.25">
      <c r="J858" s="93">
        <f t="array" ref="J858:M858">TRANSPOSE(MMULT($E$21:$H$24, TRANSPOSE(Random!N857:Q857)))</f>
        <v>0.88711526720320089</v>
      </c>
      <c r="K858" s="93">
        <v>0.8973743735152151</v>
      </c>
      <c r="L858" s="93">
        <v>0.37999851592692191</v>
      </c>
      <c r="M858" s="93">
        <v>-1.3919153692727606</v>
      </c>
      <c r="N858" s="22">
        <f>E$8 + E$9 * _xlfn.T.INV(_xlfn.NORM.DIST(J858, 0, 1, TRUE),  E$10)</f>
        <v>3.1536761964241302E-3</v>
      </c>
      <c r="O858" s="22">
        <f>F$8 + F$9 * _xlfn.T.INV(_xlfn.NORM.DIST(K858, 0, 1, TRUE),  F$10)</f>
        <v>8.8651885443994481E-5</v>
      </c>
      <c r="P858" s="22">
        <f>G$8 + G$9 * _xlfn.T.INV(_xlfn.NORM.DIST(L858, 0, 1, TRUE),  G$10)</f>
        <v>6.4971736605466508E-5</v>
      </c>
      <c r="Q858" s="22">
        <f>H$8 + H$9 * _xlfn.T.INV(_xlfn.NORM.DIST(M858, 0, 1, TRUE),  H$10)</f>
        <v>-1.2754192866151484E-3</v>
      </c>
      <c r="R858" s="59">
        <f t="shared" si="153"/>
        <v>1.13086015494461</v>
      </c>
      <c r="S858" s="94">
        <f t="shared" si="154"/>
        <v>-4.5787880432493549E-3</v>
      </c>
      <c r="T858" s="94">
        <f t="shared" si="155"/>
        <v>2.4226365905305882E-2</v>
      </c>
      <c r="U858" s="94">
        <f t="shared" si="156"/>
        <v>6.1780283842672853E-2</v>
      </c>
      <c r="V858" s="24">
        <f t="shared" si="157"/>
        <v>5.9777070032762253E-2</v>
      </c>
      <c r="W858" s="24">
        <f t="shared" si="158"/>
        <v>-2.0032138099106006E-3</v>
      </c>
      <c r="X858" s="68">
        <f t="shared" si="159"/>
        <v>28995.032064676685</v>
      </c>
      <c r="Y858" s="68">
        <f t="shared" si="162"/>
        <v>-1822.2860683918698</v>
      </c>
      <c r="Z858" s="68">
        <f t="shared" si="160"/>
        <v>509.06475385525846</v>
      </c>
      <c r="AA858" s="68">
        <f t="shared" si="161"/>
        <v>-1822.2860683918698</v>
      </c>
      <c r="AB858" s="70">
        <f t="shared" si="163"/>
        <v>-1313.2213145366113</v>
      </c>
    </row>
    <row r="859" spans="10:28" x14ac:dyDescent="0.25">
      <c r="J859" s="93">
        <f t="array" ref="J859:M859">TRANSPOSE(MMULT($E$21:$H$24, TRANSPOSE(Random!N858:Q858)))</f>
        <v>0.92360664840233864</v>
      </c>
      <c r="K859" s="93">
        <v>-0.64066322817362631</v>
      </c>
      <c r="L859" s="93">
        <v>-0.32014685574404744</v>
      </c>
      <c r="M859" s="93">
        <v>-0.34895015851352529</v>
      </c>
      <c r="N859" s="22">
        <f>E$8 + E$9 * _xlfn.T.INV(_xlfn.NORM.DIST(J859, 0, 1, TRUE),  E$10)</f>
        <v>3.2881632678469527E-3</v>
      </c>
      <c r="O859" s="22">
        <f>F$8 + F$9 * _xlfn.T.INV(_xlfn.NORM.DIST(K859, 0, 1, TRUE),  F$10)</f>
        <v>-5.6653476301935373E-5</v>
      </c>
      <c r="P859" s="22">
        <f>G$8 + G$9 * _xlfn.T.INV(_xlfn.NORM.DIST(L859, 0, 1, TRUE),  G$10)</f>
        <v>-1.8755294454194228E-5</v>
      </c>
      <c r="Q859" s="22">
        <f>H$8 + H$9 * _xlfn.T.INV(_xlfn.NORM.DIST(M859, 0, 1, TRUE),  H$10)</f>
        <v>-2.8567992086344745E-4</v>
      </c>
      <c r="R859" s="59">
        <f t="shared" si="153"/>
        <v>1.1310117628926601</v>
      </c>
      <c r="S859" s="94">
        <f t="shared" si="154"/>
        <v>-4.7240934049952851E-3</v>
      </c>
      <c r="T859" s="94">
        <f t="shared" si="155"/>
        <v>2.5216105271057582E-2</v>
      </c>
      <c r="U859" s="94">
        <f t="shared" si="156"/>
        <v>6.277002320842455E-2</v>
      </c>
      <c r="V859" s="24">
        <f t="shared" si="157"/>
        <v>8.0034709019792497E-2</v>
      </c>
      <c r="W859" s="24">
        <f t="shared" si="158"/>
        <v>1.7264685811367947E-2</v>
      </c>
      <c r="X859" s="68">
        <f t="shared" si="159"/>
        <v>30174.470499946037</v>
      </c>
      <c r="Y859" s="68">
        <f t="shared" si="162"/>
        <v>-1899.9966199412011</v>
      </c>
      <c r="Z859" s="68">
        <f t="shared" si="160"/>
        <v>1688.5031891246108</v>
      </c>
      <c r="AA859" s="68">
        <f t="shared" si="161"/>
        <v>-1899.9966199412011</v>
      </c>
      <c r="AB859" s="70">
        <f t="shared" si="163"/>
        <v>-211.49343081659026</v>
      </c>
    </row>
    <row r="860" spans="10:28" x14ac:dyDescent="0.25">
      <c r="J860" s="93">
        <f t="array" ref="J860:M860">TRANSPOSE(MMULT($E$21:$H$24, TRANSPOSE(Random!N859:Q859)))</f>
        <v>-0.1000399811085657</v>
      </c>
      <c r="K860" s="93">
        <v>-0.83177171073590794</v>
      </c>
      <c r="L860" s="93">
        <v>-1.2223859353819195</v>
      </c>
      <c r="M860" s="93">
        <v>1.015321020527419</v>
      </c>
      <c r="N860" s="22">
        <f>E$8 + E$9 * _xlfn.T.INV(_xlfn.NORM.DIST(J860, 0, 1, TRUE),  E$10)</f>
        <v>-2.825581638790106E-4</v>
      </c>
      <c r="O860" s="22">
        <f>F$8 + F$9 * _xlfn.T.INV(_xlfn.NORM.DIST(K860, 0, 1, TRUE),  F$10)</f>
        <v>-7.5967838787353932E-5</v>
      </c>
      <c r="P860" s="22">
        <f>G$8 + G$9 * _xlfn.T.INV(_xlfn.NORM.DIST(L860, 0, 1, TRUE),  G$10)</f>
        <v>-1.3827846316389621E-4</v>
      </c>
      <c r="Q860" s="22">
        <f>H$8 + H$9 * _xlfn.T.INV(_xlfn.NORM.DIST(M860, 0, 1, TRUE),  H$10)</f>
        <v>9.2524413794114503E-4</v>
      </c>
      <c r="R860" s="59">
        <f t="shared" si="153"/>
        <v>1.1269864707690684</v>
      </c>
      <c r="S860" s="94">
        <f t="shared" si="154"/>
        <v>-4.743407767480703E-3</v>
      </c>
      <c r="T860" s="94">
        <f t="shared" si="155"/>
        <v>2.6427029329862177E-2</v>
      </c>
      <c r="U860" s="94">
        <f t="shared" si="156"/>
        <v>6.3980947267229152E-2</v>
      </c>
      <c r="V860" s="24">
        <f t="shared" si="157"/>
        <v>4.3222159259785981E-2</v>
      </c>
      <c r="W860" s="24">
        <f t="shared" si="158"/>
        <v>-2.0758788007443171E-2</v>
      </c>
      <c r="X860" s="68">
        <f t="shared" si="159"/>
        <v>29295.996370953369</v>
      </c>
      <c r="Y860" s="68">
        <f t="shared" si="162"/>
        <v>163.27034656587057</v>
      </c>
      <c r="Z860" s="68">
        <f t="shared" si="160"/>
        <v>810.02906013194297</v>
      </c>
      <c r="AA860" s="68">
        <f t="shared" si="161"/>
        <v>163.27034656587057</v>
      </c>
      <c r="AB860" s="70">
        <f t="shared" si="163"/>
        <v>973.29940669781354</v>
      </c>
    </row>
    <row r="861" spans="10:28" x14ac:dyDescent="0.25">
      <c r="J861" s="93">
        <f t="array" ref="J861:M861">TRANSPOSE(MMULT($E$21:$H$24, TRANSPOSE(Random!N860:Q860)))</f>
        <v>-0.49643588978792719</v>
      </c>
      <c r="K861" s="93">
        <v>-1.8063339737021293</v>
      </c>
      <c r="L861" s="93">
        <v>0.41932042158236177</v>
      </c>
      <c r="M861" s="93">
        <v>-1.0179906148469542</v>
      </c>
      <c r="N861" s="22">
        <f>E$8 + E$9 * _xlfn.T.INV(_xlfn.NORM.DIST(J861, 0, 1, TRUE),  E$10)</f>
        <v>-1.6439803559037776E-3</v>
      </c>
      <c r="O861" s="22">
        <f>F$8 + F$9 * _xlfn.T.INV(_xlfn.NORM.DIST(K861, 0, 1, TRUE),  F$10)</f>
        <v>-2.0463371931352434E-4</v>
      </c>
      <c r="P861" s="22">
        <f>G$8 + G$9 * _xlfn.T.INV(_xlfn.NORM.DIST(L861, 0, 1, TRUE),  G$10)</f>
        <v>6.9765049372539091E-5</v>
      </c>
      <c r="Q861" s="22">
        <f>H$8 + H$9 * _xlfn.T.INV(_xlfn.NORM.DIST(M861, 0, 1, TRUE),  H$10)</f>
        <v>-8.9568247646050025E-4</v>
      </c>
      <c r="R861" s="59">
        <f t="shared" si="153"/>
        <v>1.1254517327248879</v>
      </c>
      <c r="S861" s="94">
        <f t="shared" si="154"/>
        <v>-4.8720736480068741E-3</v>
      </c>
      <c r="T861" s="94">
        <f t="shared" si="155"/>
        <v>2.4606102715460529E-2</v>
      </c>
      <c r="U861" s="94">
        <f t="shared" si="156"/>
        <v>6.2160020652827504E-2</v>
      </c>
      <c r="V861" s="24">
        <f t="shared" si="157"/>
        <v>-6.5065590970415348E-3</v>
      </c>
      <c r="W861" s="24">
        <f t="shared" si="158"/>
        <v>-6.8666579749869033E-2</v>
      </c>
      <c r="X861" s="68">
        <f t="shared" si="159"/>
        <v>26770.947515554864</v>
      </c>
      <c r="Y861" s="68">
        <f t="shared" si="162"/>
        <v>949.93978857749607</v>
      </c>
      <c r="Z861" s="68">
        <f t="shared" si="160"/>
        <v>-1715.0197952665621</v>
      </c>
      <c r="AA861" s="68">
        <f t="shared" si="161"/>
        <v>949.93978857749607</v>
      </c>
      <c r="AB861" s="70">
        <f t="shared" si="163"/>
        <v>-765.08000668906607</v>
      </c>
    </row>
    <row r="862" spans="10:28" x14ac:dyDescent="0.25">
      <c r="J862" s="93">
        <f t="array" ref="J862:M862">TRANSPOSE(MMULT($E$21:$H$24, TRANSPOSE(Random!N861:Q861)))</f>
        <v>2.7076832304383038</v>
      </c>
      <c r="K862" s="93">
        <v>0.32553142137840368</v>
      </c>
      <c r="L862" s="93">
        <v>-0.72016609235717777</v>
      </c>
      <c r="M862" s="93">
        <v>-1.4744807193228897</v>
      </c>
      <c r="N862" s="22">
        <f>E$8 + E$9 * _xlfn.T.INV(_xlfn.NORM.DIST(J862, 0, 1, TRUE),  E$10)</f>
        <v>1.1990480184346732E-2</v>
      </c>
      <c r="O862" s="22">
        <f>F$8 + F$9 * _xlfn.T.INV(_xlfn.NORM.DIST(K862, 0, 1, TRUE),  F$10)</f>
        <v>3.2503703653152086E-5</v>
      </c>
      <c r="P862" s="22">
        <f>G$8 + G$9 * _xlfn.T.INV(_xlfn.NORM.DIST(L862, 0, 1, TRUE),  G$10)</f>
        <v>-6.8516227962300179E-5</v>
      </c>
      <c r="Q862" s="22">
        <f>H$8 + H$9 * _xlfn.T.INV(_xlfn.NORM.DIST(M862, 0, 1, TRUE),  H$10)</f>
        <v>-1.3649488435952403E-3</v>
      </c>
      <c r="R862" s="59">
        <f t="shared" si="153"/>
        <v>1.1408219282642149</v>
      </c>
      <c r="S862" s="94">
        <f t="shared" si="154"/>
        <v>-4.6349362250401975E-3</v>
      </c>
      <c r="T862" s="94">
        <f t="shared" si="155"/>
        <v>2.413683634832579E-2</v>
      </c>
      <c r="U862" s="94">
        <f t="shared" si="156"/>
        <v>6.1690754285692762E-2</v>
      </c>
      <c r="V862" s="24">
        <f t="shared" si="157"/>
        <v>0.20140110243985759</v>
      </c>
      <c r="W862" s="24">
        <f t="shared" si="158"/>
        <v>0.13971034815416483</v>
      </c>
      <c r="X862" s="68">
        <f t="shared" si="159"/>
        <v>34460.100936492214</v>
      </c>
      <c r="Y862" s="68">
        <f t="shared" si="162"/>
        <v>-6928.4490963394055</v>
      </c>
      <c r="Z862" s="68">
        <f t="shared" si="160"/>
        <v>5974.1336256707873</v>
      </c>
      <c r="AA862" s="68">
        <f t="shared" si="161"/>
        <v>-6928.4490963394055</v>
      </c>
      <c r="AB862" s="70">
        <f t="shared" si="163"/>
        <v>-954.31547066861822</v>
      </c>
    </row>
    <row r="863" spans="10:28" x14ac:dyDescent="0.25">
      <c r="J863" s="93">
        <f t="array" ref="J863:M863">TRANSPOSE(MMULT($E$21:$H$24, TRANSPOSE(Random!N862:Q862)))</f>
        <v>1.3197346305012054</v>
      </c>
      <c r="K863" s="93">
        <v>0.20556881270824004</v>
      </c>
      <c r="L863" s="93">
        <v>0.50620758048919412</v>
      </c>
      <c r="M863" s="93">
        <v>0.89125314181743631</v>
      </c>
      <c r="N863" s="22">
        <f>E$8 + E$9 * _xlfn.T.INV(_xlfn.NORM.DIST(J863, 0, 1, TRUE),  E$10)</f>
        <v>4.8143838716124257E-3</v>
      </c>
      <c r="O863" s="22">
        <f>F$8 + F$9 * _xlfn.T.INV(_xlfn.NORM.DIST(K863, 0, 1, TRUE),  F$10)</f>
        <v>2.1507125798707842E-5</v>
      </c>
      <c r="P863" s="22">
        <f>G$8 + G$9 * _xlfn.T.INV(_xlfn.NORM.DIST(L863, 0, 1, TRUE),  G$10)</f>
        <v>8.0451358582710053E-5</v>
      </c>
      <c r="Q863" s="22">
        <f>H$8 + H$9 * _xlfn.T.INV(_xlfn.NORM.DIST(M863, 0, 1, TRUE),  H$10)</f>
        <v>8.0687638564632552E-4</v>
      </c>
      <c r="R863" s="59">
        <f t="shared" si="153"/>
        <v>1.132732279010388</v>
      </c>
      <c r="S863" s="94">
        <f t="shared" si="154"/>
        <v>-4.6459328028946416E-3</v>
      </c>
      <c r="T863" s="94">
        <f t="shared" si="155"/>
        <v>2.6308661577567356E-2</v>
      </c>
      <c r="U863" s="94">
        <f t="shared" si="156"/>
        <v>6.3862579514934334E-2</v>
      </c>
      <c r="V863" s="24">
        <f t="shared" si="157"/>
        <v>0.11943481827884182</v>
      </c>
      <c r="W863" s="24">
        <f t="shared" si="158"/>
        <v>5.5572238763907489E-2</v>
      </c>
      <c r="X863" s="68">
        <f t="shared" si="159"/>
        <v>32189.261403197666</v>
      </c>
      <c r="Y863" s="68">
        <f t="shared" si="162"/>
        <v>-2781.8913898252649</v>
      </c>
      <c r="Z863" s="68">
        <f t="shared" si="160"/>
        <v>3703.2940923762399</v>
      </c>
      <c r="AA863" s="68">
        <f t="shared" si="161"/>
        <v>-2781.8913898252649</v>
      </c>
      <c r="AB863" s="70">
        <f t="shared" si="163"/>
        <v>921.40270255097494</v>
      </c>
    </row>
    <row r="864" spans="10:28" x14ac:dyDescent="0.25">
      <c r="J864" s="93">
        <f t="array" ref="J864:M864">TRANSPOSE(MMULT($E$21:$H$24, TRANSPOSE(Random!N863:Q863)))</f>
        <v>0.76241478830645237</v>
      </c>
      <c r="K864" s="93">
        <v>-1.197060478316313</v>
      </c>
      <c r="L864" s="93">
        <v>0.51064626017795489</v>
      </c>
      <c r="M864" s="93">
        <v>1.280627371053757</v>
      </c>
      <c r="N864" s="22">
        <f>E$8 + E$9 * _xlfn.T.INV(_xlfn.NORM.DIST(J864, 0, 1, TRUE),  E$10)</f>
        <v>2.7002793687949138E-3</v>
      </c>
      <c r="O864" s="22">
        <f>F$8 + F$9 * _xlfn.T.INV(_xlfn.NORM.DIST(K864, 0, 1, TRUE),  F$10)</f>
        <v>-1.1683408001048902E-4</v>
      </c>
      <c r="P864" s="22">
        <f>G$8 + G$9 * _xlfn.T.INV(_xlfn.NORM.DIST(L864, 0, 1, TRUE),  G$10)</f>
        <v>8.1001152834456766E-5</v>
      </c>
      <c r="Q864" s="22">
        <f>H$8 + H$9 * _xlfn.T.INV(_xlfn.NORM.DIST(M864, 0, 1, TRUE),  H$10)</f>
        <v>1.190433658019175E-3</v>
      </c>
      <c r="R864" s="59">
        <f t="shared" si="153"/>
        <v>1.1303490384338393</v>
      </c>
      <c r="S864" s="94">
        <f t="shared" si="154"/>
        <v>-4.7842740087038387E-3</v>
      </c>
      <c r="T864" s="94">
        <f t="shared" si="155"/>
        <v>2.6692218849940205E-2</v>
      </c>
      <c r="U864" s="94">
        <f t="shared" si="156"/>
        <v>6.4246136787307173E-2</v>
      </c>
      <c r="V864" s="24">
        <f t="shared" si="157"/>
        <v>9.4444448362675223E-2</v>
      </c>
      <c r="W864" s="24">
        <f t="shared" si="158"/>
        <v>3.019831157536805E-2</v>
      </c>
      <c r="X864" s="68">
        <f t="shared" si="159"/>
        <v>31372.778296226756</v>
      </c>
      <c r="Y864" s="68">
        <f t="shared" si="162"/>
        <v>-1560.3001602066215</v>
      </c>
      <c r="Z864" s="68">
        <f t="shared" si="160"/>
        <v>2886.8109854053291</v>
      </c>
      <c r="AA864" s="68">
        <f t="shared" si="161"/>
        <v>-1560.3001602066215</v>
      </c>
      <c r="AB864" s="70">
        <f t="shared" si="163"/>
        <v>1326.5108251987076</v>
      </c>
    </row>
    <row r="865" spans="10:28" x14ac:dyDescent="0.25">
      <c r="J865" s="93">
        <f t="array" ref="J865:M865">TRANSPOSE(MMULT($E$21:$H$24, TRANSPOSE(Random!N864:Q864)))</f>
        <v>0.44578991317096783</v>
      </c>
      <c r="K865" s="93">
        <v>-0.8789950409970505</v>
      </c>
      <c r="L865" s="93">
        <v>0.6696325316926296</v>
      </c>
      <c r="M865" s="93">
        <v>-1.7902784362661501</v>
      </c>
      <c r="N865" s="22">
        <f>E$8 + E$9 * _xlfn.T.INV(_xlfn.NORM.DIST(J865, 0, 1, TRUE),  E$10)</f>
        <v>1.5833554900944831E-3</v>
      </c>
      <c r="O865" s="22">
        <f>F$8 + F$9 * _xlfn.T.INV(_xlfn.NORM.DIST(K865, 0, 1, TRUE),  F$10)</f>
        <v>-8.0925715044759326E-5</v>
      </c>
      <c r="P865" s="22">
        <f>G$8 + G$9 * _xlfn.T.INV(_xlfn.NORM.DIST(L865, 0, 1, TRUE),  G$10)</f>
        <v>1.0098963531493662E-4</v>
      </c>
      <c r="Q865" s="22">
        <f>H$8 + H$9 * _xlfn.T.INV(_xlfn.NORM.DIST(M865, 0, 1, TRUE),  H$10)</f>
        <v>-1.7318403587869918E-3</v>
      </c>
      <c r="R865" s="59">
        <f t="shared" si="153"/>
        <v>1.1290899245607611</v>
      </c>
      <c r="S865" s="94">
        <f t="shared" si="154"/>
        <v>-4.7483656437381089E-3</v>
      </c>
      <c r="T865" s="94">
        <f t="shared" si="155"/>
        <v>2.3769944833134039E-2</v>
      </c>
      <c r="U865" s="94">
        <f t="shared" si="156"/>
        <v>6.132386277050101E-2</v>
      </c>
      <c r="V865" s="24">
        <f t="shared" si="157"/>
        <v>2.9539834109457031E-2</v>
      </c>
      <c r="W865" s="24">
        <f t="shared" si="158"/>
        <v>-3.1784028661043975E-2</v>
      </c>
      <c r="X865" s="68">
        <f t="shared" si="159"/>
        <v>27711.891384945677</v>
      </c>
      <c r="Y865" s="68">
        <f t="shared" si="162"/>
        <v>-914.90897327463608</v>
      </c>
      <c r="Z865" s="68">
        <f t="shared" si="160"/>
        <v>-774.07592587574982</v>
      </c>
      <c r="AA865" s="68">
        <f t="shared" si="161"/>
        <v>-914.90897327463608</v>
      </c>
      <c r="AB865" s="70">
        <f t="shared" si="163"/>
        <v>-1688.9848991503859</v>
      </c>
    </row>
    <row r="866" spans="10:28" x14ac:dyDescent="0.25">
      <c r="J866" s="93">
        <f t="array" ref="J866:M866">TRANSPOSE(MMULT($E$21:$H$24, TRANSPOSE(Random!N865:Q865)))</f>
        <v>-1.0628730442656923E-2</v>
      </c>
      <c r="K866" s="93">
        <v>0.91430474159994213</v>
      </c>
      <c r="L866" s="93">
        <v>-1.6023772079926335E-2</v>
      </c>
      <c r="M866" s="93">
        <v>-0.53810714522892167</v>
      </c>
      <c r="N866" s="22">
        <f>E$8 + E$9 * _xlfn.T.INV(_xlfn.NORM.DIST(J866, 0, 1, TRUE),  E$10)</f>
        <v>2.1555008253888756E-5</v>
      </c>
      <c r="O866" s="22">
        <f>F$8 + F$9 * _xlfn.T.INV(_xlfn.NORM.DIST(K866, 0, 1, TRUE),  F$10)</f>
        <v>9.0461785553086068E-5</v>
      </c>
      <c r="P866" s="22">
        <f>G$8 + G$9 * _xlfn.T.INV(_xlfn.NORM.DIST(L866, 0, 1, TRUE),  G$10)</f>
        <v>1.7578892087247829E-5</v>
      </c>
      <c r="Q866" s="22">
        <f>H$8 + H$9 * _xlfn.T.INV(_xlfn.NORM.DIST(M866, 0, 1, TRUE),  H$10)</f>
        <v>-4.5223243818739002E-4</v>
      </c>
      <c r="R866" s="59">
        <f t="shared" si="153"/>
        <v>1.1273292990685797</v>
      </c>
      <c r="S866" s="94">
        <f t="shared" si="154"/>
        <v>-4.5769781431402633E-3</v>
      </c>
      <c r="T866" s="94">
        <f t="shared" si="155"/>
        <v>2.5049552753733641E-2</v>
      </c>
      <c r="U866" s="94">
        <f t="shared" si="156"/>
        <v>6.2603470691100616E-2</v>
      </c>
      <c r="V866" s="24">
        <f t="shared" si="157"/>
        <v>2.2977285566017497E-2</v>
      </c>
      <c r="W866" s="24">
        <f t="shared" si="158"/>
        <v>-3.9626185125083119E-2</v>
      </c>
      <c r="X866" s="68">
        <f t="shared" si="159"/>
        <v>27992.963752601961</v>
      </c>
      <c r="Y866" s="68">
        <f t="shared" si="162"/>
        <v>-12.455112319323234</v>
      </c>
      <c r="Z866" s="68">
        <f t="shared" si="160"/>
        <v>-493.00355821946505</v>
      </c>
      <c r="AA866" s="68">
        <f t="shared" si="161"/>
        <v>-12.455112319323234</v>
      </c>
      <c r="AB866" s="70">
        <f t="shared" si="163"/>
        <v>-505.45867053878828</v>
      </c>
    </row>
    <row r="867" spans="10:28" x14ac:dyDescent="0.25">
      <c r="J867" s="93">
        <f t="array" ref="J867:M867">TRANSPOSE(MMULT($E$21:$H$24, TRANSPOSE(Random!N866:Q866)))</f>
        <v>0.54343884466684311</v>
      </c>
      <c r="K867" s="93">
        <v>0.38304470788439893</v>
      </c>
      <c r="L867" s="93">
        <v>-0.81789261332194774</v>
      </c>
      <c r="M867" s="93">
        <v>6.0277686104303452E-2</v>
      </c>
      <c r="N867" s="22">
        <f>E$8 + E$9 * _xlfn.T.INV(_xlfn.NORM.DIST(J867, 0, 1, TRUE),  E$10)</f>
        <v>1.9234969678537874E-3</v>
      </c>
      <c r="O867" s="22">
        <f>F$8 + F$9 * _xlfn.T.INV(_xlfn.NORM.DIST(K867, 0, 1, TRUE),  F$10)</f>
        <v>3.7835058738972731E-5</v>
      </c>
      <c r="P867" s="22">
        <f>G$8 + G$9 * _xlfn.T.INV(_xlfn.NORM.DIST(L867, 0, 1, TRUE),  G$10)</f>
        <v>-8.1291866515275729E-5</v>
      </c>
      <c r="Q867" s="22">
        <f>H$8 + H$9 * _xlfn.T.INV(_xlfn.NORM.DIST(M867, 0, 1, TRUE),  H$10)</f>
        <v>6.7963772715702581E-5</v>
      </c>
      <c r="R867" s="59">
        <f t="shared" si="153"/>
        <v>1.1294733677493465</v>
      </c>
      <c r="S867" s="94">
        <f t="shared" si="154"/>
        <v>-4.6296048699543766E-3</v>
      </c>
      <c r="T867" s="94">
        <f t="shared" si="155"/>
        <v>2.5569748964636731E-2</v>
      </c>
      <c r="U867" s="94">
        <f t="shared" si="156"/>
        <v>6.3123666902003703E-2</v>
      </c>
      <c r="V867" s="24">
        <f t="shared" si="157"/>
        <v>6.2481743939751096E-2</v>
      </c>
      <c r="W867" s="24">
        <f t="shared" si="158"/>
        <v>-6.4192296225260709E-4</v>
      </c>
      <c r="X867" s="68">
        <f t="shared" si="159"/>
        <v>29662.490537304297</v>
      </c>
      <c r="Y867" s="68">
        <f t="shared" si="162"/>
        <v>-1111.4526377464645</v>
      </c>
      <c r="Z867" s="68">
        <f t="shared" si="160"/>
        <v>1176.5232264828701</v>
      </c>
      <c r="AA867" s="68">
        <f t="shared" si="161"/>
        <v>-1111.4526377464645</v>
      </c>
      <c r="AB867" s="70">
        <f t="shared" si="163"/>
        <v>65.070588736405625</v>
      </c>
    </row>
    <row r="868" spans="10:28" x14ac:dyDescent="0.25">
      <c r="J868" s="93">
        <f t="array" ref="J868:M868">TRANSPOSE(MMULT($E$21:$H$24, TRANSPOSE(Random!N867:Q867)))</f>
        <v>-0.49379602285860513</v>
      </c>
      <c r="K868" s="93">
        <v>-2.294660373662635</v>
      </c>
      <c r="L868" s="93">
        <v>-0.39390192068336694</v>
      </c>
      <c r="M868" s="93">
        <v>0.8555352027891252</v>
      </c>
      <c r="N868" s="22">
        <f>E$8 + E$9 * _xlfn.T.INV(_xlfn.NORM.DIST(J868, 0, 1, TRUE),  E$10)</f>
        <v>-1.634785182616189E-3</v>
      </c>
      <c r="O868" s="22">
        <f>F$8 + F$9 * _xlfn.T.INV(_xlfn.NORM.DIST(K868, 0, 1, TRUE),  F$10)</f>
        <v>-3.070594225086813E-4</v>
      </c>
      <c r="P868" s="22">
        <f>G$8 + G$9 * _xlfn.T.INV(_xlfn.NORM.DIST(L868, 0, 1, TRUE),  G$10)</f>
        <v>-2.7699519738326609E-5</v>
      </c>
      <c r="Q868" s="22">
        <f>H$8 + H$9 * _xlfn.T.INV(_xlfn.NORM.DIST(M868, 0, 1, TRUE),  H$10)</f>
        <v>7.7336013355563558E-4</v>
      </c>
      <c r="R868" s="59">
        <f t="shared" si="153"/>
        <v>1.1254620984897108</v>
      </c>
      <c r="S868" s="94">
        <f t="shared" si="154"/>
        <v>-4.9744993512020304E-3</v>
      </c>
      <c r="T868" s="94">
        <f t="shared" si="155"/>
        <v>2.6275145325476666E-2</v>
      </c>
      <c r="U868" s="94">
        <f t="shared" si="156"/>
        <v>6.3829063262843641E-2</v>
      </c>
      <c r="V868" s="24">
        <f t="shared" si="157"/>
        <v>2.3208413797892548E-2</v>
      </c>
      <c r="W868" s="24">
        <f t="shared" si="158"/>
        <v>-4.0620649464951093E-2</v>
      </c>
      <c r="X868" s="68">
        <f t="shared" si="159"/>
        <v>28491.659726083475</v>
      </c>
      <c r="Y868" s="68">
        <f t="shared" si="162"/>
        <v>944.62654931808356</v>
      </c>
      <c r="Z868" s="68">
        <f t="shared" si="160"/>
        <v>5.6924152620485984</v>
      </c>
      <c r="AA868" s="68">
        <f t="shared" si="161"/>
        <v>944.62654931808356</v>
      </c>
      <c r="AB868" s="70">
        <f t="shared" si="163"/>
        <v>950.31896458013216</v>
      </c>
    </row>
    <row r="869" spans="10:28" x14ac:dyDescent="0.25">
      <c r="J869" s="93">
        <f t="array" ref="J869:M869">TRANSPOSE(MMULT($E$21:$H$24, TRANSPOSE(Random!N868:Q868)))</f>
        <v>-0.1218809983808493</v>
      </c>
      <c r="K869" s="93">
        <v>-0.87197520160175968</v>
      </c>
      <c r="L869" s="93">
        <v>-1.6143034629845157</v>
      </c>
      <c r="M869" s="93">
        <v>-0.18767567799358559</v>
      </c>
      <c r="N869" s="22">
        <f>E$8 + E$9 * _xlfn.T.INV(_xlfn.NORM.DIST(J869, 0, 1, TRUE),  E$10)</f>
        <v>-3.5690893567776679E-4</v>
      </c>
      <c r="O869" s="22">
        <f>F$8 + F$9 * _xlfn.T.INV(_xlfn.NORM.DIST(K869, 0, 1, TRUE),  F$10)</f>
        <v>-8.0183503050132218E-5</v>
      </c>
      <c r="P869" s="22">
        <f>G$8 + G$9 * _xlfn.T.INV(_xlfn.NORM.DIST(L869, 0, 1, TRUE),  G$10)</f>
        <v>-2.0271483890061764E-4</v>
      </c>
      <c r="Q869" s="22">
        <f>H$8 + H$9 * _xlfn.T.INV(_xlfn.NORM.DIST(M869, 0, 1, TRUE),  H$10)</f>
        <v>-1.4568709500819587E-4</v>
      </c>
      <c r="R869" s="59">
        <f t="shared" si="153"/>
        <v>1.1269026547722658</v>
      </c>
      <c r="S869" s="94">
        <f t="shared" si="154"/>
        <v>-4.7476234317434815E-3</v>
      </c>
      <c r="T869" s="94">
        <f t="shared" si="155"/>
        <v>2.5356098096912836E-2</v>
      </c>
      <c r="U869" s="94">
        <f t="shared" si="156"/>
        <v>6.29100160342798E-2</v>
      </c>
      <c r="V869" s="24">
        <f t="shared" si="157"/>
        <v>2.4739444082793122E-2</v>
      </c>
      <c r="W869" s="24">
        <f t="shared" si="158"/>
        <v>-3.8170571951486681E-2</v>
      </c>
      <c r="X869" s="68">
        <f t="shared" si="159"/>
        <v>28179.723781467826</v>
      </c>
      <c r="Y869" s="68">
        <f t="shared" si="162"/>
        <v>206.23239060095511</v>
      </c>
      <c r="Z869" s="68">
        <f t="shared" si="160"/>
        <v>-306.24352935360002</v>
      </c>
      <c r="AA869" s="68">
        <f t="shared" si="161"/>
        <v>206.23239060095511</v>
      </c>
      <c r="AB869" s="70">
        <f t="shared" si="163"/>
        <v>-100.01113875264491</v>
      </c>
    </row>
    <row r="870" spans="10:28" x14ac:dyDescent="0.25">
      <c r="J870" s="93">
        <f t="array" ref="J870:M870">TRANSPOSE(MMULT($E$21:$H$24, TRANSPOSE(Random!N869:Q869)))</f>
        <v>0.88199657751567428</v>
      </c>
      <c r="K870" s="93">
        <v>-1.0168404284800767</v>
      </c>
      <c r="L870" s="93">
        <v>-1.543811078480712</v>
      </c>
      <c r="M870" s="93">
        <v>0.52547245472967563</v>
      </c>
      <c r="N870" s="22">
        <f>E$8 + E$9 * _xlfn.T.INV(_xlfn.NORM.DIST(J870, 0, 1, TRUE),  E$10)</f>
        <v>3.1348804715927896E-3</v>
      </c>
      <c r="O870" s="22">
        <f>F$8 + F$9 * _xlfn.T.INV(_xlfn.NORM.DIST(K870, 0, 1, TRUE),  F$10)</f>
        <v>-9.5903796647753915E-5</v>
      </c>
      <c r="P870" s="22">
        <f>G$8 + G$9 * _xlfn.T.INV(_xlfn.NORM.DIST(L870, 0, 1, TRUE),  G$10)</f>
        <v>-1.9025328050713324E-4</v>
      </c>
      <c r="Q870" s="22">
        <f>H$8 + H$9 * _xlfn.T.INV(_xlfn.NORM.DIST(M870, 0, 1, TRUE),  H$10)</f>
        <v>4.7314666486732442E-4</v>
      </c>
      <c r="R870" s="59">
        <f t="shared" si="153"/>
        <v>1.1308389664300289</v>
      </c>
      <c r="S870" s="94">
        <f t="shared" si="154"/>
        <v>-4.7633437253411038E-3</v>
      </c>
      <c r="T870" s="94">
        <f t="shared" si="155"/>
        <v>2.5974931856788355E-2</v>
      </c>
      <c r="U870" s="94">
        <f t="shared" si="156"/>
        <v>6.3528849794155323E-2</v>
      </c>
      <c r="V870" s="24">
        <f t="shared" si="157"/>
        <v>8.9990371888777426E-2</v>
      </c>
      <c r="W870" s="24">
        <f t="shared" si="158"/>
        <v>2.6461522094622103E-2</v>
      </c>
      <c r="X870" s="68">
        <f t="shared" si="159"/>
        <v>30885.514524870538</v>
      </c>
      <c r="Y870" s="68">
        <f t="shared" si="162"/>
        <v>-1811.4253504954977</v>
      </c>
      <c r="Z870" s="68">
        <f t="shared" si="160"/>
        <v>2399.5472140491111</v>
      </c>
      <c r="AA870" s="68">
        <f t="shared" si="161"/>
        <v>-1811.4253504954977</v>
      </c>
      <c r="AB870" s="70">
        <f t="shared" si="163"/>
        <v>588.12186355361337</v>
      </c>
    </row>
    <row r="871" spans="10:28" x14ac:dyDescent="0.25">
      <c r="J871" s="93">
        <f t="array" ref="J871:M871">TRANSPOSE(MMULT($E$21:$H$24, TRANSPOSE(Random!N870:Q870)))</f>
        <v>0.7123656710398496</v>
      </c>
      <c r="K871" s="93">
        <v>0.76843444500999691</v>
      </c>
      <c r="L871" s="93">
        <v>-0.19061614738845795</v>
      </c>
      <c r="M871" s="93">
        <v>1.4513392581671671</v>
      </c>
      <c r="N871" s="22">
        <f>E$8 + E$9 * _xlfn.T.INV(_xlfn.NORM.DIST(J871, 0, 1, TRUE),  E$10)</f>
        <v>2.5207495263041908E-3</v>
      </c>
      <c r="O871" s="22">
        <f>F$8 + F$9 * _xlfn.T.INV(_xlfn.NORM.DIST(K871, 0, 1, TRUE),  F$10)</f>
        <v>7.5215107989215732E-5</v>
      </c>
      <c r="P871" s="22">
        <f>G$8 + G$9 * _xlfn.T.INV(_xlfn.NORM.DIST(L871, 0, 1, TRUE),  G$10)</f>
        <v>-3.202797485282334E-6</v>
      </c>
      <c r="Q871" s="22">
        <f>H$8 + H$9 * _xlfn.T.INV(_xlfn.NORM.DIST(M871, 0, 1, TRUE),  H$10)</f>
        <v>1.371760603369595E-3</v>
      </c>
      <c r="R871" s="59">
        <f t="shared" si="153"/>
        <v>1.1301466535447504</v>
      </c>
      <c r="S871" s="94">
        <f t="shared" si="154"/>
        <v>-4.5922248207041338E-3</v>
      </c>
      <c r="T871" s="94">
        <f t="shared" si="155"/>
        <v>2.6873545795290624E-2</v>
      </c>
      <c r="U871" s="94">
        <f t="shared" si="156"/>
        <v>6.4427463732657592E-2</v>
      </c>
      <c r="V871" s="24">
        <f t="shared" si="157"/>
        <v>9.1414002071714032E-2</v>
      </c>
      <c r="W871" s="24">
        <f t="shared" si="158"/>
        <v>2.698653833905644E-2</v>
      </c>
      <c r="X871" s="68">
        <f t="shared" si="159"/>
        <v>31333.150419402435</v>
      </c>
      <c r="Y871" s="68">
        <f t="shared" si="162"/>
        <v>-1456.5625820741989</v>
      </c>
      <c r="Z871" s="68">
        <f t="shared" si="160"/>
        <v>2847.1831085810081</v>
      </c>
      <c r="AA871" s="68">
        <f t="shared" si="161"/>
        <v>-1456.5625820741989</v>
      </c>
      <c r="AB871" s="70">
        <f t="shared" si="163"/>
        <v>1390.6205265068093</v>
      </c>
    </row>
    <row r="872" spans="10:28" x14ac:dyDescent="0.25">
      <c r="J872" s="93">
        <f t="array" ref="J872:M872">TRANSPOSE(MMULT($E$21:$H$24, TRANSPOSE(Random!N871:Q871)))</f>
        <v>1.5001050506421465</v>
      </c>
      <c r="K872" s="93">
        <v>1.0755477345708107</v>
      </c>
      <c r="L872" s="93">
        <v>-0.50921302513198674</v>
      </c>
      <c r="M872" s="93">
        <v>-0.81326299148428982</v>
      </c>
      <c r="N872" s="22">
        <f>E$8 + E$9 * _xlfn.T.INV(_xlfn.NORM.DIST(J872, 0, 1, TRUE),  E$10)</f>
        <v>5.5595438416730083E-3</v>
      </c>
      <c r="O872" s="22">
        <f>F$8 + F$9 * _xlfn.T.INV(_xlfn.NORM.DIST(K872, 0, 1, TRUE),  F$10)</f>
        <v>1.0831328494014475E-4</v>
      </c>
      <c r="P872" s="22">
        <f>G$8 + G$9 * _xlfn.T.INV(_xlfn.NORM.DIST(L872, 0, 1, TRUE),  G$10)</f>
        <v>-4.1859329559065584E-5</v>
      </c>
      <c r="Q872" s="22">
        <f>H$8 + H$9 * _xlfn.T.INV(_xlfn.NORM.DIST(M872, 0, 1, TRUE),  H$10)</f>
        <v>-7.0184591000003928E-4</v>
      </c>
      <c r="R872" s="59">
        <f t="shared" si="153"/>
        <v>1.1335723015704371</v>
      </c>
      <c r="S872" s="94">
        <f t="shared" si="154"/>
        <v>-4.5591266437532045E-3</v>
      </c>
      <c r="T872" s="94">
        <f t="shared" si="155"/>
        <v>2.479993928192099E-2</v>
      </c>
      <c r="U872" s="94">
        <f t="shared" si="156"/>
        <v>6.2353857219287961E-2</v>
      </c>
      <c r="V872" s="24">
        <f t="shared" si="157"/>
        <v>0.10709825305230548</v>
      </c>
      <c r="W872" s="24">
        <f t="shared" si="158"/>
        <v>4.4744395833017522E-2</v>
      </c>
      <c r="X872" s="68">
        <f t="shared" si="159"/>
        <v>31026.080804314792</v>
      </c>
      <c r="Y872" s="68">
        <f t="shared" si="162"/>
        <v>-3212.4665496036178</v>
      </c>
      <c r="Z872" s="68">
        <f t="shared" si="160"/>
        <v>2540.1134934933652</v>
      </c>
      <c r="AA872" s="68">
        <f t="shared" si="161"/>
        <v>-3212.4665496036178</v>
      </c>
      <c r="AB872" s="70">
        <f t="shared" si="163"/>
        <v>-672.35305611025251</v>
      </c>
    </row>
    <row r="873" spans="10:28" x14ac:dyDescent="0.25">
      <c r="J873" s="93">
        <f t="array" ref="J873:M873">TRANSPOSE(MMULT($E$21:$H$24, TRANSPOSE(Random!N872:Q872)))</f>
        <v>0.11938141978990467</v>
      </c>
      <c r="K873" s="93">
        <v>-2.0179117333335306</v>
      </c>
      <c r="L873" s="93">
        <v>0.88041384639329789</v>
      </c>
      <c r="M873" s="93">
        <v>-0.47324783232843559</v>
      </c>
      <c r="N873" s="22">
        <f>E$8 + E$9 * _xlfn.T.INV(_xlfn.NORM.DIST(J873, 0, 1, TRUE),  E$10)</f>
        <v>4.6378444752073517E-4</v>
      </c>
      <c r="O873" s="22">
        <f>F$8 + F$9 * _xlfn.T.INV(_xlfn.NORM.DIST(K873, 0, 1, TRUE),  F$10)</f>
        <v>-2.4430548742602196E-4</v>
      </c>
      <c r="P873" s="22">
        <f>G$8 + G$9 * _xlfn.T.INV(_xlfn.NORM.DIST(L873, 0, 1, TRUE),  G$10)</f>
        <v>1.2860105946760754E-4</v>
      </c>
      <c r="Q873" s="22">
        <f>H$8 + H$9 * _xlfn.T.INV(_xlfn.NORM.DIST(M873, 0, 1, TRUE),  H$10)</f>
        <v>-3.947586407508095E-4</v>
      </c>
      <c r="R873" s="59">
        <f t="shared" si="153"/>
        <v>1.1278278265266124</v>
      </c>
      <c r="S873" s="94">
        <f t="shared" si="154"/>
        <v>-4.9117454161193711E-3</v>
      </c>
      <c r="T873" s="94">
        <f t="shared" si="155"/>
        <v>2.5107026551170222E-2</v>
      </c>
      <c r="U873" s="94">
        <f t="shared" si="156"/>
        <v>6.2660944488537193E-2</v>
      </c>
      <c r="V873" s="24">
        <f t="shared" si="157"/>
        <v>3.6329180482499661E-2</v>
      </c>
      <c r="W873" s="24">
        <f t="shared" si="158"/>
        <v>-2.6331764006037532E-2</v>
      </c>
      <c r="X873" s="68">
        <f t="shared" si="159"/>
        <v>28501.129729899487</v>
      </c>
      <c r="Y873" s="68">
        <f t="shared" si="162"/>
        <v>-267.98817786434665</v>
      </c>
      <c r="Z873" s="68">
        <f t="shared" si="160"/>
        <v>15.162419078060339</v>
      </c>
      <c r="AA873" s="68">
        <f t="shared" si="161"/>
        <v>-267.98817786434665</v>
      </c>
      <c r="AB873" s="70">
        <f t="shared" si="163"/>
        <v>-252.82575878628631</v>
      </c>
    </row>
    <row r="874" spans="10:28" x14ac:dyDescent="0.25">
      <c r="J874" s="93">
        <f t="array" ref="J874:M874">TRANSPOSE(MMULT($E$21:$H$24, TRANSPOSE(Random!N873:Q873)))</f>
        <v>0.60061552968603327</v>
      </c>
      <c r="K874" s="93">
        <v>-9.4264645508793002E-2</v>
      </c>
      <c r="L874" s="93">
        <v>2.1295295071351781</v>
      </c>
      <c r="M874" s="93">
        <v>-2.1967561748639088</v>
      </c>
      <c r="N874" s="22">
        <f>E$8 + E$9 * _xlfn.T.INV(_xlfn.NORM.DIST(J874, 0, 1, TRUE),  E$10)</f>
        <v>2.1242757160706825E-3</v>
      </c>
      <c r="O874" s="22">
        <f>F$8 + F$9 * _xlfn.T.INV(_xlfn.NORM.DIST(K874, 0, 1, TRUE),  F$10)</f>
        <v>-5.6316563757229592E-6</v>
      </c>
      <c r="P874" s="22">
        <f>G$8 + G$9 * _xlfn.T.INV(_xlfn.NORM.DIST(L874, 0, 1, TRUE),  G$10)</f>
        <v>3.4891496433353411E-4</v>
      </c>
      <c r="Q874" s="22">
        <f>H$8 + H$9 * _xlfn.T.INV(_xlfn.NORM.DIST(M874, 0, 1, TRUE),  H$10)</f>
        <v>-2.2777388609445744E-3</v>
      </c>
      <c r="R874" s="59">
        <f t="shared" si="153"/>
        <v>1.129699706636105</v>
      </c>
      <c r="S874" s="94">
        <f t="shared" si="154"/>
        <v>-4.6730715850690722E-3</v>
      </c>
      <c r="T874" s="94">
        <f t="shared" si="155"/>
        <v>2.3224046330976456E-2</v>
      </c>
      <c r="U874" s="94">
        <f t="shared" si="156"/>
        <v>6.0777964268343428E-2</v>
      </c>
      <c r="V874" s="24">
        <f t="shared" si="157"/>
        <v>2.7919590904176683E-2</v>
      </c>
      <c r="W874" s="24">
        <f t="shared" si="158"/>
        <v>-3.2858373364166749E-2</v>
      </c>
      <c r="X874" s="68">
        <f t="shared" si="159"/>
        <v>27432.7534252804</v>
      </c>
      <c r="Y874" s="68">
        <f t="shared" si="162"/>
        <v>-1227.4684532317333</v>
      </c>
      <c r="Z874" s="68">
        <f t="shared" si="160"/>
        <v>-1053.2138855410267</v>
      </c>
      <c r="AA874" s="68">
        <f t="shared" si="161"/>
        <v>-1227.4684532317333</v>
      </c>
      <c r="AB874" s="70">
        <f t="shared" si="163"/>
        <v>-2280.68233877276</v>
      </c>
    </row>
    <row r="875" spans="10:28" x14ac:dyDescent="0.25">
      <c r="J875" s="93">
        <f t="array" ref="J875:M875">TRANSPOSE(MMULT($E$21:$H$24, TRANSPOSE(Random!N874:Q874)))</f>
        <v>-1.7332923608797328</v>
      </c>
      <c r="K875" s="93">
        <v>-0.76880339832786293</v>
      </c>
      <c r="L875" s="93">
        <v>-1.1560701627471341</v>
      </c>
      <c r="M875" s="93">
        <v>1.3844854297447413</v>
      </c>
      <c r="N875" s="22">
        <f>E$8 + E$9 * _xlfn.T.INV(_xlfn.NORM.DIST(J875, 0, 1, TRUE),  E$10)</f>
        <v>-6.467900053526222E-3</v>
      </c>
      <c r="O875" s="22">
        <f>F$8 + F$9 * _xlfn.T.INV(_xlfn.NORM.DIST(K875, 0, 1, TRUE),  F$10)</f>
        <v>-6.9478734993455097E-5</v>
      </c>
      <c r="P875" s="22">
        <f>G$8 + G$9 * _xlfn.T.INV(_xlfn.NORM.DIST(L875, 0, 1, TRUE),  G$10)</f>
        <v>-1.2838936606899526E-4</v>
      </c>
      <c r="Q875" s="22">
        <f>H$8 + H$9 * _xlfn.T.INV(_xlfn.NORM.DIST(M875, 0, 1, TRUE),  H$10)</f>
        <v>1.2996205048898242E-3</v>
      </c>
      <c r="R875" s="59">
        <f t="shared" si="153"/>
        <v>1.1200137039301596</v>
      </c>
      <c r="S875" s="94">
        <f t="shared" si="154"/>
        <v>-4.7369186636868049E-3</v>
      </c>
      <c r="T875" s="94">
        <f t="shared" si="155"/>
        <v>2.6801405696810856E-2</v>
      </c>
      <c r="U875" s="94">
        <f t="shared" si="156"/>
        <v>6.4355323634177827E-2</v>
      </c>
      <c r="V875" s="24">
        <f t="shared" si="157"/>
        <v>-4.7377657339089239E-2</v>
      </c>
      <c r="W875" s="24">
        <f t="shared" si="158"/>
        <v>-0.11173298097326706</v>
      </c>
      <c r="X875" s="68">
        <f t="shared" si="159"/>
        <v>26164.424616708759</v>
      </c>
      <c r="Y875" s="68">
        <f t="shared" si="162"/>
        <v>3737.3412567387568</v>
      </c>
      <c r="Z875" s="68">
        <f t="shared" si="160"/>
        <v>-2321.542694112668</v>
      </c>
      <c r="AA875" s="68">
        <f t="shared" si="161"/>
        <v>3737.3412567387568</v>
      </c>
      <c r="AB875" s="70">
        <f t="shared" si="163"/>
        <v>1415.7985626260888</v>
      </c>
    </row>
    <row r="876" spans="10:28" x14ac:dyDescent="0.25">
      <c r="J876" s="93">
        <f t="array" ref="J876:M876">TRANSPOSE(MMULT($E$21:$H$24, TRANSPOSE(Random!N875:Q875)))</f>
        <v>-1.8638698346351512</v>
      </c>
      <c r="K876" s="93">
        <v>-6.1462958900061482E-3</v>
      </c>
      <c r="L876" s="93">
        <v>-7.0190559948988263E-3</v>
      </c>
      <c r="M876" s="93">
        <v>-2.1253311304815221</v>
      </c>
      <c r="N876" s="22">
        <f>E$8 + E$9 * _xlfn.T.INV(_xlfn.NORM.DIST(J876, 0, 1, TRUE),  E$10)</f>
        <v>-7.0761886144002422E-3</v>
      </c>
      <c r="O876" s="22">
        <f>F$8 + F$9 * _xlfn.T.INV(_xlfn.NORM.DIST(K876, 0, 1, TRUE),  F$10)</f>
        <v>2.3319048767237545E-6</v>
      </c>
      <c r="P876" s="22">
        <f>G$8 + G$9 * _xlfn.T.INV(_xlfn.NORM.DIST(L876, 0, 1, TRUE),  G$10)</f>
        <v>1.8648442611580665E-5</v>
      </c>
      <c r="Q876" s="22">
        <f>H$8 + H$9 * _xlfn.T.INV(_xlfn.NORM.DIST(M876, 0, 1, TRUE),  H$10)</f>
        <v>-2.1745524734724428E-3</v>
      </c>
      <c r="R876" s="59">
        <f t="shared" si="153"/>
        <v>1.1193279771940434</v>
      </c>
      <c r="S876" s="94">
        <f t="shared" si="154"/>
        <v>-4.665108023816626E-3</v>
      </c>
      <c r="T876" s="94">
        <f t="shared" si="155"/>
        <v>2.3327232718448589E-2</v>
      </c>
      <c r="U876" s="94">
        <f t="shared" si="156"/>
        <v>6.0881150655815557E-2</v>
      </c>
      <c r="V876" s="24">
        <f t="shared" si="157"/>
        <v>-0.12195844888886362</v>
      </c>
      <c r="W876" s="24">
        <f t="shared" si="158"/>
        <v>-0.18283959954467918</v>
      </c>
      <c r="X876" s="68">
        <f t="shared" si="159"/>
        <v>22513.144699301269</v>
      </c>
      <c r="Y876" s="68">
        <f t="shared" si="162"/>
        <v>4088.8281250798609</v>
      </c>
      <c r="Z876" s="68">
        <f t="shared" si="160"/>
        <v>-5972.8226115201578</v>
      </c>
      <c r="AA876" s="68">
        <f t="shared" si="161"/>
        <v>4088.8281250798609</v>
      </c>
      <c r="AB876" s="70">
        <f t="shared" si="163"/>
        <v>-1883.9944864402969</v>
      </c>
    </row>
    <row r="877" spans="10:28" x14ac:dyDescent="0.25">
      <c r="J877" s="93">
        <f t="array" ref="J877:M877">TRANSPOSE(MMULT($E$21:$H$24, TRANSPOSE(Random!N876:Q876)))</f>
        <v>6.4627518609023216E-2</v>
      </c>
      <c r="K877" s="93">
        <v>-0.86442007566552248</v>
      </c>
      <c r="L877" s="93">
        <v>1.2362418528902492</v>
      </c>
      <c r="M877" s="93">
        <v>-2.7362899186965604</v>
      </c>
      <c r="N877" s="22">
        <f>E$8 + E$9 * _xlfn.T.INV(_xlfn.NORM.DIST(J877, 0, 1, TRUE),  E$10)</f>
        <v>2.7745914803239556E-4</v>
      </c>
      <c r="O877" s="22">
        <f>F$8 + F$9 * _xlfn.T.INV(_xlfn.NORM.DIST(K877, 0, 1, TRUE),  F$10)</f>
        <v>-7.9386761963506602E-5</v>
      </c>
      <c r="P877" s="22">
        <f>G$8 + G$9 * _xlfn.T.INV(_xlfn.NORM.DIST(L877, 0, 1, TRUE),  G$10)</f>
        <v>1.7934083676360621E-4</v>
      </c>
      <c r="Q877" s="22">
        <f>H$8 + H$9 * _xlfn.T.INV(_xlfn.NORM.DIST(M877, 0, 1, TRUE),  H$10)</f>
        <v>-3.190049769572541E-3</v>
      </c>
      <c r="R877" s="59">
        <f t="shared" si="153"/>
        <v>1.1276177810848727</v>
      </c>
      <c r="S877" s="94">
        <f t="shared" si="154"/>
        <v>-4.7468266906568564E-3</v>
      </c>
      <c r="T877" s="94">
        <f t="shared" si="155"/>
        <v>2.2311735422348489E-2</v>
      </c>
      <c r="U877" s="94">
        <f t="shared" si="156"/>
        <v>5.9865653359715464E-2</v>
      </c>
      <c r="V877" s="24">
        <f t="shared" si="157"/>
        <v>-1.7393848721538367E-2</v>
      </c>
      <c r="W877" s="24">
        <f t="shared" si="158"/>
        <v>-7.7259502081253831E-2</v>
      </c>
      <c r="X877" s="68">
        <f t="shared" si="159"/>
        <v>25516.352299102095</v>
      </c>
      <c r="Y877" s="68">
        <f t="shared" si="162"/>
        <v>-160.32398652110714</v>
      </c>
      <c r="Z877" s="68">
        <f t="shared" si="160"/>
        <v>-2969.615011719332</v>
      </c>
      <c r="AA877" s="68">
        <f t="shared" si="161"/>
        <v>-160.32398652110714</v>
      </c>
      <c r="AB877" s="70">
        <f t="shared" si="163"/>
        <v>-3129.9389982404391</v>
      </c>
    </row>
    <row r="878" spans="10:28" x14ac:dyDescent="0.25">
      <c r="J878" s="93">
        <f t="array" ref="J878:M878">TRANSPOSE(MMULT($E$21:$H$24, TRANSPOSE(Random!N877:Q877)))</f>
        <v>0.7670974863712714</v>
      </c>
      <c r="K878" s="93">
        <v>-0.12511968276565238</v>
      </c>
      <c r="L878" s="93">
        <v>1.0319757932085654</v>
      </c>
      <c r="M878" s="93">
        <v>2.4979517051643363E-2</v>
      </c>
      <c r="N878" s="22">
        <f>E$8 + E$9 * _xlfn.T.INV(_xlfn.NORM.DIST(J878, 0, 1, TRUE),  E$10)</f>
        <v>2.717144108762796E-3</v>
      </c>
      <c r="O878" s="22">
        <f>F$8 + F$9 * _xlfn.T.INV(_xlfn.NORM.DIST(K878, 0, 1, TRUE),  F$10)</f>
        <v>-8.4253084982705742E-6</v>
      </c>
      <c r="P878" s="22">
        <f>G$8 + G$9 * _xlfn.T.INV(_xlfn.NORM.DIST(L878, 0, 1, TRUE),  G$10)</f>
        <v>1.4947479177371856E-4</v>
      </c>
      <c r="Q878" s="22">
        <f>H$8 + H$9 * _xlfn.T.INV(_xlfn.NORM.DIST(M878, 0, 1, TRUE),  H$10)</f>
        <v>3.7573930756512811E-5</v>
      </c>
      <c r="R878" s="59">
        <f t="shared" si="153"/>
        <v>1.1303680501395288</v>
      </c>
      <c r="S878" s="94">
        <f t="shared" si="154"/>
        <v>-4.67586523719162E-3</v>
      </c>
      <c r="T878" s="94">
        <f t="shared" si="155"/>
        <v>2.5539359122677543E-2</v>
      </c>
      <c r="U878" s="94">
        <f t="shared" si="156"/>
        <v>6.3093277060044514E-2</v>
      </c>
      <c r="V878" s="24">
        <f t="shared" si="157"/>
        <v>7.5282813186414138E-2</v>
      </c>
      <c r="W878" s="24">
        <f t="shared" si="158"/>
        <v>1.2189536126369624E-2</v>
      </c>
      <c r="X878" s="68">
        <f t="shared" si="159"/>
        <v>30133.279978886483</v>
      </c>
      <c r="Y878" s="68">
        <f t="shared" si="162"/>
        <v>-1570.0450987407239</v>
      </c>
      <c r="Z878" s="68">
        <f t="shared" si="160"/>
        <v>1647.3126680650566</v>
      </c>
      <c r="AA878" s="68">
        <f t="shared" si="161"/>
        <v>-1570.0450987407239</v>
      </c>
      <c r="AB878" s="70">
        <f t="shared" si="163"/>
        <v>77.267569324332726</v>
      </c>
    </row>
    <row r="879" spans="10:28" x14ac:dyDescent="0.25">
      <c r="J879" s="93">
        <f t="array" ref="J879:M879">TRANSPOSE(MMULT($E$21:$H$24, TRANSPOSE(Random!N878:Q878)))</f>
        <v>-0.80119771480631918</v>
      </c>
      <c r="K879" s="93">
        <v>0.49284736599331458</v>
      </c>
      <c r="L879" s="93">
        <v>-0.12921860097752041</v>
      </c>
      <c r="M879" s="93">
        <v>1.7429046995010977</v>
      </c>
      <c r="N879" s="22">
        <f>E$8 + E$9 * _xlfn.T.INV(_xlfn.NORM.DIST(J879, 0, 1, TRUE),  E$10)</f>
        <v>-2.7249336125620325E-3</v>
      </c>
      <c r="O879" s="22">
        <f>F$8 + F$9 * _xlfn.T.INV(_xlfn.NORM.DIST(K879, 0, 1, TRUE),  F$10)</f>
        <v>4.8155551731388755E-5</v>
      </c>
      <c r="P879" s="22">
        <f>G$8 + G$9 * _xlfn.T.INV(_xlfn.NORM.DIST(L879, 0, 1, TRUE),  G$10)</f>
        <v>4.1204078686053733E-6</v>
      </c>
      <c r="Q879" s="22">
        <f>H$8 + H$9 * _xlfn.T.INV(_xlfn.NORM.DIST(M879, 0, 1, TRUE),  H$10)</f>
        <v>1.7061878550654922E-3</v>
      </c>
      <c r="R879" s="59">
        <f t="shared" si="153"/>
        <v>1.1242331687138909</v>
      </c>
      <c r="S879" s="94">
        <f t="shared" si="154"/>
        <v>-4.6192843769619603E-3</v>
      </c>
      <c r="T879" s="94">
        <f t="shared" si="155"/>
        <v>2.7207973046986522E-2</v>
      </c>
      <c r="U879" s="94">
        <f t="shared" si="156"/>
        <v>6.476189098435349E-2</v>
      </c>
      <c r="V879" s="24">
        <f t="shared" si="157"/>
        <v>1.5849298827527183E-2</v>
      </c>
      <c r="W879" s="24">
        <f t="shared" si="158"/>
        <v>-4.8912592156826307E-2</v>
      </c>
      <c r="X879" s="68">
        <f t="shared" si="159"/>
        <v>28590.049702184926</v>
      </c>
      <c r="Y879" s="68">
        <f t="shared" si="162"/>
        <v>1574.5461011800217</v>
      </c>
      <c r="Z879" s="68">
        <f t="shared" si="160"/>
        <v>104.08239136349948</v>
      </c>
      <c r="AA879" s="68">
        <f t="shared" si="161"/>
        <v>1574.5461011800217</v>
      </c>
      <c r="AB879" s="70">
        <f t="shared" si="163"/>
        <v>1678.6284925435211</v>
      </c>
    </row>
    <row r="880" spans="10:28" x14ac:dyDescent="0.25">
      <c r="J880" s="93">
        <f t="array" ref="J880:M880">TRANSPOSE(MMULT($E$21:$H$24, TRANSPOSE(Random!N879:Q879)))</f>
        <v>-0.70336228785814647</v>
      </c>
      <c r="K880" s="93">
        <v>-0.90783404121358446</v>
      </c>
      <c r="L880" s="93">
        <v>-1.1769650100818922</v>
      </c>
      <c r="M880" s="93">
        <v>1.432473874338605</v>
      </c>
      <c r="N880" s="22">
        <f>E$8 + E$9 * _xlfn.T.INV(_xlfn.NORM.DIST(J880, 0, 1, TRUE),  E$10)</f>
        <v>-2.3732031425860861E-3</v>
      </c>
      <c r="O880" s="22">
        <f>F$8 + F$9 * _xlfn.T.INV(_xlfn.NORM.DIST(K880, 0, 1, TRUE),  F$10)</f>
        <v>-8.39947076552302E-5</v>
      </c>
      <c r="P880" s="22">
        <f>G$8 + G$9 * _xlfn.T.INV(_xlfn.NORM.DIST(L880, 0, 1, TRUE),  G$10)</f>
        <v>-1.3147860177534988E-4</v>
      </c>
      <c r="Q880" s="22">
        <f>H$8 + H$9 * _xlfn.T.INV(_xlfn.NORM.DIST(M880, 0, 1, TRUE),  H$10)</f>
        <v>1.3512486874538074E-3</v>
      </c>
      <c r="R880" s="59">
        <f t="shared" si="153"/>
        <v>1.124629676231347</v>
      </c>
      <c r="S880" s="94">
        <f t="shared" si="154"/>
        <v>-4.7514346363485794E-3</v>
      </c>
      <c r="T880" s="94">
        <f t="shared" si="155"/>
        <v>2.6853033879374839E-2</v>
      </c>
      <c r="U880" s="94">
        <f t="shared" si="156"/>
        <v>6.4406951816741803E-2</v>
      </c>
      <c r="V880" s="24">
        <f t="shared" si="157"/>
        <v>1.7596663587175824E-2</v>
      </c>
      <c r="W880" s="24">
        <f t="shared" si="158"/>
        <v>-4.6810288229565983E-2</v>
      </c>
      <c r="X880" s="68">
        <f t="shared" si="159"/>
        <v>28514.558511653744</v>
      </c>
      <c r="Y880" s="68">
        <f t="shared" si="162"/>
        <v>1371.3059790671105</v>
      </c>
      <c r="Z880" s="68">
        <f t="shared" si="160"/>
        <v>28.591200832317554</v>
      </c>
      <c r="AA880" s="68">
        <f t="shared" si="161"/>
        <v>1371.3059790671105</v>
      </c>
      <c r="AB880" s="70">
        <f t="shared" si="163"/>
        <v>1399.897179899428</v>
      </c>
    </row>
    <row r="881" spans="10:28" x14ac:dyDescent="0.25">
      <c r="J881" s="93">
        <f t="array" ref="J881:M881">TRANSPOSE(MMULT($E$21:$H$24, TRANSPOSE(Random!N880:Q880)))</f>
        <v>-1.2767274893176361</v>
      </c>
      <c r="K881" s="93">
        <v>-1.4928128271141134</v>
      </c>
      <c r="L881" s="93">
        <v>1.7393279720292236</v>
      </c>
      <c r="M881" s="93">
        <v>0.32000415653746833</v>
      </c>
      <c r="N881" s="22">
        <f>E$8 + E$9 * _xlfn.T.INV(_xlfn.NORM.DIST(J881, 0, 1, TRUE),  E$10)</f>
        <v>-4.5265226066881648E-3</v>
      </c>
      <c r="O881" s="22">
        <f>F$8 + F$9 * _xlfn.T.INV(_xlfn.NORM.DIST(K881, 0, 1, TRUE),  F$10)</f>
        <v>-1.5550907406870515E-4</v>
      </c>
      <c r="P881" s="22">
        <f>G$8 + G$9 * _xlfn.T.INV(_xlfn.NORM.DIST(L881, 0, 1, TRUE),  G$10)</f>
        <v>2.6491088803800179E-4</v>
      </c>
      <c r="Q881" s="22">
        <f>H$8 + H$9 * _xlfn.T.INV(_xlfn.NORM.DIST(M881, 0, 1, TRUE),  H$10)</f>
        <v>2.9258989205903878E-4</v>
      </c>
      <c r="R881" s="59">
        <f t="shared" si="153"/>
        <v>1.1222022284328674</v>
      </c>
      <c r="S881" s="94">
        <f t="shared" si="154"/>
        <v>-4.8229490027620545E-3</v>
      </c>
      <c r="T881" s="94">
        <f t="shared" si="155"/>
        <v>2.5794375083980067E-2</v>
      </c>
      <c r="U881" s="94">
        <f t="shared" si="156"/>
        <v>6.3348293021347035E-2</v>
      </c>
      <c r="V881" s="24">
        <f t="shared" si="157"/>
        <v>-3.2869019052242127E-2</v>
      </c>
      <c r="W881" s="24">
        <f t="shared" si="158"/>
        <v>-9.6217312073589162E-2</v>
      </c>
      <c r="X881" s="68">
        <f t="shared" si="159"/>
        <v>26300.807165101414</v>
      </c>
      <c r="Y881" s="68">
        <f t="shared" si="162"/>
        <v>2615.5567568353144</v>
      </c>
      <c r="Z881" s="68">
        <f t="shared" si="160"/>
        <v>-2185.1601457200122</v>
      </c>
      <c r="AA881" s="68">
        <f t="shared" si="161"/>
        <v>2615.5567568353144</v>
      </c>
      <c r="AB881" s="70">
        <f t="shared" si="163"/>
        <v>430.39661111530222</v>
      </c>
    </row>
    <row r="882" spans="10:28" x14ac:dyDescent="0.25">
      <c r="J882" s="93">
        <f t="array" ref="J882:M882">TRANSPOSE(MMULT($E$21:$H$24, TRANSPOSE(Random!N881:Q881)))</f>
        <v>-1.4837795342306561</v>
      </c>
      <c r="K882" s="93">
        <v>-0.22041715661377029</v>
      </c>
      <c r="L882" s="93">
        <v>0.87867468409552529</v>
      </c>
      <c r="M882" s="93">
        <v>2.3319732654004182</v>
      </c>
      <c r="N882" s="22">
        <f>E$8 + E$9 * _xlfn.T.INV(_xlfn.NORM.DIST(J882, 0, 1, TRUE),  E$10)</f>
        <v>-5.3751636911936801E-3</v>
      </c>
      <c r="O882" s="22">
        <f>F$8 + F$9 * _xlfn.T.INV(_xlfn.NORM.DIST(K882, 0, 1, TRUE),  F$10)</f>
        <v>-1.7086806815986717E-5</v>
      </c>
      <c r="P882" s="22">
        <f>G$8 + G$9 * _xlfn.T.INV(_xlfn.NORM.DIST(L882, 0, 1, TRUE),  G$10)</f>
        <v>1.2836697347662812E-4</v>
      </c>
      <c r="Q882" s="22">
        <f>H$8 + H$9 * _xlfn.T.INV(_xlfn.NORM.DIST(M882, 0, 1, TRUE),  H$10)</f>
        <v>2.5151609899701256E-3</v>
      </c>
      <c r="R882" s="59">
        <f t="shared" si="153"/>
        <v>1.1212455510950989</v>
      </c>
      <c r="S882" s="94">
        <f t="shared" si="154"/>
        <v>-4.6845267355093362E-3</v>
      </c>
      <c r="T882" s="94">
        <f t="shared" si="155"/>
        <v>2.8016946181891156E-2</v>
      </c>
      <c r="U882" s="94">
        <f t="shared" si="156"/>
        <v>6.5570864119258124E-2</v>
      </c>
      <c r="V882" s="24">
        <f t="shared" si="157"/>
        <v>-1.0792063857722469E-2</v>
      </c>
      <c r="W882" s="24">
        <f t="shared" si="158"/>
        <v>-7.6362927976980591E-2</v>
      </c>
      <c r="X882" s="68">
        <f t="shared" si="159"/>
        <v>27921.49556209589</v>
      </c>
      <c r="Y882" s="68">
        <f t="shared" si="162"/>
        <v>3105.926322078798</v>
      </c>
      <c r="Z882" s="68">
        <f t="shared" si="160"/>
        <v>-564.4717487255366</v>
      </c>
      <c r="AA882" s="68">
        <f t="shared" si="161"/>
        <v>3105.926322078798</v>
      </c>
      <c r="AB882" s="70">
        <f t="shared" si="163"/>
        <v>2541.4545733532614</v>
      </c>
    </row>
    <row r="883" spans="10:28" x14ac:dyDescent="0.25">
      <c r="J883" s="93">
        <f t="array" ref="J883:M883">TRANSPOSE(MMULT($E$21:$H$24, TRANSPOSE(Random!N882:Q882)))</f>
        <v>-0.60339390029569617</v>
      </c>
      <c r="K883" s="93">
        <v>1.4226346642601106</v>
      </c>
      <c r="L883" s="93">
        <v>-7.6697541818371295E-4</v>
      </c>
      <c r="M883" s="93">
        <v>-0.30460940207552595</v>
      </c>
      <c r="N883" s="22">
        <f>E$8 + E$9 * _xlfn.T.INV(_xlfn.NORM.DIST(J883, 0, 1, TRUE),  E$10)</f>
        <v>-2.0186792870781657E-3</v>
      </c>
      <c r="O883" s="22">
        <f>F$8 + F$9 * _xlfn.T.INV(_xlfn.NORM.DIST(K883, 0, 1, TRUE),  F$10)</f>
        <v>1.5153314985249427E-4</v>
      </c>
      <c r="P883" s="22">
        <f>G$8 + G$9 * _xlfn.T.INV(_xlfn.NORM.DIST(L883, 0, 1, TRUE),  G$10)</f>
        <v>1.939102952663766E-5</v>
      </c>
      <c r="Q883" s="22">
        <f>H$8 + H$9 * _xlfn.T.INV(_xlfn.NORM.DIST(M883, 0, 1, TRUE),  H$10)</f>
        <v>-2.47046971338759E-4</v>
      </c>
      <c r="R883" s="59">
        <f t="shared" si="153"/>
        <v>1.1250293327462804</v>
      </c>
      <c r="S883" s="94">
        <f t="shared" si="154"/>
        <v>-4.5159067788408547E-3</v>
      </c>
      <c r="T883" s="94">
        <f t="shared" si="155"/>
        <v>2.525473822058227E-2</v>
      </c>
      <c r="U883" s="94">
        <f t="shared" si="156"/>
        <v>6.2808656157949241E-2</v>
      </c>
      <c r="V883" s="24">
        <f t="shared" si="157"/>
        <v>-7.1142430151061005E-3</v>
      </c>
      <c r="W883" s="24">
        <f t="shared" si="158"/>
        <v>-6.9922899173055345E-2</v>
      </c>
      <c r="X883" s="68">
        <f t="shared" si="159"/>
        <v>26999.432440404591</v>
      </c>
      <c r="Y883" s="68">
        <f t="shared" si="162"/>
        <v>1166.4517573377816</v>
      </c>
      <c r="Z883" s="68">
        <f t="shared" si="160"/>
        <v>-1486.5348704168355</v>
      </c>
      <c r="AA883" s="68">
        <f t="shared" si="161"/>
        <v>1166.4517573377816</v>
      </c>
      <c r="AB883" s="70">
        <f t="shared" si="163"/>
        <v>-320.08311307905387</v>
      </c>
    </row>
    <row r="884" spans="10:28" x14ac:dyDescent="0.25">
      <c r="J884" s="93">
        <f t="array" ref="J884:M884">TRANSPOSE(MMULT($E$21:$H$24, TRANSPOSE(Random!N883:Q883)))</f>
        <v>-0.49879048266509673</v>
      </c>
      <c r="K884" s="93">
        <v>1.8995723722531257</v>
      </c>
      <c r="L884" s="93">
        <v>0.8899370838611449</v>
      </c>
      <c r="M884" s="93">
        <v>0.59520514928061219</v>
      </c>
      <c r="N884" s="22">
        <f>E$8 + E$9 * _xlfn.T.INV(_xlfn.NORM.DIST(J884, 0, 1, TRUE),  E$10)</f>
        <v>-1.6521838660058621E-3</v>
      </c>
      <c r="O884" s="22">
        <f>F$8 + F$9 * _xlfn.T.INV(_xlfn.NORM.DIST(K884, 0, 1, TRUE),  F$10)</f>
        <v>2.2713566123278684E-4</v>
      </c>
      <c r="P884" s="22">
        <f>G$8 + G$9 * _xlfn.T.INV(_xlfn.NORM.DIST(L884, 0, 1, TRUE),  G$10)</f>
        <v>1.298849081421931E-4</v>
      </c>
      <c r="Q884" s="22">
        <f>H$8 + H$9 * _xlfn.T.INV(_xlfn.NORM.DIST(M884, 0, 1, TRUE),  H$10)</f>
        <v>5.3534848239706636E-4</v>
      </c>
      <c r="R884" s="59">
        <f t="shared" si="153"/>
        <v>1.1254424848669322</v>
      </c>
      <c r="S884" s="94">
        <f t="shared" si="154"/>
        <v>-4.4403042674605623E-3</v>
      </c>
      <c r="T884" s="94">
        <f t="shared" si="155"/>
        <v>2.6037133674318095E-2</v>
      </c>
      <c r="U884" s="94">
        <f t="shared" si="156"/>
        <v>6.3591051611685073E-2</v>
      </c>
      <c r="V884" s="24">
        <f t="shared" si="157"/>
        <v>1.0639445324359051E-2</v>
      </c>
      <c r="W884" s="24">
        <f t="shared" si="158"/>
        <v>-5.2951606287326022E-2</v>
      </c>
      <c r="X884" s="68">
        <f t="shared" si="159"/>
        <v>27938.546517867537</v>
      </c>
      <c r="Y884" s="68">
        <f t="shared" si="162"/>
        <v>954.68001593113877</v>
      </c>
      <c r="Z884" s="68">
        <f t="shared" si="160"/>
        <v>-547.42079295388976</v>
      </c>
      <c r="AA884" s="68">
        <f t="shared" si="161"/>
        <v>954.68001593113877</v>
      </c>
      <c r="AB884" s="70">
        <f t="shared" si="163"/>
        <v>407.25922297724901</v>
      </c>
    </row>
    <row r="885" spans="10:28" x14ac:dyDescent="0.25">
      <c r="J885" s="93">
        <f t="array" ref="J885:M885">TRANSPOSE(MMULT($E$21:$H$24, TRANSPOSE(Random!N884:Q884)))</f>
        <v>-1.5932464783954867E-2</v>
      </c>
      <c r="K885" s="93">
        <v>0.50516878169008628</v>
      </c>
      <c r="L885" s="93">
        <v>-0.44979974391998068</v>
      </c>
      <c r="M885" s="93">
        <v>1.0504092460995245</v>
      </c>
      <c r="N885" s="22">
        <f>E$8 + E$9 * _xlfn.T.INV(_xlfn.NORM.DIST(J885, 0, 1, TRUE),  E$10)</f>
        <v>3.5218126209307329E-6</v>
      </c>
      <c r="O885" s="22">
        <f>F$8 + F$9 * _xlfn.T.INV(_xlfn.NORM.DIST(K885, 0, 1, TRUE),  F$10)</f>
        <v>4.9327153847741564E-5</v>
      </c>
      <c r="P885" s="22">
        <f>G$8 + G$9 * _xlfn.T.INV(_xlfn.NORM.DIST(L885, 0, 1, TRUE),  G$10)</f>
        <v>-3.4533762011666924E-5</v>
      </c>
      <c r="Q885" s="22">
        <f>H$8 + H$9 * _xlfn.T.INV(_xlfn.NORM.DIST(M885, 0, 1, TRUE),  H$10)</f>
        <v>9.5931507517413165E-4</v>
      </c>
      <c r="R885" s="59">
        <f t="shared" si="153"/>
        <v>1.1273089701569765</v>
      </c>
      <c r="S885" s="94">
        <f t="shared" si="154"/>
        <v>-4.6181127748456076E-3</v>
      </c>
      <c r="T885" s="94">
        <f t="shared" si="155"/>
        <v>2.6461100267095163E-2</v>
      </c>
      <c r="U885" s="94">
        <f t="shared" si="156"/>
        <v>6.4015018204462135E-2</v>
      </c>
      <c r="V885" s="24">
        <f t="shared" si="157"/>
        <v>4.6277749951460855E-2</v>
      </c>
      <c r="W885" s="24">
        <f t="shared" si="158"/>
        <v>-1.773726825300128E-2</v>
      </c>
      <c r="X885" s="68">
        <f t="shared" si="159"/>
        <v>29424.665528404836</v>
      </c>
      <c r="Y885" s="68">
        <f t="shared" si="162"/>
        <v>-2.0350060294149444</v>
      </c>
      <c r="Z885" s="68">
        <f t="shared" si="160"/>
        <v>938.69821758340913</v>
      </c>
      <c r="AA885" s="68">
        <f t="shared" si="161"/>
        <v>-2.0350060294149444</v>
      </c>
      <c r="AB885" s="70">
        <f t="shared" si="163"/>
        <v>936.66321155399419</v>
      </c>
    </row>
    <row r="886" spans="10:28" x14ac:dyDescent="0.25">
      <c r="J886" s="93">
        <f t="array" ref="J886:M886">TRANSPOSE(MMULT($E$21:$H$24, TRANSPOSE(Random!N885:Q885)))</f>
        <v>-0.84843930103119125</v>
      </c>
      <c r="K886" s="93">
        <v>-0.57376345487507119</v>
      </c>
      <c r="L886" s="93">
        <v>1.215395303785777</v>
      </c>
      <c r="M886" s="93">
        <v>2.3449786510017905</v>
      </c>
      <c r="N886" s="22">
        <f>E$8 + E$9 * _xlfn.T.INV(_xlfn.NORM.DIST(J886, 0, 1, TRUE),  E$10)</f>
        <v>-2.896679191344384E-3</v>
      </c>
      <c r="O886" s="22">
        <f>F$8 + F$9 * _xlfn.T.INV(_xlfn.NORM.DIST(K886, 0, 1, TRUE),  F$10)</f>
        <v>-5.0132885229913373E-5</v>
      </c>
      <c r="P886" s="22">
        <f>G$8 + G$9 * _xlfn.T.INV(_xlfn.NORM.DIST(L886, 0, 1, TRUE),  G$10)</f>
        <v>1.7618844835460076E-4</v>
      </c>
      <c r="Q886" s="22">
        <f>H$8 + H$9 * _xlfn.T.INV(_xlfn.NORM.DIST(M886, 0, 1, TRUE),  H$10)</f>
        <v>2.5356357552759161E-3</v>
      </c>
      <c r="R886" s="59">
        <f t="shared" si="153"/>
        <v>1.1240395590642016</v>
      </c>
      <c r="S886" s="94">
        <f t="shared" si="154"/>
        <v>-4.7175728139232627E-3</v>
      </c>
      <c r="T886" s="94">
        <f t="shared" si="155"/>
        <v>2.8037420947196946E-2</v>
      </c>
      <c r="U886" s="94">
        <f t="shared" si="156"/>
        <v>6.5591338884563921E-2</v>
      </c>
      <c r="V886" s="24">
        <f t="shared" si="157"/>
        <v>2.7991467381784107E-2</v>
      </c>
      <c r="W886" s="24">
        <f t="shared" si="158"/>
        <v>-3.7599871502779811E-2</v>
      </c>
      <c r="X886" s="68">
        <f t="shared" si="159"/>
        <v>29373.740989632191</v>
      </c>
      <c r="Y886" s="68">
        <f t="shared" si="162"/>
        <v>1673.7857047505677</v>
      </c>
      <c r="Z886" s="68">
        <f t="shared" si="160"/>
        <v>887.77367881076498</v>
      </c>
      <c r="AA886" s="68">
        <f t="shared" si="161"/>
        <v>1673.7857047505677</v>
      </c>
      <c r="AB886" s="70">
        <f t="shared" si="163"/>
        <v>2561.5593835613327</v>
      </c>
    </row>
    <row r="887" spans="10:28" x14ac:dyDescent="0.25">
      <c r="J887" s="93">
        <f t="array" ref="J887:M887">TRANSPOSE(MMULT($E$21:$H$24, TRANSPOSE(Random!N886:Q886)))</f>
        <v>-1.7545353406651307</v>
      </c>
      <c r="K887" s="93">
        <v>0.9147159395831348</v>
      </c>
      <c r="L887" s="93">
        <v>-0.44845409141835713</v>
      </c>
      <c r="M887" s="93">
        <v>0.56766595493719152</v>
      </c>
      <c r="N887" s="22">
        <f>E$8 + E$9 * _xlfn.T.INV(_xlfn.NORM.DIST(J887, 0, 1, TRUE),  E$10)</f>
        <v>-6.5650170182356138E-3</v>
      </c>
      <c r="O887" s="22">
        <f>F$8 + F$9 * _xlfn.T.INV(_xlfn.NORM.DIST(K887, 0, 1, TRUE),  F$10)</f>
        <v>9.0505884904328946E-5</v>
      </c>
      <c r="P887" s="22">
        <f>G$8 + G$9 * _xlfn.T.INV(_xlfn.NORM.DIST(L887, 0, 1, TRUE),  G$10)</f>
        <v>-3.4368610561661587E-5</v>
      </c>
      <c r="Q887" s="22">
        <f>H$8 + H$9 * _xlfn.T.INV(_xlfn.NORM.DIST(M887, 0, 1, TRUE),  H$10)</f>
        <v>5.1071735887429806E-4</v>
      </c>
      <c r="R887" s="59">
        <f t="shared" si="153"/>
        <v>1.1199042234902579</v>
      </c>
      <c r="S887" s="94">
        <f t="shared" si="154"/>
        <v>-4.5769340437890205E-3</v>
      </c>
      <c r="T887" s="94">
        <f t="shared" si="155"/>
        <v>2.6012502550795329E-2</v>
      </c>
      <c r="U887" s="94">
        <f t="shared" si="156"/>
        <v>6.3566420488162301E-2</v>
      </c>
      <c r="V887" s="24">
        <f t="shared" si="157"/>
        <v>-6.5224769821214779E-2</v>
      </c>
      <c r="W887" s="24">
        <f t="shared" si="158"/>
        <v>-0.12879119030937708</v>
      </c>
      <c r="X887" s="68">
        <f t="shared" si="159"/>
        <v>25268.736807571913</v>
      </c>
      <c r="Y887" s="68">
        <f t="shared" si="162"/>
        <v>3793.4582709062379</v>
      </c>
      <c r="Z887" s="68">
        <f t="shared" si="160"/>
        <v>-3217.2305032495133</v>
      </c>
      <c r="AA887" s="68">
        <f t="shared" si="161"/>
        <v>3793.4582709062379</v>
      </c>
      <c r="AB887" s="70">
        <f t="shared" si="163"/>
        <v>576.22776765672461</v>
      </c>
    </row>
    <row r="888" spans="10:28" x14ac:dyDescent="0.25">
      <c r="J888" s="93">
        <f t="array" ref="J888:M888">TRANSPOSE(MMULT($E$21:$H$24, TRANSPOSE(Random!N887:Q887)))</f>
        <v>0.36753933184204973</v>
      </c>
      <c r="K888" s="93">
        <v>-0.94220291420418412</v>
      </c>
      <c r="L888" s="93">
        <v>0.37551436194518878</v>
      </c>
      <c r="M888" s="93">
        <v>0.20019704527060886</v>
      </c>
      <c r="N888" s="22">
        <f>E$8 + E$9 * _xlfn.T.INV(_xlfn.NORM.DIST(J888, 0, 1, TRUE),  E$10)</f>
        <v>1.3129125247701334E-3</v>
      </c>
      <c r="O888" s="22">
        <f>F$8 + F$9 * _xlfn.T.INV(_xlfn.NORM.DIST(K888, 0, 1, TRUE),  F$10)</f>
        <v>-8.7695260482230844E-5</v>
      </c>
      <c r="P888" s="22">
        <f>G$8 + G$9 * _xlfn.T.INV(_xlfn.NORM.DIST(L888, 0, 1, TRUE),  G$10)</f>
        <v>6.442664151392134E-5</v>
      </c>
      <c r="Q888" s="22">
        <f>H$8 + H$9 * _xlfn.T.INV(_xlfn.NORM.DIST(M888, 0, 1, TRUE),  H$10)</f>
        <v>1.8865529025332249E-4</v>
      </c>
      <c r="R888" s="59">
        <f t="shared" si="153"/>
        <v>1.128785052853736</v>
      </c>
      <c r="S888" s="94">
        <f t="shared" si="154"/>
        <v>-4.7551351891755803E-3</v>
      </c>
      <c r="T888" s="94">
        <f t="shared" si="155"/>
        <v>2.5690440482174351E-2</v>
      </c>
      <c r="U888" s="94">
        <f t="shared" si="156"/>
        <v>6.3244358419541319E-2</v>
      </c>
      <c r="V888" s="24">
        <f t="shared" si="157"/>
        <v>5.6737493827252863E-2</v>
      </c>
      <c r="W888" s="24">
        <f t="shared" si="158"/>
        <v>-6.5068645922884555E-3</v>
      </c>
      <c r="X888" s="68">
        <f t="shared" si="159"/>
        <v>29497.534298312257</v>
      </c>
      <c r="Y888" s="68">
        <f t="shared" si="162"/>
        <v>-758.63914171606302</v>
      </c>
      <c r="Z888" s="68">
        <f t="shared" si="160"/>
        <v>1011.5669874908308</v>
      </c>
      <c r="AA888" s="68">
        <f t="shared" si="161"/>
        <v>-758.63914171606302</v>
      </c>
      <c r="AB888" s="70">
        <f t="shared" si="163"/>
        <v>252.92784577476777</v>
      </c>
    </row>
    <row r="889" spans="10:28" x14ac:dyDescent="0.25">
      <c r="J889" s="93">
        <f t="array" ref="J889:M889">TRANSPOSE(MMULT($E$21:$H$24, TRANSPOSE(Random!N888:Q888)))</f>
        <v>0.72145508140476411</v>
      </c>
      <c r="K889" s="93">
        <v>-1.0557711238104692</v>
      </c>
      <c r="L889" s="93">
        <v>-1.7459744311519987</v>
      </c>
      <c r="M889" s="93">
        <v>0.79618071690983272</v>
      </c>
      <c r="N889" s="22">
        <f>E$8 + E$9 * _xlfn.T.INV(_xlfn.NORM.DIST(J889, 0, 1, TRUE),  E$10)</f>
        <v>2.5532579582104292E-3</v>
      </c>
      <c r="O889" s="22">
        <f>F$8 + F$9 * _xlfn.T.INV(_xlfn.NORM.DIST(K889, 0, 1, TRUE),  F$10)</f>
        <v>-1.0028548767570815E-4</v>
      </c>
      <c r="P889" s="22">
        <f>G$8 + G$9 * _xlfn.T.INV(_xlfn.NORM.DIST(L889, 0, 1, TRUE),  G$10)</f>
        <v>-2.2722512389442123E-4</v>
      </c>
      <c r="Q889" s="22">
        <f>H$8 + H$9 * _xlfn.T.INV(_xlfn.NORM.DIST(M889, 0, 1, TRUE),  H$10)</f>
        <v>7.1816787398625232E-4</v>
      </c>
      <c r="R889" s="59">
        <f t="shared" si="153"/>
        <v>1.1301833004625803</v>
      </c>
      <c r="S889" s="94">
        <f t="shared" si="154"/>
        <v>-4.7677254163690577E-3</v>
      </c>
      <c r="T889" s="94">
        <f t="shared" si="155"/>
        <v>2.6219953065907284E-2</v>
      </c>
      <c r="U889" s="94">
        <f t="shared" si="156"/>
        <v>6.3773871003274252E-2</v>
      </c>
      <c r="V889" s="24">
        <f t="shared" si="157"/>
        <v>8.4705703462773924E-2</v>
      </c>
      <c r="W889" s="24">
        <f t="shared" si="158"/>
        <v>2.0931832459499672E-2</v>
      </c>
      <c r="X889" s="68">
        <f t="shared" si="159"/>
        <v>30787.753597532053</v>
      </c>
      <c r="Y889" s="68">
        <f t="shared" si="162"/>
        <v>-1475.3469019846525</v>
      </c>
      <c r="Z889" s="68">
        <f t="shared" si="160"/>
        <v>2301.7862867106269</v>
      </c>
      <c r="AA889" s="68">
        <f t="shared" si="161"/>
        <v>-1475.3469019846525</v>
      </c>
      <c r="AB889" s="70">
        <f t="shared" si="163"/>
        <v>826.43938472597438</v>
      </c>
    </row>
    <row r="890" spans="10:28" x14ac:dyDescent="0.25">
      <c r="J890" s="93">
        <f t="array" ref="J890:M890">TRANSPOSE(MMULT($E$21:$H$24, TRANSPOSE(Random!N889:Q889)))</f>
        <v>-0.35018870452196116</v>
      </c>
      <c r="K890" s="93">
        <v>-1.166965652164516</v>
      </c>
      <c r="L890" s="93">
        <v>-9.4209002998097507E-2</v>
      </c>
      <c r="M890" s="93">
        <v>-1.028403442451437</v>
      </c>
      <c r="N890" s="22">
        <f>E$8 + E$9 * _xlfn.T.INV(_xlfn.NORM.DIST(J890, 0, 1, TRUE),  E$10)</f>
        <v>-1.1377792038315296E-3</v>
      </c>
      <c r="O890" s="22">
        <f>F$8 + F$9 * _xlfn.T.INV(_xlfn.NORM.DIST(K890, 0, 1, TRUE),  F$10)</f>
        <v>-1.1321859590646969E-4</v>
      </c>
      <c r="P890" s="22">
        <f>G$8 + G$9 * _xlfn.T.INV(_xlfn.NORM.DIST(L890, 0, 1, TRUE),  G$10)</f>
        <v>8.2871576544466574E-6</v>
      </c>
      <c r="Q890" s="22">
        <f>H$8 + H$9 * _xlfn.T.INV(_xlfn.NORM.DIST(M890, 0, 1, TRUE),  H$10)</f>
        <v>-9.0577072937873099E-4</v>
      </c>
      <c r="R890" s="59">
        <f t="shared" si="153"/>
        <v>1.1260223758146246</v>
      </c>
      <c r="S890" s="94">
        <f t="shared" si="154"/>
        <v>-4.7806585245998194E-3</v>
      </c>
      <c r="T890" s="94">
        <f t="shared" si="155"/>
        <v>2.4596014462542299E-2</v>
      </c>
      <c r="U890" s="94">
        <f t="shared" si="156"/>
        <v>6.214993239990927E-2</v>
      </c>
      <c r="V890" s="24">
        <f t="shared" si="157"/>
        <v>5.276742787811445E-6</v>
      </c>
      <c r="W890" s="24">
        <f t="shared" si="158"/>
        <v>-6.2144655657121461E-2</v>
      </c>
      <c r="X890" s="68">
        <f t="shared" si="159"/>
        <v>26995.363937684648</v>
      </c>
      <c r="Y890" s="68">
        <f t="shared" si="162"/>
        <v>657.44200194010045</v>
      </c>
      <c r="Z890" s="68">
        <f t="shared" si="160"/>
        <v>-1490.6033731367788</v>
      </c>
      <c r="AA890" s="68">
        <f t="shared" si="161"/>
        <v>657.44200194010045</v>
      </c>
      <c r="AB890" s="70">
        <f t="shared" si="163"/>
        <v>-833.16137119667837</v>
      </c>
    </row>
    <row r="891" spans="10:28" x14ac:dyDescent="0.25">
      <c r="J891" s="93">
        <f t="array" ref="J891:M891">TRANSPOSE(MMULT($E$21:$H$24, TRANSPOSE(Random!N890:Q890)))</f>
        <v>-0.10407526051186318</v>
      </c>
      <c r="K891" s="93">
        <v>1.2485497502396288</v>
      </c>
      <c r="L891" s="93">
        <v>0.37799459346934183</v>
      </c>
      <c r="M891" s="93">
        <v>-1.0757734208357996</v>
      </c>
      <c r="N891" s="22">
        <f>E$8 + E$9 * _xlfn.T.INV(_xlfn.NORM.DIST(J891, 0, 1, TRUE),  E$10)</f>
        <v>-2.9629236209976107E-4</v>
      </c>
      <c r="O891" s="22">
        <f>F$8 + F$9 * _xlfn.T.INV(_xlfn.NORM.DIST(K891, 0, 1, TRUE),  F$10)</f>
        <v>1.2891722599910388E-4</v>
      </c>
      <c r="P891" s="22">
        <f>G$8 + G$9 * _xlfn.T.INV(_xlfn.NORM.DIST(L891, 0, 1, TRUE),  G$10)</f>
        <v>6.4728102144665821E-5</v>
      </c>
      <c r="Q891" s="22">
        <f>H$8 + H$9 * _xlfn.T.INV(_xlfn.NORM.DIST(M891, 0, 1, TRUE),  H$10)</f>
        <v>-9.5197538766674894E-4</v>
      </c>
      <c r="R891" s="59">
        <f t="shared" si="153"/>
        <v>1.1269709881387431</v>
      </c>
      <c r="S891" s="94">
        <f t="shared" si="154"/>
        <v>-4.5385227026942454E-3</v>
      </c>
      <c r="T891" s="94">
        <f t="shared" si="155"/>
        <v>2.454980980425428E-2</v>
      </c>
      <c r="U891" s="94">
        <f t="shared" si="156"/>
        <v>6.2103727741621255E-2</v>
      </c>
      <c r="V891" s="24">
        <f t="shared" si="157"/>
        <v>8.8755963728290692E-3</v>
      </c>
      <c r="W891" s="24">
        <f t="shared" si="158"/>
        <v>-5.3228131368792189E-2</v>
      </c>
      <c r="X891" s="68">
        <f t="shared" si="159"/>
        <v>27290.222257812082</v>
      </c>
      <c r="Y891" s="68">
        <f t="shared" si="162"/>
        <v>171.20636679104064</v>
      </c>
      <c r="Z891" s="68">
        <f t="shared" si="160"/>
        <v>-1195.7450530093447</v>
      </c>
      <c r="AA891" s="68">
        <f t="shared" si="161"/>
        <v>171.20636679104064</v>
      </c>
      <c r="AB891" s="70">
        <f t="shared" si="163"/>
        <v>-1024.5386862183041</v>
      </c>
    </row>
    <row r="892" spans="10:28" x14ac:dyDescent="0.25">
      <c r="J892" s="93">
        <f t="array" ref="J892:M892">TRANSPOSE(MMULT($E$21:$H$24, TRANSPOSE(Random!N891:Q891)))</f>
        <v>0.55749714014284724</v>
      </c>
      <c r="K892" s="93">
        <v>-0.48411066144324216</v>
      </c>
      <c r="L892" s="93">
        <v>0.1337615666813276</v>
      </c>
      <c r="M892" s="93">
        <v>-2.1950653802214615E-2</v>
      </c>
      <c r="N892" s="22">
        <f>E$8 + E$9 * _xlfn.T.INV(_xlfn.NORM.DIST(J892, 0, 1, TRUE),  E$10)</f>
        <v>1.972744628492752E-3</v>
      </c>
      <c r="O892" s="22">
        <f>F$8 + F$9 * _xlfn.T.INV(_xlfn.NORM.DIST(K892, 0, 1, TRUE),  F$10)</f>
        <v>-4.1552581197394016E-5</v>
      </c>
      <c r="P892" s="22">
        <f>G$8 + G$9 * _xlfn.T.INV(_xlfn.NORM.DIST(L892, 0, 1, TRUE),  G$10)</f>
        <v>3.538495070085849E-5</v>
      </c>
      <c r="Q892" s="22">
        <f>H$8 + H$9 * _xlfn.T.INV(_xlfn.NORM.DIST(M892, 0, 1, TRUE),  H$10)</f>
        <v>-2.8224814915378748E-6</v>
      </c>
      <c r="R892" s="59">
        <f t="shared" si="153"/>
        <v>1.1295288848834231</v>
      </c>
      <c r="S892" s="94">
        <f t="shared" si="154"/>
        <v>-4.7089925098907437E-3</v>
      </c>
      <c r="T892" s="94">
        <f t="shared" si="155"/>
        <v>2.5498962710429493E-2</v>
      </c>
      <c r="U892" s="94">
        <f t="shared" si="156"/>
        <v>6.3052880647796461E-2</v>
      </c>
      <c r="V892" s="24">
        <f t="shared" si="157"/>
        <v>6.3397013122666004E-2</v>
      </c>
      <c r="W892" s="24">
        <f t="shared" si="158"/>
        <v>3.4413247486954346E-4</v>
      </c>
      <c r="X892" s="68">
        <f t="shared" si="159"/>
        <v>29667.021191247644</v>
      </c>
      <c r="Y892" s="68">
        <f t="shared" si="162"/>
        <v>-1139.9093721394893</v>
      </c>
      <c r="Z892" s="68">
        <f t="shared" si="160"/>
        <v>1181.0538804262178</v>
      </c>
      <c r="AA892" s="68">
        <f t="shared" si="161"/>
        <v>-1139.9093721394893</v>
      </c>
      <c r="AB892" s="70">
        <f t="shared" si="163"/>
        <v>41.144508286728524</v>
      </c>
    </row>
    <row r="893" spans="10:28" x14ac:dyDescent="0.25">
      <c r="J893" s="93">
        <f t="array" ref="J893:M893">TRANSPOSE(MMULT($E$21:$H$24, TRANSPOSE(Random!N892:Q892)))</f>
        <v>-0.66084943384384698</v>
      </c>
      <c r="K893" s="93">
        <v>1.4671431332272458</v>
      </c>
      <c r="L893" s="93">
        <v>-0.18349644083687444</v>
      </c>
      <c r="M893" s="93">
        <v>0.27215564167070022</v>
      </c>
      <c r="N893" s="22">
        <f>E$8 + E$9 * _xlfn.T.INV(_xlfn.NORM.DIST(J893, 0, 1, TRUE),  E$10)</f>
        <v>-2.2218785674952913E-3</v>
      </c>
      <c r="O893" s="22">
        <f>F$8 + F$9 * _xlfn.T.INV(_xlfn.NORM.DIST(K893, 0, 1, TRUE),  F$10)</f>
        <v>1.5767077540487703E-4</v>
      </c>
      <c r="P893" s="22">
        <f>G$8 + G$9 * _xlfn.T.INV(_xlfn.NORM.DIST(L893, 0, 1, TRUE),  G$10)</f>
        <v>-2.3523349302387462E-6</v>
      </c>
      <c r="Q893" s="22">
        <f>H$8 + H$9 * _xlfn.T.INV(_xlfn.NORM.DIST(M893, 0, 1, TRUE),  H$10)</f>
        <v>2.5099095893175739E-4</v>
      </c>
      <c r="R893" s="59">
        <f t="shared" si="153"/>
        <v>1.1248002651814697</v>
      </c>
      <c r="S893" s="94">
        <f t="shared" si="154"/>
        <v>-4.5097691532884725E-3</v>
      </c>
      <c r="T893" s="94">
        <f t="shared" si="155"/>
        <v>2.5752776150852787E-2</v>
      </c>
      <c r="U893" s="94">
        <f t="shared" si="156"/>
        <v>6.3306694088219762E-2</v>
      </c>
      <c r="V893" s="24">
        <f t="shared" si="157"/>
        <v>-2.0086605718477334E-3</v>
      </c>
      <c r="W893" s="24">
        <f t="shared" si="158"/>
        <v>-6.5315354660067493E-2</v>
      </c>
      <c r="X893" s="68">
        <f t="shared" si="159"/>
        <v>27372.68922342384</v>
      </c>
      <c r="Y893" s="68">
        <f t="shared" si="162"/>
        <v>1283.8662269117776</v>
      </c>
      <c r="Z893" s="68">
        <f t="shared" si="160"/>
        <v>-1113.2780873975862</v>
      </c>
      <c r="AA893" s="68">
        <f t="shared" si="161"/>
        <v>1283.8662269117776</v>
      </c>
      <c r="AB893" s="70">
        <f t="shared" si="163"/>
        <v>170.58813951419143</v>
      </c>
    </row>
    <row r="894" spans="10:28" x14ac:dyDescent="0.25">
      <c r="J894" s="93">
        <f t="array" ref="J894:M894">TRANSPOSE(MMULT($E$21:$H$24, TRANSPOSE(Random!N893:Q893)))</f>
        <v>-0.82952460707377895</v>
      </c>
      <c r="K894" s="93">
        <v>-0.10883858723347958</v>
      </c>
      <c r="L894" s="93">
        <v>-0.83613529287059063</v>
      </c>
      <c r="M894" s="93">
        <v>0.48399107582197476</v>
      </c>
      <c r="N894" s="22">
        <f>E$8 + E$9 * _xlfn.T.INV(_xlfn.NORM.DIST(J894, 0, 1, TRUE),  E$10)</f>
        <v>-2.8277573766379745E-3</v>
      </c>
      <c r="O894" s="22">
        <f>F$8 + F$9 * _xlfn.T.INV(_xlfn.NORM.DIST(K894, 0, 1, TRUE),  F$10)</f>
        <v>-6.9507113092390205E-6</v>
      </c>
      <c r="P894" s="22">
        <f>G$8 + G$9 * _xlfn.T.INV(_xlfn.NORM.DIST(L894, 0, 1, TRUE),  G$10)</f>
        <v>-8.3712154628740748E-5</v>
      </c>
      <c r="Q894" s="22">
        <f>H$8 + H$9 * _xlfn.T.INV(_xlfn.NORM.DIST(M894, 0, 1, TRUE),  H$10)</f>
        <v>4.3639364838572682E-4</v>
      </c>
      <c r="R894" s="59">
        <f t="shared" si="153"/>
        <v>1.1241172549705292</v>
      </c>
      <c r="S894" s="94">
        <f t="shared" si="154"/>
        <v>-4.6743906400025887E-3</v>
      </c>
      <c r="T894" s="94">
        <f t="shared" si="155"/>
        <v>2.5938178840306757E-2</v>
      </c>
      <c r="U894" s="94">
        <f t="shared" si="156"/>
        <v>6.3492096777673729E-2</v>
      </c>
      <c r="V894" s="24">
        <f t="shared" si="157"/>
        <v>-5.8715260367439553E-3</v>
      </c>
      <c r="W894" s="24">
        <f t="shared" si="158"/>
        <v>-6.9363622814417686E-2</v>
      </c>
      <c r="X894" s="68">
        <f t="shared" si="159"/>
        <v>27306.253025101923</v>
      </c>
      <c r="Y894" s="68">
        <f t="shared" si="162"/>
        <v>1633.9606704334728</v>
      </c>
      <c r="Z894" s="68">
        <f t="shared" si="160"/>
        <v>-1179.7142857195031</v>
      </c>
      <c r="AA894" s="68">
        <f t="shared" si="161"/>
        <v>1633.9606704334728</v>
      </c>
      <c r="AB894" s="70">
        <f t="shared" si="163"/>
        <v>454.24638471396975</v>
      </c>
    </row>
    <row r="895" spans="10:28" x14ac:dyDescent="0.25">
      <c r="J895" s="93">
        <f t="array" ref="J895:M895">TRANSPOSE(MMULT($E$21:$H$24, TRANSPOSE(Random!N894:Q894)))</f>
        <v>-2.1404717613676008</v>
      </c>
      <c r="K895" s="93">
        <v>1.6924447271138343</v>
      </c>
      <c r="L895" s="93">
        <v>1.5507073255254589</v>
      </c>
      <c r="M895" s="93">
        <v>0.15802663901902164</v>
      </c>
      <c r="N895" s="22">
        <f>E$8 + E$9 * _xlfn.T.INV(_xlfn.NORM.DIST(J895, 0, 1, TRUE),  E$10)</f>
        <v>-8.4647482022592244E-3</v>
      </c>
      <c r="O895" s="22">
        <f>F$8 + F$9 * _xlfn.T.INV(_xlfn.NORM.DIST(K895, 0, 1, TRUE),  F$10)</f>
        <v>1.9139464593068839E-4</v>
      </c>
      <c r="P895" s="22">
        <f>G$8 + G$9 * _xlfn.T.INV(_xlfn.NORM.DIST(L895, 0, 1, TRUE),  G$10)</f>
        <v>2.3041770419372846E-4</v>
      </c>
      <c r="Q895" s="22">
        <f>H$8 + H$9 * _xlfn.T.INV(_xlfn.NORM.DIST(M895, 0, 1, TRUE),  H$10)</f>
        <v>1.5222362632264327E-4</v>
      </c>
      <c r="R895" s="59">
        <f t="shared" si="153"/>
        <v>1.1177626470278523</v>
      </c>
      <c r="S895" s="94">
        <f t="shared" si="154"/>
        <v>-4.4760452827626611E-3</v>
      </c>
      <c r="T895" s="94">
        <f t="shared" si="155"/>
        <v>2.5654008818243673E-2</v>
      </c>
      <c r="U895" s="94">
        <f t="shared" si="156"/>
        <v>6.3207926755610641E-2</v>
      </c>
      <c r="V895" s="24">
        <f t="shared" si="157"/>
        <v>-0.10350486087051536</v>
      </c>
      <c r="W895" s="24">
        <f t="shared" si="158"/>
        <v>-0.16671278762612601</v>
      </c>
      <c r="X895" s="68">
        <f t="shared" si="159"/>
        <v>23873.212154482291</v>
      </c>
      <c r="Y895" s="68">
        <f t="shared" si="162"/>
        <v>4891.1783457384445</v>
      </c>
      <c r="Z895" s="68">
        <f t="shared" si="160"/>
        <v>-4612.7551563391353</v>
      </c>
      <c r="AA895" s="68">
        <f t="shared" si="161"/>
        <v>4891.1783457384445</v>
      </c>
      <c r="AB895" s="70">
        <f t="shared" si="163"/>
        <v>278.42318939930919</v>
      </c>
    </row>
    <row r="896" spans="10:28" x14ac:dyDescent="0.25">
      <c r="J896" s="93">
        <f t="array" ref="J896:M896">TRANSPOSE(MMULT($E$21:$H$24, TRANSPOSE(Random!N895:Q895)))</f>
        <v>-0.51491835991066359</v>
      </c>
      <c r="K896" s="93">
        <v>0.89731558461091876</v>
      </c>
      <c r="L896" s="93">
        <v>1.2772755695934628</v>
      </c>
      <c r="M896" s="93">
        <v>0.81248721402408663</v>
      </c>
      <c r="N896" s="22">
        <f>E$8 + E$9 * _xlfn.T.INV(_xlfn.NORM.DIST(J896, 0, 1, TRUE),  E$10)</f>
        <v>-1.7084256362812605E-3</v>
      </c>
      <c r="O896" s="22">
        <f>F$8 + F$9 * _xlfn.T.INV(_xlfn.NORM.DIST(K896, 0, 1, TRUE),  F$10)</f>
        <v>8.8645620374870387E-5</v>
      </c>
      <c r="P896" s="22">
        <f>G$8 + G$9 * _xlfn.T.INV(_xlfn.NORM.DIST(L896, 0, 1, TRUE),  G$10)</f>
        <v>1.8562214465059104E-4</v>
      </c>
      <c r="Q896" s="22">
        <f>H$8 + H$9 * _xlfn.T.INV(_xlfn.NORM.DIST(M896, 0, 1, TRUE),  H$10)</f>
        <v>7.3327045519686865E-4</v>
      </c>
      <c r="R896" s="59">
        <f t="shared" si="153"/>
        <v>1.1253790832380919</v>
      </c>
      <c r="S896" s="94">
        <f t="shared" si="154"/>
        <v>-4.578794308318479E-3</v>
      </c>
      <c r="T896" s="94">
        <f t="shared" si="155"/>
        <v>2.6235055647117898E-2</v>
      </c>
      <c r="U896" s="94">
        <f t="shared" si="156"/>
        <v>6.3788973584484876E-2</v>
      </c>
      <c r="V896" s="24">
        <f t="shared" si="157"/>
        <v>1.5194706799761905E-2</v>
      </c>
      <c r="W896" s="24">
        <f t="shared" si="158"/>
        <v>-4.8594266784722971E-2</v>
      </c>
      <c r="X896" s="68">
        <f t="shared" si="159"/>
        <v>28182.19289564039</v>
      </c>
      <c r="Y896" s="68">
        <f t="shared" si="162"/>
        <v>987.1781508224085</v>
      </c>
      <c r="Z896" s="68">
        <f t="shared" si="160"/>
        <v>-303.7744151810366</v>
      </c>
      <c r="AA896" s="68">
        <f t="shared" si="161"/>
        <v>987.1781508224085</v>
      </c>
      <c r="AB896" s="70">
        <f t="shared" si="163"/>
        <v>683.4037356413719</v>
      </c>
    </row>
    <row r="897" spans="10:28" x14ac:dyDescent="0.25">
      <c r="J897" s="93">
        <f t="array" ref="J897:M897">TRANSPOSE(MMULT($E$21:$H$24, TRANSPOSE(Random!N896:Q896)))</f>
        <v>1.8249221215324196</v>
      </c>
      <c r="K897" s="93">
        <v>0.21249165483790733</v>
      </c>
      <c r="L897" s="93">
        <v>1.2304066015583457</v>
      </c>
      <c r="M897" s="93">
        <v>-0.86675568394927316</v>
      </c>
      <c r="N897" s="22">
        <f>E$8 + E$9 * _xlfn.T.INV(_xlfn.NORM.DIST(J897, 0, 1, TRUE),  E$10)</f>
        <v>7.0072498479998111E-3</v>
      </c>
      <c r="O897" s="22">
        <f>F$8 + F$9 * _xlfn.T.INV(_xlfn.NORM.DIST(K897, 0, 1, TRUE),  F$10)</f>
        <v>2.213804437814426E-5</v>
      </c>
      <c r="P897" s="22">
        <f>G$8 + G$9 * _xlfn.T.INV(_xlfn.NORM.DIST(L897, 0, 1, TRUE),  G$10)</f>
        <v>1.7845585490522815E-4</v>
      </c>
      <c r="Q897" s="22">
        <f>H$8 + H$9 * _xlfn.T.INV(_xlfn.NORM.DIST(M897, 0, 1, TRUE),  H$10)</f>
        <v>-7.5171949737980702E-4</v>
      </c>
      <c r="R897" s="59">
        <f t="shared" si="153"/>
        <v>1.1352043077898994</v>
      </c>
      <c r="S897" s="94">
        <f t="shared" si="154"/>
        <v>-4.6453018843152054E-3</v>
      </c>
      <c r="T897" s="94">
        <f t="shared" si="155"/>
        <v>2.4750065694541225E-2</v>
      </c>
      <c r="U897" s="94">
        <f t="shared" si="156"/>
        <v>6.2303983631908193E-2</v>
      </c>
      <c r="V897" s="24">
        <f t="shared" si="157"/>
        <v>0.13080782854817272</v>
      </c>
      <c r="W897" s="24">
        <f t="shared" si="158"/>
        <v>6.8503844916264517E-2</v>
      </c>
      <c r="X897" s="68">
        <f t="shared" si="159"/>
        <v>31925.166806155648</v>
      </c>
      <c r="Y897" s="68">
        <f t="shared" si="162"/>
        <v>-4048.9932955795666</v>
      </c>
      <c r="Z897" s="68">
        <f t="shared" si="160"/>
        <v>3439.1994953342219</v>
      </c>
      <c r="AA897" s="68">
        <f t="shared" si="161"/>
        <v>-4048.9932955795666</v>
      </c>
      <c r="AB897" s="70">
        <f t="shared" si="163"/>
        <v>-609.79380024534476</v>
      </c>
    </row>
    <row r="898" spans="10:28" x14ac:dyDescent="0.25">
      <c r="J898" s="93">
        <f t="array" ref="J898:M898">TRANSPOSE(MMULT($E$21:$H$24, TRANSPOSE(Random!N897:Q897)))</f>
        <v>1.9675298143508606</v>
      </c>
      <c r="K898" s="93">
        <v>6.9452901441297343E-2</v>
      </c>
      <c r="L898" s="93">
        <v>-0.82678613332064299</v>
      </c>
      <c r="M898" s="93">
        <v>5.5624204016618002E-2</v>
      </c>
      <c r="N898" s="22">
        <f>E$8 + E$9 * _xlfn.T.INV(_xlfn.NORM.DIST(J898, 0, 1, TRUE),  E$10)</f>
        <v>7.6949615715763871E-3</v>
      </c>
      <c r="O898" s="22">
        <f>F$8 + F$9 * _xlfn.T.INV(_xlfn.NORM.DIST(K898, 0, 1, TRUE),  F$10)</f>
        <v>9.1616733494771494E-6</v>
      </c>
      <c r="P898" s="22">
        <f>G$8 + G$9 * _xlfn.T.INV(_xlfn.NORM.DIST(L898, 0, 1, TRUE),  G$10)</f>
        <v>-8.2470317728262525E-5</v>
      </c>
      <c r="Q898" s="22">
        <f>H$8 + H$9 * _xlfn.T.INV(_xlfn.NORM.DIST(M898, 0, 1, TRUE),  H$10)</f>
        <v>6.3956717753523685E-5</v>
      </c>
      <c r="R898" s="59">
        <f t="shared" si="153"/>
        <v>1.135979568654446</v>
      </c>
      <c r="S898" s="94">
        <f t="shared" si="154"/>
        <v>-4.658278255343872E-3</v>
      </c>
      <c r="T898" s="94">
        <f t="shared" si="155"/>
        <v>2.5565741909674554E-2</v>
      </c>
      <c r="U898" s="94">
        <f t="shared" si="156"/>
        <v>6.3119659847041529E-2</v>
      </c>
      <c r="V898" s="24">
        <f t="shared" si="157"/>
        <v>0.15387198157107651</v>
      </c>
      <c r="W898" s="24">
        <f t="shared" si="158"/>
        <v>9.0752321724034982E-2</v>
      </c>
      <c r="X898" s="68">
        <f t="shared" si="159"/>
        <v>33225.850902379949</v>
      </c>
      <c r="Y898" s="68">
        <f t="shared" si="162"/>
        <v>-4446.3731833322672</v>
      </c>
      <c r="Z898" s="68">
        <f t="shared" si="160"/>
        <v>4739.8835915585223</v>
      </c>
      <c r="AA898" s="68">
        <f t="shared" si="161"/>
        <v>-4446.3731833322672</v>
      </c>
      <c r="AB898" s="70">
        <f t="shared" si="163"/>
        <v>293.51040822625509</v>
      </c>
    </row>
    <row r="899" spans="10:28" x14ac:dyDescent="0.25">
      <c r="J899" s="93">
        <f t="array" ref="J899:M899">TRANSPOSE(MMULT($E$21:$H$24, TRANSPOSE(Random!N898:Q898)))</f>
        <v>-0.97784247913990574</v>
      </c>
      <c r="K899" s="93">
        <v>-1.3141767546055867</v>
      </c>
      <c r="L899" s="93">
        <v>-1.8859763057440293</v>
      </c>
      <c r="M899" s="93">
        <v>0.10631494096566668</v>
      </c>
      <c r="N899" s="22">
        <f>E$8 + E$9 * _xlfn.T.INV(_xlfn.NORM.DIST(J899, 0, 1, TRUE),  E$10)</f>
        <v>-3.3743182663420312E-3</v>
      </c>
      <c r="O899" s="22">
        <f>F$8 + F$9 * _xlfn.T.INV(_xlfn.NORM.DIST(K899, 0, 1, TRUE),  F$10)</f>
        <v>-1.3142485957567273E-4</v>
      </c>
      <c r="P899" s="22">
        <f>G$8 + G$9 * _xlfn.T.INV(_xlfn.NORM.DIST(L899, 0, 1, TRUE),  G$10)</f>
        <v>-2.552776287392661E-4</v>
      </c>
      <c r="Q899" s="22">
        <f>H$8 + H$9 * _xlfn.T.INV(_xlfn.NORM.DIST(M899, 0, 1, TRUE),  H$10)</f>
        <v>1.0762278621798305E-4</v>
      </c>
      <c r="R899" s="59">
        <f t="shared" ref="R899:R962" si="164">$B$3 * (1 + N899)</f>
        <v>1.1235011141467612</v>
      </c>
      <c r="S899" s="94">
        <f t="shared" ref="S899:S962" si="165">$B$5+O899</f>
        <v>-4.798864788269022E-3</v>
      </c>
      <c r="T899" s="94">
        <f t="shared" ref="T899:T962" si="166">$B$6+Q899</f>
        <v>2.5609407978139015E-2</v>
      </c>
      <c r="U899" s="94">
        <f t="shared" ref="U899:U962" si="167">$B$7 + Q899</f>
        <v>6.3163325915505983E-2</v>
      </c>
      <c r="V899" s="24">
        <f t="shared" ref="V899:V962" si="168">(LN(R899/$B$4) + (T899-S899+0.5*U899^2)*$B$8) / (U899*SQRT($B$8))</f>
        <v>-1.8146188229485358E-2</v>
      </c>
      <c r="W899" s="24">
        <f t="shared" ref="W899:W962" si="169">V899 - U899*SQRT($B$8)</f>
        <v>-8.1309514144991338E-2</v>
      </c>
      <c r="X899" s="68">
        <f t="shared" ref="X899:X962" si="170">(R899*EXP(-S899*$B$8)*_xlfn.NORM.DIST(V899, 0, 1, TRUE) - $B$4*EXP(-T899*$B$8)*_xlfn.NORM.DIST(W899, 0, 1, TRUE)) * $B$2</f>
        <v>26746.244430610801</v>
      </c>
      <c r="Y899" s="68">
        <f t="shared" si="162"/>
        <v>1949.7794903760077</v>
      </c>
      <c r="Z899" s="68">
        <f t="shared" ref="Z899:Z962" si="171">X899-$B$13</f>
        <v>-1739.7228802106256</v>
      </c>
      <c r="AA899" s="68">
        <f t="shared" ref="AA899:AA962" si="172">Y899-$B$19</f>
        <v>1949.7794903760077</v>
      </c>
      <c r="AB899" s="70">
        <f t="shared" si="163"/>
        <v>210.05661016538215</v>
      </c>
    </row>
    <row r="900" spans="10:28" x14ac:dyDescent="0.25">
      <c r="J900" s="93">
        <f t="array" ref="J900:M900">TRANSPOSE(MMULT($E$21:$H$24, TRANSPOSE(Random!N899:Q899)))</f>
        <v>0.27700820322080916</v>
      </c>
      <c r="K900" s="93">
        <v>3.6473992262866829E-2</v>
      </c>
      <c r="L900" s="93">
        <v>0.28848189836738258</v>
      </c>
      <c r="M900" s="93">
        <v>1.0175955866875273</v>
      </c>
      <c r="N900" s="22">
        <f>E$8 + E$9 * _xlfn.T.INV(_xlfn.NORM.DIST(J900, 0, 1, TRUE),  E$10)</f>
        <v>1.0019127225454943E-3</v>
      </c>
      <c r="O900" s="22">
        <f>F$8 + F$9 * _xlfn.T.INV(_xlfn.NORM.DIST(K900, 0, 1, TRUE),  F$10)</f>
        <v>6.1814231584528401E-6</v>
      </c>
      <c r="P900" s="22">
        <f>G$8 + G$9 * _xlfn.T.INV(_xlfn.NORM.DIST(L900, 0, 1, TRUE),  G$10)</f>
        <v>5.3901473776556626E-5</v>
      </c>
      <c r="Q900" s="22">
        <f>H$8 + H$9 * _xlfn.T.INV(_xlfn.NORM.DIST(M900, 0, 1, TRUE),  H$10)</f>
        <v>9.2744440118859258E-4</v>
      </c>
      <c r="R900" s="59">
        <f t="shared" si="164"/>
        <v>1.1284344612216892</v>
      </c>
      <c r="S900" s="94">
        <f t="shared" si="165"/>
        <v>-4.6612585055348967E-3</v>
      </c>
      <c r="T900" s="94">
        <f t="shared" si="166"/>
        <v>2.6429229593109622E-2</v>
      </c>
      <c r="U900" s="94">
        <f t="shared" si="167"/>
        <v>6.3983147530476597E-2</v>
      </c>
      <c r="V900" s="24">
        <f t="shared" si="168"/>
        <v>6.2041269587189224E-2</v>
      </c>
      <c r="W900" s="24">
        <f t="shared" si="169"/>
        <v>-1.9418779432873734E-3</v>
      </c>
      <c r="X900" s="68">
        <f t="shared" si="170"/>
        <v>30007.672080283322</v>
      </c>
      <c r="Y900" s="68">
        <f t="shared" ref="Y900:Y963" si="173">$B$17*R900+$B$18</f>
        <v>-578.93438714777585</v>
      </c>
      <c r="Z900" s="68">
        <f t="shared" si="171"/>
        <v>1521.7047694618959</v>
      </c>
      <c r="AA900" s="68">
        <f t="shared" si="172"/>
        <v>-578.93438714777585</v>
      </c>
      <c r="AB900" s="70">
        <f t="shared" ref="AB900:AB963" si="174">Z900+AA900</f>
        <v>942.77038231412007</v>
      </c>
    </row>
    <row r="901" spans="10:28" x14ac:dyDescent="0.25">
      <c r="J901" s="93">
        <f t="array" ref="J901:M901">TRANSPOSE(MMULT($E$21:$H$24, TRANSPOSE(Random!N900:Q900)))</f>
        <v>-0.77832048686745459</v>
      </c>
      <c r="K901" s="93">
        <v>-0.77557004165763288</v>
      </c>
      <c r="L901" s="93">
        <v>-0.13634743706563529</v>
      </c>
      <c r="M901" s="93">
        <v>0.75817054090746883</v>
      </c>
      <c r="N901" s="22">
        <f>E$8 + E$9 * _xlfn.T.INV(_xlfn.NORM.DIST(J901, 0, 1, TRUE),  E$10)</f>
        <v>-2.642225957780125E-3</v>
      </c>
      <c r="O901" s="22">
        <f>F$8 + F$9 * _xlfn.T.INV(_xlfn.NORM.DIST(K901, 0, 1, TRUE),  F$10)</f>
        <v>-7.0169729594119181E-5</v>
      </c>
      <c r="P901" s="22">
        <f>G$8 + G$9 * _xlfn.T.INV(_xlfn.NORM.DIST(L901, 0, 1, TRUE),  G$10)</f>
        <v>3.2712550691643234E-6</v>
      </c>
      <c r="Q901" s="22">
        <f>H$8 + H$9 * _xlfn.T.INV(_xlfn.NORM.DIST(M901, 0, 1, TRUE),  H$10)</f>
        <v>6.8313379122047569E-4</v>
      </c>
      <c r="R901" s="59">
        <f t="shared" si="164"/>
        <v>1.1243264054666646</v>
      </c>
      <c r="S901" s="94">
        <f t="shared" si="165"/>
        <v>-4.7376096582874682E-3</v>
      </c>
      <c r="T901" s="94">
        <f t="shared" si="166"/>
        <v>2.6184918983141507E-2</v>
      </c>
      <c r="U901" s="94">
        <f t="shared" si="167"/>
        <v>6.3738836920508482E-2</v>
      </c>
      <c r="V901" s="24">
        <f t="shared" si="168"/>
        <v>2.1792112272994192E-3</v>
      </c>
      <c r="W901" s="24">
        <f t="shared" si="169"/>
        <v>-6.1559625693209066E-2</v>
      </c>
      <c r="X901" s="68">
        <f t="shared" si="170"/>
        <v>27690.362894982944</v>
      </c>
      <c r="Y901" s="68">
        <f t="shared" si="173"/>
        <v>1526.7552064682823</v>
      </c>
      <c r="Z901" s="68">
        <f t="shared" si="171"/>
        <v>-795.60441583848296</v>
      </c>
      <c r="AA901" s="68">
        <f t="shared" si="172"/>
        <v>1526.7552064682823</v>
      </c>
      <c r="AB901" s="70">
        <f t="shared" si="174"/>
        <v>731.1507906297993</v>
      </c>
    </row>
    <row r="902" spans="10:28" x14ac:dyDescent="0.25">
      <c r="J902" s="93">
        <f t="array" ref="J902:M902">TRANSPOSE(MMULT($E$21:$H$24, TRANSPOSE(Random!N901:Q901)))</f>
        <v>-1.9250763844171639</v>
      </c>
      <c r="K902" s="93">
        <v>2.4496428494884759E-2</v>
      </c>
      <c r="L902" s="93">
        <v>-0.66522546002115734</v>
      </c>
      <c r="M902" s="93">
        <v>0.68942090500646203</v>
      </c>
      <c r="N902" s="22">
        <f>E$8 + E$9 * _xlfn.T.INV(_xlfn.NORM.DIST(J902, 0, 1, TRUE),  E$10)</f>
        <v>-7.3711005340698476E-3</v>
      </c>
      <c r="O902" s="22">
        <f>F$8 + F$9 * _xlfn.T.INV(_xlfn.NORM.DIST(K902, 0, 1, TRUE),  F$10)</f>
        <v>5.0994688428694483E-6</v>
      </c>
      <c r="P902" s="22">
        <f>G$8 + G$9 * _xlfn.T.INV(_xlfn.NORM.DIST(L902, 0, 1, TRUE),  G$10)</f>
        <v>-6.1462743011030905E-5</v>
      </c>
      <c r="Q902" s="22">
        <f>H$8 + H$9 * _xlfn.T.INV(_xlfn.NORM.DIST(M902, 0, 1, TRUE),  H$10)</f>
        <v>6.2033565601629388E-4</v>
      </c>
      <c r="R902" s="59">
        <f t="shared" si="164"/>
        <v>1.1189955215124403</v>
      </c>
      <c r="S902" s="94">
        <f t="shared" si="165"/>
        <v>-4.6623404598504798E-3</v>
      </c>
      <c r="T902" s="94">
        <f t="shared" si="166"/>
        <v>2.6122120847937323E-2</v>
      </c>
      <c r="U902" s="94">
        <f t="shared" si="167"/>
        <v>6.3676038785304298E-2</v>
      </c>
      <c r="V902" s="24">
        <f t="shared" si="168"/>
        <v>-7.4688160290324254E-2</v>
      </c>
      <c r="W902" s="24">
        <f t="shared" si="169"/>
        <v>-0.13836419907562855</v>
      </c>
      <c r="X902" s="68">
        <f t="shared" si="170"/>
        <v>24987.596091370022</v>
      </c>
      <c r="Y902" s="68">
        <f t="shared" si="173"/>
        <v>4259.236831980641</v>
      </c>
      <c r="Z902" s="68">
        <f t="shared" si="171"/>
        <v>-3498.3712194514046</v>
      </c>
      <c r="AA902" s="68">
        <f t="shared" si="172"/>
        <v>4259.236831980641</v>
      </c>
      <c r="AB902" s="70">
        <f t="shared" si="174"/>
        <v>760.86561252923639</v>
      </c>
    </row>
    <row r="903" spans="10:28" x14ac:dyDescent="0.25">
      <c r="J903" s="93">
        <f t="array" ref="J903:M903">TRANSPOSE(MMULT($E$21:$H$24, TRANSPOSE(Random!N902:Q902)))</f>
        <v>0.34026279701897166</v>
      </c>
      <c r="K903" s="93">
        <v>0.82092562466773944</v>
      </c>
      <c r="L903" s="93">
        <v>0.38628326097247545</v>
      </c>
      <c r="M903" s="93">
        <v>-1.3832958020161139</v>
      </c>
      <c r="N903" s="22">
        <f>E$8 + E$9 * _xlfn.T.INV(_xlfn.NORM.DIST(J903, 0, 1, TRUE),  E$10)</f>
        <v>1.2190180807855186E-3</v>
      </c>
      <c r="O903" s="22">
        <f>F$8 + F$9 * _xlfn.T.INV(_xlfn.NORM.DIST(K903, 0, 1, TRUE),  F$10)</f>
        <v>8.0614485093162387E-5</v>
      </c>
      <c r="P903" s="22">
        <f>G$8 + G$9 * _xlfn.T.INV(_xlfn.NORM.DIST(L903, 0, 1, TRUE),  G$10)</f>
        <v>6.5736220455461932E-5</v>
      </c>
      <c r="Q903" s="22">
        <f>H$8 + H$9 * _xlfn.T.INV(_xlfn.NORM.DIST(M903, 0, 1, TRUE),  H$10)</f>
        <v>-1.2662062642834209E-3</v>
      </c>
      <c r="R903" s="59">
        <f t="shared" si="164"/>
        <v>1.12867920517756</v>
      </c>
      <c r="S903" s="94">
        <f t="shared" si="165"/>
        <v>-4.5868254436001871E-3</v>
      </c>
      <c r="T903" s="94">
        <f t="shared" si="166"/>
        <v>2.423557892763761E-2</v>
      </c>
      <c r="U903" s="94">
        <f t="shared" si="167"/>
        <v>6.1789496865004581E-2</v>
      </c>
      <c r="V903" s="24">
        <f t="shared" si="168"/>
        <v>2.8814377586601162E-2</v>
      </c>
      <c r="W903" s="24">
        <f t="shared" si="169"/>
        <v>-3.2975119278403422E-2</v>
      </c>
      <c r="X903" s="68">
        <f t="shared" si="170"/>
        <v>27874.881714357813</v>
      </c>
      <c r="Y903" s="68">
        <f t="shared" si="173"/>
        <v>-704.38419399305712</v>
      </c>
      <c r="Z903" s="68">
        <f t="shared" si="171"/>
        <v>-611.08559646361391</v>
      </c>
      <c r="AA903" s="68">
        <f t="shared" si="172"/>
        <v>-704.38419399305712</v>
      </c>
      <c r="AB903" s="70">
        <f t="shared" si="174"/>
        <v>-1315.469790456671</v>
      </c>
    </row>
    <row r="904" spans="10:28" x14ac:dyDescent="0.25">
      <c r="J904" s="93">
        <f t="array" ref="J904:M904">TRANSPOSE(MMULT($E$21:$H$24, TRANSPOSE(Random!N903:Q903)))</f>
        <v>0.25867034550757567</v>
      </c>
      <c r="K904" s="93">
        <v>0.89378681554993611</v>
      </c>
      <c r="L904" s="93">
        <v>0.6459676371112868</v>
      </c>
      <c r="M904" s="93">
        <v>-0.38092168016801098</v>
      </c>
      <c r="N904" s="22">
        <f>E$8 + E$9 * _xlfn.T.INV(_xlfn.NORM.DIST(J904, 0, 1, TRUE),  E$10)</f>
        <v>9.3912039314700453E-4</v>
      </c>
      <c r="O904" s="22">
        <f>F$8 + F$9 * _xlfn.T.INV(_xlfn.NORM.DIST(K904, 0, 1, TRUE),  F$10)</f>
        <v>8.8269809530663862E-5</v>
      </c>
      <c r="P904" s="22">
        <f>G$8 + G$9 * _xlfn.T.INV(_xlfn.NORM.DIST(L904, 0, 1, TRUE),  G$10)</f>
        <v>9.7974593852217151E-5</v>
      </c>
      <c r="Q904" s="22">
        <f>H$8 + H$9 * _xlfn.T.INV(_xlfn.NORM.DIST(M904, 0, 1, TRUE),  H$10)</f>
        <v>-3.1361915782567338E-4</v>
      </c>
      <c r="R904" s="59">
        <f t="shared" si="164"/>
        <v>1.1283636751147965</v>
      </c>
      <c r="S904" s="94">
        <f t="shared" si="165"/>
        <v>-4.5791701191626854E-3</v>
      </c>
      <c r="T904" s="94">
        <f t="shared" si="166"/>
        <v>2.5188166034095356E-2</v>
      </c>
      <c r="U904" s="94">
        <f t="shared" si="167"/>
        <v>6.2742083971462331E-2</v>
      </c>
      <c r="V904" s="24">
        <f t="shared" si="168"/>
        <v>3.9926555193879346E-2</v>
      </c>
      <c r="W904" s="24">
        <f t="shared" si="169"/>
        <v>-2.2815528777582986E-2</v>
      </c>
      <c r="X904" s="68">
        <f t="shared" si="170"/>
        <v>28666.02985171185</v>
      </c>
      <c r="Y904" s="68">
        <f t="shared" si="173"/>
        <v>-542.65114817896392</v>
      </c>
      <c r="Z904" s="68">
        <f t="shared" si="171"/>
        <v>180.06254089042341</v>
      </c>
      <c r="AA904" s="68">
        <f t="shared" si="172"/>
        <v>-542.65114817896392</v>
      </c>
      <c r="AB904" s="70">
        <f t="shared" si="174"/>
        <v>-362.58860728854052</v>
      </c>
    </row>
    <row r="905" spans="10:28" x14ac:dyDescent="0.25">
      <c r="J905" s="93">
        <f t="array" ref="J905:M905">TRANSPOSE(MMULT($E$21:$H$24, TRANSPOSE(Random!N904:Q904)))</f>
        <v>0.3433396846955481</v>
      </c>
      <c r="K905" s="93">
        <v>0.49311543085939258</v>
      </c>
      <c r="L905" s="93">
        <v>1.2875378413125862</v>
      </c>
      <c r="M905" s="93">
        <v>0.92905705993026722</v>
      </c>
      <c r="N905" s="22">
        <f>E$8 + E$9 * _xlfn.T.INV(_xlfn.NORM.DIST(J905, 0, 1, TRUE),  E$10)</f>
        <v>1.2296008489224562E-3</v>
      </c>
      <c r="O905" s="22">
        <f>F$8 + F$9 * _xlfn.T.INV(_xlfn.NORM.DIST(K905, 0, 1, TRUE),  F$10)</f>
        <v>4.818100964068987E-5</v>
      </c>
      <c r="P905" s="22">
        <f>G$8 + G$9 * _xlfn.T.INV(_xlfn.NORM.DIST(L905, 0, 1, TRUE),  G$10)</f>
        <v>1.8720931069797064E-4</v>
      </c>
      <c r="Q905" s="22">
        <f>H$8 + H$9 * _xlfn.T.INV(_xlfn.NORM.DIST(M905, 0, 1, TRUE),  H$10)</f>
        <v>8.4261307109561342E-4</v>
      </c>
      <c r="R905" s="59">
        <f t="shared" si="164"/>
        <v>1.1286911351849946</v>
      </c>
      <c r="S905" s="94">
        <f t="shared" si="165"/>
        <v>-4.6192589190526597E-3</v>
      </c>
      <c r="T905" s="94">
        <f t="shared" si="166"/>
        <v>2.6344398263016645E-2</v>
      </c>
      <c r="U905" s="94">
        <f t="shared" si="167"/>
        <v>6.3898316200383609E-2</v>
      </c>
      <c r="V905" s="24">
        <f t="shared" si="168"/>
        <v>6.361317822903248E-2</v>
      </c>
      <c r="W905" s="24">
        <f t="shared" si="169"/>
        <v>-2.8513797135112928E-4</v>
      </c>
      <c r="X905" s="68">
        <f t="shared" si="170"/>
        <v>30031.812760807465</v>
      </c>
      <c r="Y905" s="68">
        <f t="shared" si="173"/>
        <v>-710.49922601913568</v>
      </c>
      <c r="Z905" s="68">
        <f t="shared" si="171"/>
        <v>1545.8454499860381</v>
      </c>
      <c r="AA905" s="68">
        <f t="shared" si="172"/>
        <v>-710.49922601913568</v>
      </c>
      <c r="AB905" s="70">
        <f t="shared" si="174"/>
        <v>835.34622396690247</v>
      </c>
    </row>
    <row r="906" spans="10:28" x14ac:dyDescent="0.25">
      <c r="J906" s="93">
        <f t="array" ref="J906:M906">TRANSPOSE(MMULT($E$21:$H$24, TRANSPOSE(Random!N905:Q905)))</f>
        <v>0.60593041867040187</v>
      </c>
      <c r="K906" s="93">
        <v>0.75307170678096913</v>
      </c>
      <c r="L906" s="93">
        <v>1.1256698539546159</v>
      </c>
      <c r="M906" s="93">
        <v>-0.83569660726045591</v>
      </c>
      <c r="N906" s="22">
        <f>E$8 + E$9 * _xlfn.T.INV(_xlfn.NORM.DIST(J906, 0, 1, TRUE),  E$10)</f>
        <v>2.1430062337394417E-3</v>
      </c>
      <c r="O906" s="22">
        <f>F$8 + F$9 * _xlfn.T.INV(_xlfn.NORM.DIST(K906, 0, 1, TRUE),  F$10)</f>
        <v>7.3651911398038938E-5</v>
      </c>
      <c r="P906" s="22">
        <f>G$8 + G$9 * _xlfn.T.INV(_xlfn.NORM.DIST(L906, 0, 1, TRUE),  G$10)</f>
        <v>1.6290114125390207E-4</v>
      </c>
      <c r="Q906" s="22">
        <f>H$8 + H$9 * _xlfn.T.INV(_xlfn.NORM.DIST(M906, 0, 1, TRUE),  H$10)</f>
        <v>-7.2270034618616356E-4</v>
      </c>
      <c r="R906" s="59">
        <f t="shared" si="164"/>
        <v>1.1297208216423258</v>
      </c>
      <c r="S906" s="94">
        <f t="shared" si="165"/>
        <v>-4.5937880172953107E-3</v>
      </c>
      <c r="T906" s="94">
        <f t="shared" si="166"/>
        <v>2.4779084845734867E-2</v>
      </c>
      <c r="U906" s="94">
        <f t="shared" si="167"/>
        <v>6.2333002783101839E-2</v>
      </c>
      <c r="V906" s="24">
        <f t="shared" si="168"/>
        <v>5.2733904750548684E-2</v>
      </c>
      <c r="W906" s="24">
        <f t="shared" si="169"/>
        <v>-9.599098032553155E-3</v>
      </c>
      <c r="X906" s="68">
        <f t="shared" si="170"/>
        <v>28967.816659916545</v>
      </c>
      <c r="Y906" s="68">
        <f t="shared" si="173"/>
        <v>-1238.2914925280493</v>
      </c>
      <c r="Z906" s="68">
        <f t="shared" si="171"/>
        <v>481.84934909511867</v>
      </c>
      <c r="AA906" s="68">
        <f t="shared" si="172"/>
        <v>-1238.2914925280493</v>
      </c>
      <c r="AB906" s="70">
        <f t="shared" si="174"/>
        <v>-756.44214343293061</v>
      </c>
    </row>
    <row r="907" spans="10:28" x14ac:dyDescent="0.25">
      <c r="J907" s="93">
        <f t="array" ref="J907:M907">TRANSPOSE(MMULT($E$21:$H$24, TRANSPOSE(Random!N906:Q906)))</f>
        <v>1.7422750610048141</v>
      </c>
      <c r="K907" s="93">
        <v>1.6091837175443713</v>
      </c>
      <c r="L907" s="93">
        <v>-0.33315704204665569</v>
      </c>
      <c r="M907" s="93">
        <v>-0.28564513399473029</v>
      </c>
      <c r="N907" s="22">
        <f>E$8 + E$9 * _xlfn.T.INV(_xlfn.NORM.DIST(J907, 0, 1, TRUE),  E$10)</f>
        <v>6.6242685262819564E-3</v>
      </c>
      <c r="O907" s="22">
        <f>F$8 + F$9 * _xlfn.T.INV(_xlfn.NORM.DIST(K907, 0, 1, TRUE),  F$10)</f>
        <v>1.7837614380741826E-4</v>
      </c>
      <c r="P907" s="22">
        <f>G$8 + G$9 * _xlfn.T.INV(_xlfn.NORM.DIST(L907, 0, 1, TRUE),  G$10)</f>
        <v>-2.0327603798026446E-5</v>
      </c>
      <c r="Q907" s="22">
        <f>H$8 + H$9 * _xlfn.T.INV(_xlfn.NORM.DIST(M907, 0, 1, TRUE),  H$10)</f>
        <v>-2.3056102099280751E-4</v>
      </c>
      <c r="R907" s="59">
        <f t="shared" si="164"/>
        <v>1.1347725710310204</v>
      </c>
      <c r="S907" s="94">
        <f t="shared" si="165"/>
        <v>-4.4890637848859312E-3</v>
      </c>
      <c r="T907" s="94">
        <f t="shared" si="166"/>
        <v>2.5271224170928221E-2</v>
      </c>
      <c r="U907" s="94">
        <f t="shared" si="167"/>
        <v>6.2825142108295193E-2</v>
      </c>
      <c r="V907" s="24">
        <f t="shared" si="168"/>
        <v>0.1299955125496608</v>
      </c>
      <c r="W907" s="24">
        <f t="shared" si="169"/>
        <v>6.7170370441365604E-2</v>
      </c>
      <c r="X907" s="68">
        <f t="shared" si="170"/>
        <v>32133.792244543602</v>
      </c>
      <c r="Y907" s="68">
        <f t="shared" si="173"/>
        <v>-3827.6955200463999</v>
      </c>
      <c r="Z907" s="68">
        <f t="shared" si="171"/>
        <v>3647.824933722175</v>
      </c>
      <c r="AA907" s="68">
        <f t="shared" si="172"/>
        <v>-3827.6955200463999</v>
      </c>
      <c r="AB907" s="70">
        <f t="shared" si="174"/>
        <v>-179.87058632422486</v>
      </c>
    </row>
    <row r="908" spans="10:28" x14ac:dyDescent="0.25">
      <c r="J908" s="93">
        <f t="array" ref="J908:M908">TRANSPOSE(MMULT($E$21:$H$24, TRANSPOSE(Random!N907:Q907)))</f>
        <v>-0.73484402486473321</v>
      </c>
      <c r="K908" s="93">
        <v>-1.4484468929823191</v>
      </c>
      <c r="L908" s="93">
        <v>0.67226068334154965</v>
      </c>
      <c r="M908" s="93">
        <v>-0.85570152489414997</v>
      </c>
      <c r="N908" s="22">
        <f>E$8 + E$9 * _xlfn.T.INV(_xlfn.NORM.DIST(J908, 0, 1, TRUE),  E$10)</f>
        <v>-2.4858338623940921E-3</v>
      </c>
      <c r="O908" s="22">
        <f>F$8 + F$9 * _xlfn.T.INV(_xlfn.NORM.DIST(K908, 0, 1, TRUE),  F$10)</f>
        <v>-1.492995148043199E-4</v>
      </c>
      <c r="P908" s="22">
        <f>G$8 + G$9 * _xlfn.T.INV(_xlfn.NORM.DIST(L908, 0, 1, TRUE),  G$10)</f>
        <v>1.0132541996969727E-4</v>
      </c>
      <c r="Q908" s="22">
        <f>H$8 + H$9 * _xlfn.T.INV(_xlfn.NORM.DIST(M908, 0, 1, TRUE),  H$10)</f>
        <v>-7.4137149642742337E-4</v>
      </c>
      <c r="R908" s="59">
        <f t="shared" si="164"/>
        <v>1.1245027070577538</v>
      </c>
      <c r="S908" s="94">
        <f t="shared" si="165"/>
        <v>-4.8167394434976696E-3</v>
      </c>
      <c r="T908" s="94">
        <f t="shared" si="166"/>
        <v>2.4760413695493606E-2</v>
      </c>
      <c r="U908" s="94">
        <f t="shared" si="167"/>
        <v>6.2314331632860577E-2</v>
      </c>
      <c r="V908" s="24">
        <f t="shared" si="168"/>
        <v>-1.8285724416693287E-2</v>
      </c>
      <c r="W908" s="24">
        <f t="shared" si="169"/>
        <v>-8.0600056049553864E-2</v>
      </c>
      <c r="X908" s="68">
        <f t="shared" si="170"/>
        <v>26419.719560520694</v>
      </c>
      <c r="Y908" s="68">
        <f t="shared" si="173"/>
        <v>1436.3872933160746</v>
      </c>
      <c r="Z908" s="68">
        <f t="shared" si="171"/>
        <v>-2066.2477503007322</v>
      </c>
      <c r="AA908" s="68">
        <f t="shared" si="172"/>
        <v>1436.3872933160746</v>
      </c>
      <c r="AB908" s="70">
        <f t="shared" si="174"/>
        <v>-629.8604569846575</v>
      </c>
    </row>
    <row r="909" spans="10:28" x14ac:dyDescent="0.25">
      <c r="J909" s="93">
        <f t="array" ref="J909:M909">TRANSPOSE(MMULT($E$21:$H$24, TRANSPOSE(Random!N908:Q908)))</f>
        <v>0.92863714991722623</v>
      </c>
      <c r="K909" s="93">
        <v>-0.36473710589885172</v>
      </c>
      <c r="L909" s="93">
        <v>-0.95193924976018862</v>
      </c>
      <c r="M909" s="93">
        <v>-0.73805903961691</v>
      </c>
      <c r="N909" s="22">
        <f>E$8 + E$9 * _xlfn.T.INV(_xlfn.NORM.DIST(J909, 0, 1, TRUE),  E$10)</f>
        <v>3.3067718672545651E-3</v>
      </c>
      <c r="O909" s="22">
        <f>F$8 + F$9 * _xlfn.T.INV(_xlfn.NORM.DIST(K909, 0, 1, TRUE),  F$10)</f>
        <v>-3.0359052378347013E-5</v>
      </c>
      <c r="P909" s="22">
        <f>G$8 + G$9 * _xlfn.T.INV(_xlfn.NORM.DIST(L909, 0, 1, TRUE),  G$10)</f>
        <v>-9.9366959827320146E-5</v>
      </c>
      <c r="Q909" s="22">
        <f>H$8 + H$9 * _xlfn.T.INV(_xlfn.NORM.DIST(M909, 0, 1, TRUE),  H$10)</f>
        <v>-6.325455394174483E-4</v>
      </c>
      <c r="R909" s="59">
        <f t="shared" si="164"/>
        <v>1.1310327404598155</v>
      </c>
      <c r="S909" s="94">
        <f t="shared" si="165"/>
        <v>-4.6977989810716965E-3</v>
      </c>
      <c r="T909" s="94">
        <f t="shared" si="166"/>
        <v>2.486923965250358E-2</v>
      </c>
      <c r="U909" s="94">
        <f t="shared" si="167"/>
        <v>6.2423157589870555E-2</v>
      </c>
      <c r="V909" s="24">
        <f t="shared" si="168"/>
        <v>7.4450821047656032E-2</v>
      </c>
      <c r="W909" s="24">
        <f t="shared" si="169"/>
        <v>1.2027663457785477E-2</v>
      </c>
      <c r="X909" s="68">
        <f t="shared" si="170"/>
        <v>29814.203558728437</v>
      </c>
      <c r="Y909" s="68">
        <f t="shared" si="173"/>
        <v>-1910.7492113111075</v>
      </c>
      <c r="Z909" s="68">
        <f t="shared" si="171"/>
        <v>1328.2362479070107</v>
      </c>
      <c r="AA909" s="68">
        <f t="shared" si="172"/>
        <v>-1910.7492113111075</v>
      </c>
      <c r="AB909" s="70">
        <f t="shared" si="174"/>
        <v>-582.51296340409681</v>
      </c>
    </row>
    <row r="910" spans="10:28" x14ac:dyDescent="0.25">
      <c r="J910" s="93">
        <f t="array" ref="J910:M910">TRANSPOSE(MMULT($E$21:$H$24, TRANSPOSE(Random!N909:Q909)))</f>
        <v>5.1348584562632242E-2</v>
      </c>
      <c r="K910" s="93">
        <v>1.2919119086637343</v>
      </c>
      <c r="L910" s="93">
        <v>0.82989026258398757</v>
      </c>
      <c r="M910" s="93">
        <v>0.17320643301721406</v>
      </c>
      <c r="N910" s="22">
        <f>E$8 + E$9 * _xlfn.T.INV(_xlfn.NORM.DIST(J910, 0, 1, TRUE),  E$10)</f>
        <v>2.3229526994992069E-4</v>
      </c>
      <c r="O910" s="22">
        <f>F$8 + F$9 * _xlfn.T.INV(_xlfn.NORM.DIST(K910, 0, 1, TRUE),  F$10)</f>
        <v>1.3435784128364162E-4</v>
      </c>
      <c r="P910" s="22">
        <f>G$8 + G$9 * _xlfn.T.INV(_xlfn.NORM.DIST(L910, 0, 1, TRUE),  G$10)</f>
        <v>1.2184654365236553E-4</v>
      </c>
      <c r="Q910" s="22">
        <f>H$8 + H$9 * _xlfn.T.INV(_xlfn.NORM.DIST(M910, 0, 1, TRUE),  H$10)</f>
        <v>1.6533056482952155E-4</v>
      </c>
      <c r="R910" s="59">
        <f t="shared" si="164"/>
        <v>1.1275668676192907</v>
      </c>
      <c r="S910" s="94">
        <f t="shared" si="165"/>
        <v>-4.5330820874097079E-3</v>
      </c>
      <c r="T910" s="94">
        <f t="shared" si="166"/>
        <v>2.5667115756750552E-2</v>
      </c>
      <c r="U910" s="94">
        <f t="shared" si="167"/>
        <v>6.3221033694117523E-2</v>
      </c>
      <c r="V910" s="24">
        <f t="shared" si="168"/>
        <v>3.5774337046527223E-2</v>
      </c>
      <c r="W910" s="24">
        <f t="shared" si="169"/>
        <v>-2.74466966475903E-2</v>
      </c>
      <c r="X910" s="68">
        <f t="shared" si="170"/>
        <v>28708.982568301788</v>
      </c>
      <c r="Y910" s="68">
        <f t="shared" si="173"/>
        <v>-134.22698077338282</v>
      </c>
      <c r="Z910" s="68">
        <f t="shared" si="171"/>
        <v>223.01525748036147</v>
      </c>
      <c r="AA910" s="68">
        <f t="shared" si="172"/>
        <v>-134.22698077338282</v>
      </c>
      <c r="AB910" s="70">
        <f t="shared" si="174"/>
        <v>88.78827670697865</v>
      </c>
    </row>
    <row r="911" spans="10:28" x14ac:dyDescent="0.25">
      <c r="J911" s="93">
        <f t="array" ref="J911:M911">TRANSPOSE(MMULT($E$21:$H$24, TRANSPOSE(Random!N910:Q910)))</f>
        <v>1.6988724687051902</v>
      </c>
      <c r="K911" s="93">
        <v>0.64922228181564323</v>
      </c>
      <c r="L911" s="93">
        <v>0.1568557812326567</v>
      </c>
      <c r="M911" s="93">
        <v>-0.68947911924333982</v>
      </c>
      <c r="N911" s="22">
        <f>E$8 + E$9 * _xlfn.T.INV(_xlfn.NORM.DIST(J911, 0, 1, TRUE),  E$10)</f>
        <v>6.4273763342328708E-3</v>
      </c>
      <c r="O911" s="22">
        <f>F$8 + F$9 * _xlfn.T.INV(_xlfn.NORM.DIST(K911, 0, 1, TRUE),  F$10)</f>
        <v>6.3269787205750476E-5</v>
      </c>
      <c r="P911" s="22">
        <f>G$8 + G$9 * _xlfn.T.INV(_xlfn.NORM.DIST(L911, 0, 1, TRUE),  G$10)</f>
        <v>3.8137399759620444E-5</v>
      </c>
      <c r="Q911" s="22">
        <f>H$8 + H$9 * _xlfn.T.INV(_xlfn.NORM.DIST(M911, 0, 1, TRUE),  H$10)</f>
        <v>-5.8824437216865801E-4</v>
      </c>
      <c r="R911" s="59">
        <f t="shared" si="164"/>
        <v>1.1345506134784624</v>
      </c>
      <c r="S911" s="94">
        <f t="shared" si="165"/>
        <v>-4.6041701414875989E-3</v>
      </c>
      <c r="T911" s="94">
        <f t="shared" si="166"/>
        <v>2.4913540819752372E-2</v>
      </c>
      <c r="U911" s="94">
        <f t="shared" si="167"/>
        <v>6.2467458757119343E-2</v>
      </c>
      <c r="V911" s="24">
        <f t="shared" si="168"/>
        <v>0.1233664139650277</v>
      </c>
      <c r="W911" s="24">
        <f t="shared" si="169"/>
        <v>6.0898955207908362E-2</v>
      </c>
      <c r="X911" s="68">
        <f t="shared" si="170"/>
        <v>31708.952803274682</v>
      </c>
      <c r="Y911" s="68">
        <f t="shared" si="173"/>
        <v>-3713.9254700478632</v>
      </c>
      <c r="Z911" s="68">
        <f t="shared" si="171"/>
        <v>3222.9854924532556</v>
      </c>
      <c r="AA911" s="68">
        <f t="shared" si="172"/>
        <v>-3713.9254700478632</v>
      </c>
      <c r="AB911" s="70">
        <f t="shared" si="174"/>
        <v>-490.93997759460763</v>
      </c>
    </row>
    <row r="912" spans="10:28" x14ac:dyDescent="0.25">
      <c r="J912" s="93">
        <f t="array" ref="J912:M912">TRANSPOSE(MMULT($E$21:$H$24, TRANSPOSE(Random!N911:Q911)))</f>
        <v>1.1147467110717386</v>
      </c>
      <c r="K912" s="93">
        <v>-1.2088600212238658</v>
      </c>
      <c r="L912" s="93">
        <v>0.1865479746389242</v>
      </c>
      <c r="M912" s="93">
        <v>-5.3039168592123431E-2</v>
      </c>
      <c r="N912" s="22">
        <f>E$8 + E$9 * _xlfn.T.INV(_xlfn.NORM.DIST(J912, 0, 1, TRUE),  E$10)</f>
        <v>4.0081095485033089E-3</v>
      </c>
      <c r="O912" s="22">
        <f>F$8 + F$9 * _xlfn.T.INV(_xlfn.NORM.DIST(K912, 0, 1, TRUE),  F$10)</f>
        <v>-1.1826591378239688E-4</v>
      </c>
      <c r="P912" s="22">
        <f>G$8 + G$9 * _xlfn.T.INV(_xlfn.NORM.DIST(L912, 0, 1, TRUE),  G$10)</f>
        <v>4.1681053970545152E-5</v>
      </c>
      <c r="Q912" s="22">
        <f>H$8 + H$9 * _xlfn.T.INV(_xlfn.NORM.DIST(M912, 0, 1, TRUE),  H$10)</f>
        <v>-2.9586714141746655E-5</v>
      </c>
      <c r="R912" s="59">
        <f t="shared" si="164"/>
        <v>1.1318233619345757</v>
      </c>
      <c r="S912" s="94">
        <f t="shared" si="165"/>
        <v>-4.7857058424757466E-3</v>
      </c>
      <c r="T912" s="94">
        <f t="shared" si="166"/>
        <v>2.5472198477779283E-2</v>
      </c>
      <c r="U912" s="94">
        <f t="shared" si="167"/>
        <v>6.3026116415146258E-2</v>
      </c>
      <c r="V912" s="24">
        <f t="shared" si="168"/>
        <v>9.6387397745967399E-2</v>
      </c>
      <c r="W912" s="24">
        <f t="shared" si="169"/>
        <v>3.3361281330821141E-2</v>
      </c>
      <c r="X912" s="68">
        <f t="shared" si="170"/>
        <v>30912.01807508459</v>
      </c>
      <c r="Y912" s="68">
        <f t="shared" si="173"/>
        <v>-2316.0025747435866</v>
      </c>
      <c r="Z912" s="68">
        <f t="shared" si="171"/>
        <v>2426.0507642631637</v>
      </c>
      <c r="AA912" s="68">
        <f t="shared" si="172"/>
        <v>-2316.0025747435866</v>
      </c>
      <c r="AB912" s="70">
        <f t="shared" si="174"/>
        <v>110.04818951957714</v>
      </c>
    </row>
    <row r="913" spans="10:28" x14ac:dyDescent="0.25">
      <c r="J913" s="93">
        <f t="array" ref="J913:M913">TRANSPOSE(MMULT($E$21:$H$24, TRANSPOSE(Random!N912:Q912)))</f>
        <v>0.25920872760966873</v>
      </c>
      <c r="K913" s="93">
        <v>0.99178370641931834</v>
      </c>
      <c r="L913" s="93">
        <v>-0.29746311108100165</v>
      </c>
      <c r="M913" s="93">
        <v>1.4558021430167136</v>
      </c>
      <c r="N913" s="22">
        <f>E$8 + E$9 * _xlfn.T.INV(_xlfn.NORM.DIST(J913, 0, 1, TRUE),  E$10)</f>
        <v>9.4096305903310258E-4</v>
      </c>
      <c r="O913" s="22">
        <f>F$8 + F$9 * _xlfn.T.INV(_xlfn.NORM.DIST(K913, 0, 1, TRUE),  F$10)</f>
        <v>9.8894772237446128E-5</v>
      </c>
      <c r="P913" s="22">
        <f>G$8 + G$9 * _xlfn.T.INV(_xlfn.NORM.DIST(L913, 0, 1, TRUE),  G$10)</f>
        <v>-1.6018946155189334E-5</v>
      </c>
      <c r="Q913" s="22">
        <f>H$8 + H$9 * _xlfn.T.INV(_xlfn.NORM.DIST(M913, 0, 1, TRUE),  H$10)</f>
        <v>1.3766312235956076E-3</v>
      </c>
      <c r="R913" s="59">
        <f t="shared" si="164"/>
        <v>1.1283657523612634</v>
      </c>
      <c r="S913" s="94">
        <f t="shared" si="165"/>
        <v>-4.5685451564559032E-3</v>
      </c>
      <c r="T913" s="94">
        <f t="shared" si="166"/>
        <v>2.6878416415516637E-2</v>
      </c>
      <c r="U913" s="94">
        <f t="shared" si="167"/>
        <v>6.4432334352883605E-2</v>
      </c>
      <c r="V913" s="24">
        <f t="shared" si="168"/>
        <v>6.6643867250449559E-2</v>
      </c>
      <c r="W913" s="24">
        <f t="shared" si="169"/>
        <v>2.2115328975659543E-3</v>
      </c>
      <c r="X913" s="68">
        <f t="shared" si="170"/>
        <v>30372.970056934733</v>
      </c>
      <c r="Y913" s="68">
        <f t="shared" si="173"/>
        <v>-543.71589426067658</v>
      </c>
      <c r="Z913" s="68">
        <f t="shared" si="171"/>
        <v>1887.0027461133068</v>
      </c>
      <c r="AA913" s="68">
        <f t="shared" si="172"/>
        <v>-543.71589426067658</v>
      </c>
      <c r="AB913" s="70">
        <f t="shared" si="174"/>
        <v>1343.2868518526302</v>
      </c>
    </row>
    <row r="914" spans="10:28" x14ac:dyDescent="0.25">
      <c r="J914" s="93">
        <f t="array" ref="J914:M914">TRANSPOSE(MMULT($E$21:$H$24, TRANSPOSE(Random!N913:Q913)))</f>
        <v>-0.66344944943620077</v>
      </c>
      <c r="K914" s="93">
        <v>0.50914130206851382</v>
      </c>
      <c r="L914" s="93">
        <v>0.34417813862688584</v>
      </c>
      <c r="M914" s="93">
        <v>-0.96206467450063349</v>
      </c>
      <c r="N914" s="22">
        <f>E$8 + E$9 * _xlfn.T.INV(_xlfn.NORM.DIST(J914, 0, 1, TRUE),  E$10)</f>
        <v>-2.2311088100275493E-3</v>
      </c>
      <c r="O914" s="22">
        <f>F$8 + F$9 * _xlfn.T.INV(_xlfn.NORM.DIST(K914, 0, 1, TRUE),  F$10)</f>
        <v>4.9705525542145514E-5</v>
      </c>
      <c r="P914" s="22">
        <f>G$8 + G$9 * _xlfn.T.INV(_xlfn.NORM.DIST(L914, 0, 1, TRUE),  G$10)</f>
        <v>6.0625509165921187E-5</v>
      </c>
      <c r="Q914" s="22">
        <f>H$8 + H$9 * _xlfn.T.INV(_xlfn.NORM.DIST(M914, 0, 1, TRUE),  H$10)</f>
        <v>-8.4190308922779938E-4</v>
      </c>
      <c r="R914" s="59">
        <f t="shared" si="164"/>
        <v>1.124789859882912</v>
      </c>
      <c r="S914" s="94">
        <f t="shared" si="165"/>
        <v>-4.6177344031512043E-3</v>
      </c>
      <c r="T914" s="94">
        <f t="shared" si="166"/>
        <v>2.465988210269323E-2</v>
      </c>
      <c r="U914" s="94">
        <f t="shared" si="167"/>
        <v>6.2213800040060205E-2</v>
      </c>
      <c r="V914" s="24">
        <f t="shared" si="168"/>
        <v>-1.912648958631262E-2</v>
      </c>
      <c r="W914" s="24">
        <f t="shared" si="169"/>
        <v>-8.1340289626372825E-2</v>
      </c>
      <c r="X914" s="68">
        <f t="shared" si="170"/>
        <v>26352.456702567917</v>
      </c>
      <c r="Y914" s="68">
        <f t="shared" si="173"/>
        <v>1289.1997302033706</v>
      </c>
      <c r="Z914" s="68">
        <f t="shared" si="171"/>
        <v>-2133.5106082535094</v>
      </c>
      <c r="AA914" s="68">
        <f t="shared" si="172"/>
        <v>1289.1997302033706</v>
      </c>
      <c r="AB914" s="70">
        <f t="shared" si="174"/>
        <v>-844.31087805013885</v>
      </c>
    </row>
    <row r="915" spans="10:28" x14ac:dyDescent="0.25">
      <c r="J915" s="93">
        <f t="array" ref="J915:M915">TRANSPOSE(MMULT($E$21:$H$24, TRANSPOSE(Random!N914:Q914)))</f>
        <v>-0.85903283709923894</v>
      </c>
      <c r="K915" s="93">
        <v>0.19224815039743021</v>
      </c>
      <c r="L915" s="93">
        <v>1.5587292095287388</v>
      </c>
      <c r="M915" s="93">
        <v>0.96486505312904514</v>
      </c>
      <c r="N915" s="22">
        <f>E$8 + E$9 * _xlfn.T.INV(_xlfn.NORM.DIST(J915, 0, 1, TRUE),  E$10)</f>
        <v>-2.9353747307318597E-3</v>
      </c>
      <c r="O915" s="22">
        <f>F$8 + F$9 * _xlfn.T.INV(_xlfn.NORM.DIST(K915, 0, 1, TRUE),  F$10)</f>
        <v>2.0294172167807181E-5</v>
      </c>
      <c r="P915" s="22">
        <f>G$8 + G$9 * _xlfn.T.INV(_xlfn.NORM.DIST(L915, 0, 1, TRUE),  G$10)</f>
        <v>2.3181883761109415E-4</v>
      </c>
      <c r="Q915" s="22">
        <f>H$8 + H$9 * _xlfn.T.INV(_xlfn.NORM.DIST(M915, 0, 1, TRUE),  H$10)</f>
        <v>8.7672438581928207E-4</v>
      </c>
      <c r="R915" s="59">
        <f t="shared" si="164"/>
        <v>1.1239959373891724</v>
      </c>
      <c r="S915" s="94">
        <f t="shared" si="165"/>
        <v>-4.647145756525542E-3</v>
      </c>
      <c r="T915" s="94">
        <f t="shared" si="166"/>
        <v>2.6378509577740312E-2</v>
      </c>
      <c r="U915" s="94">
        <f t="shared" si="167"/>
        <v>6.393242751510729E-2</v>
      </c>
      <c r="V915" s="24">
        <f t="shared" si="168"/>
        <v>-6.1914644027919559E-4</v>
      </c>
      <c r="W915" s="24">
        <f t="shared" si="169"/>
        <v>-6.4551573955386479E-2</v>
      </c>
      <c r="X915" s="68">
        <f t="shared" si="170"/>
        <v>27664.393727636962</v>
      </c>
      <c r="Y915" s="68">
        <f t="shared" si="173"/>
        <v>1696.1451157815754</v>
      </c>
      <c r="Z915" s="68">
        <f t="shared" si="171"/>
        <v>-821.57358318446495</v>
      </c>
      <c r="AA915" s="68">
        <f t="shared" si="172"/>
        <v>1696.1451157815754</v>
      </c>
      <c r="AB915" s="70">
        <f t="shared" si="174"/>
        <v>874.57153259711049</v>
      </c>
    </row>
    <row r="916" spans="10:28" x14ac:dyDescent="0.25">
      <c r="J916" s="93">
        <f t="array" ref="J916:M916">TRANSPOSE(MMULT($E$21:$H$24, TRANSPOSE(Random!N915:Q915)))</f>
        <v>0.2578163629222967</v>
      </c>
      <c r="K916" s="93">
        <v>1.307882614274321</v>
      </c>
      <c r="L916" s="93">
        <v>-1.9874783946747001</v>
      </c>
      <c r="M916" s="93">
        <v>-0.99779556657509916</v>
      </c>
      <c r="N916" s="22">
        <f>E$8 + E$9 * _xlfn.T.INV(_xlfn.NORM.DIST(J916, 0, 1, TRUE),  E$10)</f>
        <v>9.3619765723261441E-4</v>
      </c>
      <c r="O916" s="22">
        <f>F$8 + F$9 * _xlfn.T.INV(_xlfn.NORM.DIST(K916, 0, 1, TRUE),  F$10)</f>
        <v>1.3639237943295139E-4</v>
      </c>
      <c r="P916" s="22">
        <f>G$8 + G$9 * _xlfn.T.INV(_xlfn.NORM.DIST(L916, 0, 1, TRUE),  G$10)</f>
        <v>-2.7707878015985376E-4</v>
      </c>
      <c r="Q916" s="22">
        <f>H$8 + H$9 * _xlfn.T.INV(_xlfn.NORM.DIST(M916, 0, 1, TRUE),  H$10)</f>
        <v>-8.7618507612964363E-4</v>
      </c>
      <c r="R916" s="59">
        <f t="shared" si="164"/>
        <v>1.1283603802999866</v>
      </c>
      <c r="S916" s="94">
        <f t="shared" si="165"/>
        <v>-4.5310475492603983E-3</v>
      </c>
      <c r="T916" s="94">
        <f t="shared" si="166"/>
        <v>2.4625600115791388E-2</v>
      </c>
      <c r="U916" s="94">
        <f t="shared" si="167"/>
        <v>6.2179518053158356E-2</v>
      </c>
      <c r="V916" s="24">
        <f t="shared" si="168"/>
        <v>2.9854340026261299E-2</v>
      </c>
      <c r="W916" s="24">
        <f t="shared" si="169"/>
        <v>-3.2325178026897057E-2</v>
      </c>
      <c r="X916" s="68">
        <f t="shared" si="170"/>
        <v>28070.298568995233</v>
      </c>
      <c r="Y916" s="68">
        <f t="shared" si="173"/>
        <v>-540.96230613987427</v>
      </c>
      <c r="Z916" s="68">
        <f t="shared" si="171"/>
        <v>-415.66874182619358</v>
      </c>
      <c r="AA916" s="68">
        <f t="shared" si="172"/>
        <v>-540.96230613987427</v>
      </c>
      <c r="AB916" s="70">
        <f t="shared" si="174"/>
        <v>-956.63104796606785</v>
      </c>
    </row>
    <row r="917" spans="10:28" x14ac:dyDescent="0.25">
      <c r="J917" s="93">
        <f t="array" ref="J917:M917">TRANSPOSE(MMULT($E$21:$H$24, TRANSPOSE(Random!N916:Q916)))</f>
        <v>1.7879651472344915</v>
      </c>
      <c r="K917" s="93">
        <v>-0.4248087083712806</v>
      </c>
      <c r="L917" s="93">
        <v>-0.74594660661285905</v>
      </c>
      <c r="M917" s="93">
        <v>0.16063992206752431</v>
      </c>
      <c r="N917" s="22">
        <f>E$8 + E$9 * _xlfn.T.INV(_xlfn.NORM.DIST(J917, 0, 1, TRUE),  E$10)</f>
        <v>6.8346529583421054E-3</v>
      </c>
      <c r="O917" s="22">
        <f>F$8 + F$9 * _xlfn.T.INV(_xlfn.NORM.DIST(K917, 0, 1, TRUE),  F$10)</f>
        <v>-3.596260869709199E-5</v>
      </c>
      <c r="P917" s="22">
        <f>G$8 + G$9 * _xlfn.T.INV(_xlfn.NORM.DIST(L917, 0, 1, TRUE),  G$10)</f>
        <v>-7.1856779671907708E-5</v>
      </c>
      <c r="Q917" s="22">
        <f>H$8 + H$9 * _xlfn.T.INV(_xlfn.NORM.DIST(M917, 0, 1, TRUE),  H$10)</f>
        <v>1.5447952824732607E-4</v>
      </c>
      <c r="R917" s="59">
        <f t="shared" si="164"/>
        <v>1.1350097384532039</v>
      </c>
      <c r="S917" s="94">
        <f t="shared" si="165"/>
        <v>-4.7034025373904418E-3</v>
      </c>
      <c r="T917" s="94">
        <f t="shared" si="166"/>
        <v>2.5656264720168357E-2</v>
      </c>
      <c r="U917" s="94">
        <f t="shared" si="167"/>
        <v>6.3210182657535322E-2</v>
      </c>
      <c r="V917" s="24">
        <f t="shared" si="168"/>
        <v>0.14237592664404919</v>
      </c>
      <c r="W917" s="24">
        <f t="shared" si="169"/>
        <v>7.9165743986513867E-2</v>
      </c>
      <c r="X917" s="68">
        <f t="shared" si="170"/>
        <v>32805.538908357914</v>
      </c>
      <c r="Y917" s="68">
        <f t="shared" si="173"/>
        <v>-3949.2617797608254</v>
      </c>
      <c r="Z917" s="68">
        <f t="shared" si="171"/>
        <v>4319.5715975364874</v>
      </c>
      <c r="AA917" s="68">
        <f t="shared" si="172"/>
        <v>-3949.2617797608254</v>
      </c>
      <c r="AB917" s="70">
        <f t="shared" si="174"/>
        <v>370.30981777566194</v>
      </c>
    </row>
    <row r="918" spans="10:28" x14ac:dyDescent="0.25">
      <c r="J918" s="93">
        <f t="array" ref="J918:M918">TRANSPOSE(MMULT($E$21:$H$24, TRANSPOSE(Random!N917:Q917)))</f>
        <v>-0.65581956779574391</v>
      </c>
      <c r="K918" s="93">
        <v>1.3881385401132</v>
      </c>
      <c r="L918" s="93">
        <v>0.79722422064620724</v>
      </c>
      <c r="M918" s="93">
        <v>-0.3454126122359506</v>
      </c>
      <c r="N918" s="22">
        <f>E$8 + E$9 * _xlfn.T.INV(_xlfn.NORM.DIST(J918, 0, 1, TRUE),  E$10)</f>
        <v>-2.2040310182538654E-3</v>
      </c>
      <c r="O918" s="22">
        <f>F$8 + F$9 * _xlfn.T.INV(_xlfn.NORM.DIST(K918, 0, 1, TRUE),  F$10)</f>
        <v>1.4688139424096086E-4</v>
      </c>
      <c r="P918" s="22">
        <f>G$8 + G$9 * _xlfn.T.INV(_xlfn.NORM.DIST(L918, 0, 1, TRUE),  G$10)</f>
        <v>1.1752800084563009E-4</v>
      </c>
      <c r="Q918" s="22">
        <f>H$8 + H$9 * _xlfn.T.INV(_xlfn.NORM.DIST(M918, 0, 1, TRUE),  H$10)</f>
        <v>-2.82592994934495E-4</v>
      </c>
      <c r="R918" s="59">
        <f t="shared" si="164"/>
        <v>1.1248203848129674</v>
      </c>
      <c r="S918" s="94">
        <f t="shared" si="165"/>
        <v>-4.5205585344523886E-3</v>
      </c>
      <c r="T918" s="94">
        <f t="shared" si="166"/>
        <v>2.5219192196986536E-2</v>
      </c>
      <c r="U918" s="94">
        <f t="shared" si="167"/>
        <v>6.2773110134353508E-2</v>
      </c>
      <c r="V918" s="24">
        <f t="shared" si="168"/>
        <v>-1.0604957746853076E-2</v>
      </c>
      <c r="W918" s="24">
        <f t="shared" si="169"/>
        <v>-7.3378067881206585E-2</v>
      </c>
      <c r="X918" s="68">
        <f t="shared" si="170"/>
        <v>26862.828363910739</v>
      </c>
      <c r="Y918" s="68">
        <f t="shared" si="173"/>
        <v>1273.5533925204072</v>
      </c>
      <c r="Z918" s="68">
        <f t="shared" si="171"/>
        <v>-1623.1389469106871</v>
      </c>
      <c r="AA918" s="68">
        <f t="shared" si="172"/>
        <v>1273.5533925204072</v>
      </c>
      <c r="AB918" s="70">
        <f t="shared" si="174"/>
        <v>-349.58555439027987</v>
      </c>
    </row>
    <row r="919" spans="10:28" x14ac:dyDescent="0.25">
      <c r="J919" s="93">
        <f t="array" ref="J919:M919">TRANSPOSE(MMULT($E$21:$H$24, TRANSPOSE(Random!N918:Q918)))</f>
        <v>-1.2080374678086572</v>
      </c>
      <c r="K919" s="93">
        <v>-4.9861073165878289E-2</v>
      </c>
      <c r="L919" s="93">
        <v>-1.3441721143562846</v>
      </c>
      <c r="M919" s="93">
        <v>0.92625635459745637</v>
      </c>
      <c r="N919" s="22">
        <f>E$8 + E$9 * _xlfn.T.INV(_xlfn.NORM.DIST(J919, 0, 1, TRUE),  E$10)</f>
        <v>-4.2548178258209855E-3</v>
      </c>
      <c r="O919" s="22">
        <f>F$8 + F$9 * _xlfn.T.INV(_xlfn.NORM.DIST(K919, 0, 1, TRUE),  F$10)</f>
        <v>-1.6169293250853954E-6</v>
      </c>
      <c r="P919" s="22">
        <f>G$8 + G$9 * _xlfn.T.INV(_xlfn.NORM.DIST(L919, 0, 1, TRUE),  G$10)</f>
        <v>-1.571260108506163E-4</v>
      </c>
      <c r="Q919" s="22">
        <f>H$8 + H$9 * _xlfn.T.INV(_xlfn.NORM.DIST(M919, 0, 1, TRUE),  H$10)</f>
        <v>8.3995595290417069E-4</v>
      </c>
      <c r="R919" s="59">
        <f t="shared" si="164"/>
        <v>1.1225085225908629</v>
      </c>
      <c r="S919" s="94">
        <f t="shared" si="165"/>
        <v>-4.6690568580184345E-3</v>
      </c>
      <c r="T919" s="94">
        <f t="shared" si="166"/>
        <v>2.6341741144825202E-2</v>
      </c>
      <c r="U919" s="94">
        <f t="shared" si="167"/>
        <v>6.3895659082192177E-2</v>
      </c>
      <c r="V919" s="24">
        <f t="shared" si="168"/>
        <v>-2.1613280681293232E-2</v>
      </c>
      <c r="W919" s="24">
        <f t="shared" si="169"/>
        <v>-8.5508939763485406E-2</v>
      </c>
      <c r="X919" s="68">
        <f t="shared" si="170"/>
        <v>26899.980423102043</v>
      </c>
      <c r="Y919" s="68">
        <f t="shared" si="173"/>
        <v>2458.5578114612726</v>
      </c>
      <c r="Z919" s="68">
        <f t="shared" si="171"/>
        <v>-1585.986887719384</v>
      </c>
      <c r="AA919" s="68">
        <f t="shared" si="172"/>
        <v>2458.5578114612726</v>
      </c>
      <c r="AB919" s="70">
        <f t="shared" si="174"/>
        <v>872.57092374188869</v>
      </c>
    </row>
    <row r="920" spans="10:28" x14ac:dyDescent="0.25">
      <c r="J920" s="93">
        <f t="array" ref="J920:M920">TRANSPOSE(MMULT($E$21:$H$24, TRANSPOSE(Random!N919:Q919)))</f>
        <v>-1.6064449333242568</v>
      </c>
      <c r="K920" s="93">
        <v>0.95792271011272223</v>
      </c>
      <c r="L920" s="93">
        <v>-0.55385846704171282</v>
      </c>
      <c r="M920" s="93">
        <v>0.37173586515267659</v>
      </c>
      <c r="N920" s="22">
        <f>E$8 + E$9 * _xlfn.T.INV(_xlfn.NORM.DIST(J920, 0, 1, TRUE),  E$10)</f>
        <v>-5.9018094854534362E-3</v>
      </c>
      <c r="O920" s="22">
        <f>F$8 + F$9 * _xlfn.T.INV(_xlfn.NORM.DIST(K920, 0, 1, TRUE),  F$10)</f>
        <v>9.5178052297585102E-5</v>
      </c>
      <c r="P920" s="22">
        <f>G$8 + G$9 * _xlfn.T.INV(_xlfn.NORM.DIST(L920, 0, 1, TRUE),  G$10)</f>
        <v>-4.7411036074122345E-5</v>
      </c>
      <c r="Q920" s="22">
        <f>H$8 + H$9 * _xlfn.T.INV(_xlfn.NORM.DIST(M920, 0, 1, TRUE),  H$10)</f>
        <v>3.3772841339267001E-4</v>
      </c>
      <c r="R920" s="59">
        <f t="shared" si="164"/>
        <v>1.1206518606580009</v>
      </c>
      <c r="S920" s="94">
        <f t="shared" si="165"/>
        <v>-4.5722618763957643E-3</v>
      </c>
      <c r="T920" s="94">
        <f t="shared" si="166"/>
        <v>2.58395136053137E-2</v>
      </c>
      <c r="U920" s="94">
        <f t="shared" si="167"/>
        <v>6.3393431542680678E-2</v>
      </c>
      <c r="V920" s="24">
        <f t="shared" si="168"/>
        <v>-5.7851104739951635E-2</v>
      </c>
      <c r="W920" s="24">
        <f t="shared" si="169"/>
        <v>-0.12124453628263232</v>
      </c>
      <c r="X920" s="68">
        <f t="shared" si="170"/>
        <v>25457.642825085448</v>
      </c>
      <c r="Y920" s="68">
        <f t="shared" si="173"/>
        <v>3410.2376191437943</v>
      </c>
      <c r="Z920" s="68">
        <f t="shared" si="171"/>
        <v>-3028.3244857359787</v>
      </c>
      <c r="AA920" s="68">
        <f t="shared" si="172"/>
        <v>3410.2376191437943</v>
      </c>
      <c r="AB920" s="70">
        <f t="shared" si="174"/>
        <v>381.91313340781562</v>
      </c>
    </row>
    <row r="921" spans="10:28" x14ac:dyDescent="0.25">
      <c r="J921" s="93">
        <f t="array" ref="J921:M921">TRANSPOSE(MMULT($E$21:$H$24, TRANSPOSE(Random!N920:Q920)))</f>
        <v>0.49997724726156029</v>
      </c>
      <c r="K921" s="93">
        <v>-0.7667554444683744</v>
      </c>
      <c r="L921" s="93">
        <v>-2.1358348733424104</v>
      </c>
      <c r="M921" s="93">
        <v>1.3841037649534931</v>
      </c>
      <c r="N921" s="22">
        <f>E$8 + E$9 * _xlfn.T.INV(_xlfn.NORM.DIST(J921, 0, 1, TRUE),  E$10)</f>
        <v>1.7717057040887803E-3</v>
      </c>
      <c r="O921" s="22">
        <f>F$8 + F$9 * _xlfn.T.INV(_xlfn.NORM.DIST(K921, 0, 1, TRUE),  F$10)</f>
        <v>-6.9269892975964579E-5</v>
      </c>
      <c r="P921" s="22">
        <f>G$8 + G$9 * _xlfn.T.INV(_xlfn.NORM.DIST(L921, 0, 1, TRUE),  G$10)</f>
        <v>-3.1147945680794594E-4</v>
      </c>
      <c r="Q921" s="22">
        <f>H$8 + H$9 * _xlfn.T.INV(_xlfn.NORM.DIST(M921, 0, 1, TRUE),  H$10)</f>
        <v>1.2992129795592314E-3</v>
      </c>
      <c r="R921" s="59">
        <f t="shared" si="164"/>
        <v>1.1293022526987477</v>
      </c>
      <c r="S921" s="94">
        <f t="shared" si="165"/>
        <v>-4.7367098216693137E-3</v>
      </c>
      <c r="T921" s="94">
        <f t="shared" si="166"/>
        <v>2.680099817148026E-2</v>
      </c>
      <c r="U921" s="94">
        <f t="shared" si="167"/>
        <v>6.4354916108847235E-2</v>
      </c>
      <c r="V921" s="24">
        <f t="shared" si="168"/>
        <v>8.0947950615776684E-2</v>
      </c>
      <c r="W921" s="24">
        <f t="shared" si="169"/>
        <v>1.6593034506929449E-2</v>
      </c>
      <c r="X921" s="68">
        <f t="shared" si="170"/>
        <v>30893.002002555069</v>
      </c>
      <c r="Y921" s="68">
        <f t="shared" si="173"/>
        <v>-1023.7432192664128</v>
      </c>
      <c r="Z921" s="68">
        <f t="shared" si="171"/>
        <v>2407.0346917336428</v>
      </c>
      <c r="AA921" s="68">
        <f t="shared" si="172"/>
        <v>-1023.7432192664128</v>
      </c>
      <c r="AB921" s="70">
        <f t="shared" si="174"/>
        <v>1383.2914724672301</v>
      </c>
    </row>
    <row r="922" spans="10:28" x14ac:dyDescent="0.25">
      <c r="J922" s="93">
        <f t="array" ref="J922:M922">TRANSPOSE(MMULT($E$21:$H$24, TRANSPOSE(Random!N921:Q921)))</f>
        <v>0.59937003894893792</v>
      </c>
      <c r="K922" s="93">
        <v>-0.18076794779680128</v>
      </c>
      <c r="L922" s="93">
        <v>-1.2741945317704033</v>
      </c>
      <c r="M922" s="93">
        <v>0.29371262383710212</v>
      </c>
      <c r="N922" s="22">
        <f>E$8 + E$9 * _xlfn.T.INV(_xlfn.NORM.DIST(J922, 0, 1, TRUE),  E$10)</f>
        <v>2.1198881125959711E-3</v>
      </c>
      <c r="O922" s="22">
        <f>F$8 + F$9 * _xlfn.T.INV(_xlfn.NORM.DIST(K922, 0, 1, TRUE),  F$10)</f>
        <v>-1.3475835389495544E-5</v>
      </c>
      <c r="P922" s="22">
        <f>G$8 + G$9 * _xlfn.T.INV(_xlfn.NORM.DIST(L922, 0, 1, TRUE),  G$10)</f>
        <v>-1.4618266549359168E-4</v>
      </c>
      <c r="Q922" s="22">
        <f>H$8 + H$9 * _xlfn.T.INV(_xlfn.NORM.DIST(M922, 0, 1, TRUE),  H$10)</f>
        <v>2.6971583236751526E-4</v>
      </c>
      <c r="R922" s="59">
        <f t="shared" si="164"/>
        <v>1.1296947604687699</v>
      </c>
      <c r="S922" s="94">
        <f t="shared" si="165"/>
        <v>-4.6809157640828446E-3</v>
      </c>
      <c r="T922" s="94">
        <f t="shared" si="166"/>
        <v>2.5771501024288546E-2</v>
      </c>
      <c r="U922" s="94">
        <f t="shared" si="167"/>
        <v>6.3325418961655514E-2</v>
      </c>
      <c r="V922" s="24">
        <f t="shared" si="168"/>
        <v>6.9575383844674335E-2</v>
      </c>
      <c r="W922" s="24">
        <f t="shared" si="169"/>
        <v>6.2499648830188215E-3</v>
      </c>
      <c r="X922" s="68">
        <f t="shared" si="170"/>
        <v>30015.835709507275</v>
      </c>
      <c r="Y922" s="68">
        <f t="shared" si="173"/>
        <v>-1224.9331680003088</v>
      </c>
      <c r="Z922" s="68">
        <f t="shared" si="171"/>
        <v>1529.8683986858487</v>
      </c>
      <c r="AA922" s="68">
        <f t="shared" si="172"/>
        <v>-1224.9331680003088</v>
      </c>
      <c r="AB922" s="70">
        <f t="shared" si="174"/>
        <v>304.93523068553986</v>
      </c>
    </row>
    <row r="923" spans="10:28" x14ac:dyDescent="0.25">
      <c r="J923" s="93">
        <f t="array" ref="J923:M923">TRANSPOSE(MMULT($E$21:$H$24, TRANSPOSE(Random!N922:Q922)))</f>
        <v>0.40865332302138085</v>
      </c>
      <c r="K923" s="93">
        <v>-0.13157288835633024</v>
      </c>
      <c r="L923" s="93">
        <v>-0.60773197300898751</v>
      </c>
      <c r="M923" s="93">
        <v>-0.24697164703319441</v>
      </c>
      <c r="N923" s="22">
        <f>E$8 + E$9 * _xlfn.T.INV(_xlfn.NORM.DIST(J923, 0, 1, TRUE),  E$10)</f>
        <v>1.4547953703499602E-3</v>
      </c>
      <c r="O923" s="22">
        <f>F$8 + F$9 * _xlfn.T.INV(_xlfn.NORM.DIST(K923, 0, 1, TRUE),  F$10)</f>
        <v>-9.0101182927587672E-6</v>
      </c>
      <c r="P923" s="22">
        <f>G$8 + G$9 * _xlfn.T.INV(_xlfn.NORM.DIST(L923, 0, 1, TRUE),  G$10)</f>
        <v>-5.4170034910113874E-5</v>
      </c>
      <c r="Q923" s="22">
        <f>H$8 + H$9 * _xlfn.T.INV(_xlfn.NORM.DIST(M923, 0, 1, TRUE),  H$10)</f>
        <v>-1.970028388330613E-4</v>
      </c>
      <c r="R923" s="59">
        <f t="shared" si="164"/>
        <v>1.1289449980949722</v>
      </c>
      <c r="S923" s="94">
        <f t="shared" si="165"/>
        <v>-4.6764500469861081E-3</v>
      </c>
      <c r="T923" s="94">
        <f t="shared" si="166"/>
        <v>2.530478235308797E-2</v>
      </c>
      <c r="U923" s="94">
        <f t="shared" si="167"/>
        <v>6.2858700290454941E-2</v>
      </c>
      <c r="V923" s="24">
        <f t="shared" si="168"/>
        <v>5.1565710814178517E-2</v>
      </c>
      <c r="W923" s="24">
        <f t="shared" si="169"/>
        <v>-1.1292989476276424E-2</v>
      </c>
      <c r="X923" s="68">
        <f t="shared" si="170"/>
        <v>29143.713589592335</v>
      </c>
      <c r="Y923" s="68">
        <f t="shared" si="173"/>
        <v>-840.62318723625503</v>
      </c>
      <c r="Z923" s="68">
        <f t="shared" si="171"/>
        <v>657.74627877090825</v>
      </c>
      <c r="AA923" s="68">
        <f t="shared" si="172"/>
        <v>-840.62318723625503</v>
      </c>
      <c r="AB923" s="70">
        <f t="shared" si="174"/>
        <v>-182.87690846534679</v>
      </c>
    </row>
    <row r="924" spans="10:28" x14ac:dyDescent="0.25">
      <c r="J924" s="93">
        <f t="array" ref="J924:M924">TRANSPOSE(MMULT($E$21:$H$24, TRANSPOSE(Random!N923:Q923)))</f>
        <v>-1.3103972850521963</v>
      </c>
      <c r="K924" s="93">
        <v>-0.92783891176005828</v>
      </c>
      <c r="L924" s="93">
        <v>-1.6804464400247112</v>
      </c>
      <c r="M924" s="93">
        <v>1.1863348691664797</v>
      </c>
      <c r="N924" s="22">
        <f>E$8 + E$9 * _xlfn.T.INV(_xlfn.NORM.DIST(J924, 0, 1, TRUE),  E$10)</f>
        <v>-4.6613914398688505E-3</v>
      </c>
      <c r="O924" s="22">
        <f>F$8 + F$9 * _xlfn.T.INV(_xlfn.NORM.DIST(K924, 0, 1, TRUE),  F$10)</f>
        <v>-8.6142833084869769E-5</v>
      </c>
      <c r="P924" s="22">
        <f>G$8 + G$9 * _xlfn.T.INV(_xlfn.NORM.DIST(L924, 0, 1, TRUE),  G$10)</f>
        <v>-2.1481646336710805E-4</v>
      </c>
      <c r="Q924" s="22">
        <f>H$8 + H$9 * _xlfn.T.INV(_xlfn.NORM.DIST(M924, 0, 1, TRUE),  H$10)</f>
        <v>1.0940799875043096E-3</v>
      </c>
      <c r="R924" s="59">
        <f t="shared" si="164"/>
        <v>1.1220501901228785</v>
      </c>
      <c r="S924" s="94">
        <f t="shared" si="165"/>
        <v>-4.7535827617782196E-3</v>
      </c>
      <c r="T924" s="94">
        <f t="shared" si="166"/>
        <v>2.6595865179425339E-2</v>
      </c>
      <c r="U924" s="94">
        <f t="shared" si="167"/>
        <v>6.4149783116792314E-2</v>
      </c>
      <c r="V924" s="24">
        <f t="shared" si="168"/>
        <v>-2.2361251713745919E-2</v>
      </c>
      <c r="W924" s="24">
        <f t="shared" si="169"/>
        <v>-8.6511034830538236E-2</v>
      </c>
      <c r="X924" s="68">
        <f t="shared" si="170"/>
        <v>26968.791670532231</v>
      </c>
      <c r="Y924" s="68">
        <f t="shared" si="173"/>
        <v>2693.487901460845</v>
      </c>
      <c r="Z924" s="68">
        <f t="shared" si="171"/>
        <v>-1517.1756402891951</v>
      </c>
      <c r="AA924" s="68">
        <f t="shared" si="172"/>
        <v>2693.487901460845</v>
      </c>
      <c r="AB924" s="70">
        <f t="shared" si="174"/>
        <v>1176.3122611716499</v>
      </c>
    </row>
    <row r="925" spans="10:28" x14ac:dyDescent="0.25">
      <c r="J925" s="93">
        <f t="array" ref="J925:M925">TRANSPOSE(MMULT($E$21:$H$24, TRANSPOSE(Random!N924:Q924)))</f>
        <v>0.82162699084209556</v>
      </c>
      <c r="K925" s="93">
        <v>-0.31715116776714308</v>
      </c>
      <c r="L925" s="93">
        <v>-0.28998936447418588</v>
      </c>
      <c r="M925" s="93">
        <v>0.14961867228130599</v>
      </c>
      <c r="N925" s="22">
        <f>E$8 + E$9 * _xlfn.T.INV(_xlfn.NORM.DIST(J925, 0, 1, TRUE),  E$10)</f>
        <v>2.914429222614067E-3</v>
      </c>
      <c r="O925" s="22">
        <f>F$8 + F$9 * _xlfn.T.INV(_xlfn.NORM.DIST(K925, 0, 1, TRUE),  F$10)</f>
        <v>-2.5956478801178833E-5</v>
      </c>
      <c r="P925" s="22">
        <f>G$8 + G$9 * _xlfn.T.INV(_xlfn.NORM.DIST(L925, 0, 1, TRUE),  G$10)</f>
        <v>-1.5118720726769925E-5</v>
      </c>
      <c r="Q925" s="22">
        <f>H$8 + H$9 * _xlfn.T.INV(_xlfn.NORM.DIST(M925, 0, 1, TRUE),  H$10)</f>
        <v>1.4496691408485916E-4</v>
      </c>
      <c r="R925" s="59">
        <f t="shared" si="164"/>
        <v>1.1305904506347988</v>
      </c>
      <c r="S925" s="94">
        <f t="shared" si="165"/>
        <v>-4.6933964074945284E-3</v>
      </c>
      <c r="T925" s="94">
        <f t="shared" si="166"/>
        <v>2.564675210600589E-2</v>
      </c>
      <c r="U925" s="94">
        <f t="shared" si="167"/>
        <v>6.3200670043372861E-2</v>
      </c>
      <c r="V925" s="24">
        <f t="shared" si="168"/>
        <v>8.035162038250887E-2</v>
      </c>
      <c r="W925" s="24">
        <f t="shared" si="169"/>
        <v>1.7150950339136009E-2</v>
      </c>
      <c r="X925" s="68">
        <f t="shared" si="170"/>
        <v>30372.541498894123</v>
      </c>
      <c r="Y925" s="68">
        <f t="shared" si="173"/>
        <v>-1684.0421904141549</v>
      </c>
      <c r="Z925" s="68">
        <f t="shared" si="171"/>
        <v>1886.5741880726964</v>
      </c>
      <c r="AA925" s="68">
        <f t="shared" si="172"/>
        <v>-1684.0421904141549</v>
      </c>
      <c r="AB925" s="70">
        <f t="shared" si="174"/>
        <v>202.53199765854151</v>
      </c>
    </row>
    <row r="926" spans="10:28" x14ac:dyDescent="0.25">
      <c r="J926" s="93">
        <f t="array" ref="J926:M926">TRANSPOSE(MMULT($E$21:$H$24, TRANSPOSE(Random!N925:Q925)))</f>
        <v>0.61764938351006338</v>
      </c>
      <c r="K926" s="93">
        <v>1.3995747581582745</v>
      </c>
      <c r="L926" s="93">
        <v>1.3656003889819581</v>
      </c>
      <c r="M926" s="93">
        <v>0.8521524989812147</v>
      </c>
      <c r="N926" s="22">
        <f>E$8 + E$9 * _xlfn.T.INV(_xlfn.NORM.DIST(J926, 0, 1, TRUE),  E$10)</f>
        <v>2.1843478364524812E-3</v>
      </c>
      <c r="O926" s="22">
        <f>F$8 + F$9 * _xlfn.T.INV(_xlfn.NORM.DIST(K926, 0, 1, TRUE),  F$10)</f>
        <v>1.4841364879121456E-4</v>
      </c>
      <c r="P926" s="22">
        <f>G$8 + G$9 * _xlfn.T.INV(_xlfn.NORM.DIST(L926, 0, 1, TRUE),  G$10)</f>
        <v>1.9950612039083677E-4</v>
      </c>
      <c r="Q926" s="22">
        <f>H$8 + H$9 * _xlfn.T.INV(_xlfn.NORM.DIST(M926, 0, 1, TRUE),  H$10)</f>
        <v>7.7019804383608574E-4</v>
      </c>
      <c r="R926" s="59">
        <f t="shared" si="164"/>
        <v>1.1297674262377722</v>
      </c>
      <c r="S926" s="94">
        <f t="shared" si="165"/>
        <v>-4.5190262799021351E-3</v>
      </c>
      <c r="T926" s="94">
        <f t="shared" si="166"/>
        <v>2.6271983235757117E-2</v>
      </c>
      <c r="U926" s="94">
        <f t="shared" si="167"/>
        <v>6.3825901173124089E-2</v>
      </c>
      <c r="V926" s="24">
        <f t="shared" si="168"/>
        <v>7.584104185768957E-2</v>
      </c>
      <c r="W926" s="24">
        <f t="shared" si="169"/>
        <v>1.2015140684565481E-2</v>
      </c>
      <c r="X926" s="68">
        <f t="shared" si="170"/>
        <v>30468.602873220287</v>
      </c>
      <c r="Y926" s="68">
        <f t="shared" si="173"/>
        <v>-1262.1798761085374</v>
      </c>
      <c r="Z926" s="68">
        <f t="shared" si="171"/>
        <v>1982.6355623988602</v>
      </c>
      <c r="AA926" s="68">
        <f t="shared" si="172"/>
        <v>-1262.1798761085374</v>
      </c>
      <c r="AB926" s="70">
        <f t="shared" si="174"/>
        <v>720.45568629032277</v>
      </c>
    </row>
    <row r="927" spans="10:28" x14ac:dyDescent="0.25">
      <c r="J927" s="93">
        <f t="array" ref="J927:M927">TRANSPOSE(MMULT($E$21:$H$24, TRANSPOSE(Random!N926:Q926)))</f>
        <v>5.0810678545190951E-3</v>
      </c>
      <c r="K927" s="93">
        <v>-0.38718872193948795</v>
      </c>
      <c r="L927" s="93">
        <v>-1.8409426218466334</v>
      </c>
      <c r="M927" s="93">
        <v>0.81794021743466505</v>
      </c>
      <c r="N927" s="22">
        <f>E$8 + E$9 * _xlfn.T.INV(_xlfn.NORM.DIST(J927, 0, 1, TRUE),  E$10)</f>
        <v>7.4969007065861059E-5</v>
      </c>
      <c r="O927" s="22">
        <f>F$8 + F$9 * _xlfn.T.INV(_xlfn.NORM.DIST(K927, 0, 1, TRUE),  F$10)</f>
        <v>-3.2446984027370209E-5</v>
      </c>
      <c r="P927" s="22">
        <f>G$8 + G$9 * _xlfn.T.INV(_xlfn.NORM.DIST(L927, 0, 1, TRUE),  G$10)</f>
        <v>-2.4601188489667685E-4</v>
      </c>
      <c r="Q927" s="22">
        <f>H$8 + H$9 * _xlfn.T.INV(_xlfn.NORM.DIST(M927, 0, 1, TRUE),  H$10)</f>
        <v>7.3833089745094097E-4</v>
      </c>
      <c r="R927" s="59">
        <f t="shared" si="164"/>
        <v>1.1273895129365104</v>
      </c>
      <c r="S927" s="94">
        <f t="shared" si="165"/>
        <v>-4.6998869127207197E-3</v>
      </c>
      <c r="T927" s="94">
        <f t="shared" si="166"/>
        <v>2.6240116089371972E-2</v>
      </c>
      <c r="U927" s="94">
        <f t="shared" si="167"/>
        <v>6.3794034026738944E-2</v>
      </c>
      <c r="V927" s="24">
        <f t="shared" si="168"/>
        <v>4.515443350084216E-2</v>
      </c>
      <c r="W927" s="24">
        <f t="shared" si="169"/>
        <v>-1.8639600525896784E-2</v>
      </c>
      <c r="X927" s="68">
        <f t="shared" si="170"/>
        <v>29291.630853979568</v>
      </c>
      <c r="Y927" s="68">
        <f t="shared" si="173"/>
        <v>-43.319278400274925</v>
      </c>
      <c r="Z927" s="68">
        <f t="shared" si="171"/>
        <v>805.66354315814169</v>
      </c>
      <c r="AA927" s="68">
        <f t="shared" si="172"/>
        <v>-43.319278400274925</v>
      </c>
      <c r="AB927" s="70">
        <f t="shared" si="174"/>
        <v>762.34426475786677</v>
      </c>
    </row>
    <row r="928" spans="10:28" x14ac:dyDescent="0.25">
      <c r="J928" s="93">
        <f t="array" ref="J928:M928">TRANSPOSE(MMULT($E$21:$H$24, TRANSPOSE(Random!N927:Q927)))</f>
        <v>-1.50773935028679</v>
      </c>
      <c r="K928" s="93">
        <v>0.42906574116083529</v>
      </c>
      <c r="L928" s="93">
        <v>0.36289710361693622</v>
      </c>
      <c r="M928" s="93">
        <v>-0.90364654412537482</v>
      </c>
      <c r="N928" s="22">
        <f>E$8 + E$9 * _xlfn.T.INV(_xlfn.NORM.DIST(J928, 0, 1, TRUE),  E$10)</f>
        <v>-5.4765331489908756E-3</v>
      </c>
      <c r="O928" s="22">
        <f>F$8 + F$9 * _xlfn.T.INV(_xlfn.NORM.DIST(K928, 0, 1, TRUE),  F$10)</f>
        <v>4.2135865458740856E-5</v>
      </c>
      <c r="P928" s="22">
        <f>G$8 + G$9 * _xlfn.T.INV(_xlfn.NORM.DIST(L928, 0, 1, TRUE),  G$10)</f>
        <v>6.2894470054766565E-5</v>
      </c>
      <c r="Q928" s="22">
        <f>H$8 + H$9 * _xlfn.T.INV(_xlfn.NORM.DIST(M928, 0, 1, TRUE),  H$10)</f>
        <v>-7.8641748680127613E-4</v>
      </c>
      <c r="R928" s="59">
        <f t="shared" si="164"/>
        <v>1.1211312767984769</v>
      </c>
      <c r="S928" s="94">
        <f t="shared" si="165"/>
        <v>-4.6253040632346087E-3</v>
      </c>
      <c r="T928" s="94">
        <f t="shared" si="166"/>
        <v>2.4715367705119753E-2</v>
      </c>
      <c r="U928" s="94">
        <f t="shared" si="167"/>
        <v>6.2269285642486724E-2</v>
      </c>
      <c r="V928" s="24">
        <f t="shared" si="168"/>
        <v>-7.0362228727356868E-2</v>
      </c>
      <c r="W928" s="24">
        <f t="shared" si="169"/>
        <v>-0.13263151436984361</v>
      </c>
      <c r="X928" s="68">
        <f t="shared" si="170"/>
        <v>24638.092714161176</v>
      </c>
      <c r="Y928" s="68">
        <f t="shared" si="173"/>
        <v>3164.5005507563474</v>
      </c>
      <c r="Z928" s="68">
        <f t="shared" si="171"/>
        <v>-3847.874596660251</v>
      </c>
      <c r="AA928" s="68">
        <f t="shared" si="172"/>
        <v>3164.5005507563474</v>
      </c>
      <c r="AB928" s="70">
        <f t="shared" si="174"/>
        <v>-683.37404590390361</v>
      </c>
    </row>
    <row r="929" spans="10:28" x14ac:dyDescent="0.25">
      <c r="J929" s="93">
        <f t="array" ref="J929:M929">TRANSPOSE(MMULT($E$21:$H$24, TRANSPOSE(Random!N928:Q928)))</f>
        <v>0.59821108826932146</v>
      </c>
      <c r="K929" s="93">
        <v>0.71679694316881037</v>
      </c>
      <c r="L929" s="93">
        <v>-0.47341643124749266</v>
      </c>
      <c r="M929" s="93">
        <v>1.4909728221835492</v>
      </c>
      <c r="N929" s="22">
        <f>E$8 + E$9 * _xlfn.T.INV(_xlfn.NORM.DIST(J929, 0, 1, TRUE),  E$10)</f>
        <v>2.1158059504200028E-3</v>
      </c>
      <c r="O929" s="22">
        <f>F$8 + F$9 * _xlfn.T.INV(_xlfn.NORM.DIST(K929, 0, 1, TRUE),  F$10)</f>
        <v>6.998986283793467E-5</v>
      </c>
      <c r="P929" s="22">
        <f>G$8 + G$9 * _xlfn.T.INV(_xlfn.NORM.DIST(L929, 0, 1, TRUE),  G$10)</f>
        <v>-3.7437599478156434E-5</v>
      </c>
      <c r="Q929" s="22">
        <f>H$8 + H$9 * _xlfn.T.INV(_xlfn.NORM.DIST(M929, 0, 1, TRUE),  H$10)</f>
        <v>1.4152638548946416E-3</v>
      </c>
      <c r="R929" s="59">
        <f t="shared" si="164"/>
        <v>1.1296901586269383</v>
      </c>
      <c r="S929" s="94">
        <f t="shared" si="165"/>
        <v>-4.5974500658554152E-3</v>
      </c>
      <c r="T929" s="94">
        <f t="shared" si="166"/>
        <v>2.6917049046815671E-2</v>
      </c>
      <c r="U929" s="94">
        <f t="shared" si="167"/>
        <v>6.4470966984182643E-2</v>
      </c>
      <c r="V929" s="24">
        <f t="shared" si="168"/>
        <v>8.5885132924897384E-2</v>
      </c>
      <c r="W929" s="24">
        <f t="shared" si="169"/>
        <v>2.1414165940714741E-2</v>
      </c>
      <c r="X929" s="68">
        <f t="shared" si="170"/>
        <v>31135.52864517488</v>
      </c>
      <c r="Y929" s="68">
        <f t="shared" si="173"/>
        <v>-1222.5743756580632</v>
      </c>
      <c r="Z929" s="68">
        <f t="shared" si="171"/>
        <v>2649.5613343534533</v>
      </c>
      <c r="AA929" s="68">
        <f t="shared" si="172"/>
        <v>-1222.5743756580632</v>
      </c>
      <c r="AB929" s="70">
        <f t="shared" si="174"/>
        <v>1426.9869586953901</v>
      </c>
    </row>
    <row r="930" spans="10:28" x14ac:dyDescent="0.25">
      <c r="J930" s="93">
        <f t="array" ref="J930:M930">TRANSPOSE(MMULT($E$21:$H$24, TRANSPOSE(Random!N929:Q929)))</f>
        <v>0.82497488878721947</v>
      </c>
      <c r="K930" s="93">
        <v>-0.49118416669575005</v>
      </c>
      <c r="L930" s="93">
        <v>-1.1661924850443546</v>
      </c>
      <c r="M930" s="93">
        <v>-0.22917164187548195</v>
      </c>
      <c r="N930" s="22">
        <f>E$8 + E$9 * _xlfn.T.INV(_xlfn.NORM.DIST(J930, 0, 1, TRUE),  E$10)</f>
        <v>2.9265971866884394E-3</v>
      </c>
      <c r="O930" s="22">
        <f>F$8 + F$9 * _xlfn.T.INV(_xlfn.NORM.DIST(K930, 0, 1, TRUE),  F$10)</f>
        <v>-4.2223622690878548E-5</v>
      </c>
      <c r="P930" s="22">
        <f>G$8 + G$9 * _xlfn.T.INV(_xlfn.NORM.DIST(L930, 0, 1, TRUE),  G$10)</f>
        <v>-1.2988292636000205E-4</v>
      </c>
      <c r="Q930" s="22">
        <f>H$8 + H$9 * _xlfn.T.INV(_xlfn.NORM.DIST(M930, 0, 1, TRUE),  H$10)</f>
        <v>-1.8158234860121233E-4</v>
      </c>
      <c r="R930" s="59">
        <f t="shared" si="164"/>
        <v>1.1306041676415399</v>
      </c>
      <c r="S930" s="94">
        <f t="shared" si="165"/>
        <v>-4.7096635513842276E-3</v>
      </c>
      <c r="T930" s="94">
        <f t="shared" si="166"/>
        <v>2.5320202843319817E-2</v>
      </c>
      <c r="U930" s="94">
        <f t="shared" si="167"/>
        <v>6.2874120780686785E-2</v>
      </c>
      <c r="V930" s="24">
        <f t="shared" si="168"/>
        <v>7.569953718980077E-2</v>
      </c>
      <c r="W930" s="24">
        <f t="shared" si="169"/>
        <v>1.2825416409113985E-2</v>
      </c>
      <c r="X930" s="68">
        <f t="shared" si="170"/>
        <v>30055.005971092229</v>
      </c>
      <c r="Y930" s="68">
        <f t="shared" si="173"/>
        <v>-1691.0731948778266</v>
      </c>
      <c r="Z930" s="68">
        <f t="shared" si="171"/>
        <v>1569.0386602708022</v>
      </c>
      <c r="AA930" s="68">
        <f t="shared" si="172"/>
        <v>-1691.0731948778266</v>
      </c>
      <c r="AB930" s="70">
        <f t="shared" si="174"/>
        <v>-122.0345346070244</v>
      </c>
    </row>
    <row r="931" spans="10:28" x14ac:dyDescent="0.25">
      <c r="J931" s="93">
        <f t="array" ref="J931:M931">TRANSPOSE(MMULT($E$21:$H$24, TRANSPOSE(Random!N930:Q930)))</f>
        <v>-2.2161979059137602</v>
      </c>
      <c r="K931" s="93">
        <v>0.86509690497572966</v>
      </c>
      <c r="L931" s="93">
        <v>6.316278483521981E-2</v>
      </c>
      <c r="M931" s="93">
        <v>8.3136276728517783E-2</v>
      </c>
      <c r="N931" s="22">
        <f>E$8 + E$9 * _xlfn.T.INV(_xlfn.NORM.DIST(J931, 0, 1, TRUE),  E$10)</f>
        <v>-8.872040120870681E-3</v>
      </c>
      <c r="O931" s="22">
        <f>F$8 + F$9 * _xlfn.T.INV(_xlfn.NORM.DIST(K931, 0, 1, TRUE),  F$10)</f>
        <v>8.5232058855557119E-5</v>
      </c>
      <c r="P931" s="22">
        <f>G$8 + G$9 * _xlfn.T.INV(_xlfn.NORM.DIST(L931, 0, 1, TRUE),  G$10)</f>
        <v>2.6985846893123819E-5</v>
      </c>
      <c r="Q931" s="22">
        <f>H$8 + H$9 * _xlfn.T.INV(_xlfn.NORM.DIST(M931, 0, 1, TRUE),  H$10)</f>
        <v>8.7651099425802692E-5</v>
      </c>
      <c r="R931" s="59">
        <f t="shared" si="164"/>
        <v>1.1173035048115418</v>
      </c>
      <c r="S931" s="94">
        <f t="shared" si="165"/>
        <v>-4.5822078698377925E-3</v>
      </c>
      <c r="T931" s="94">
        <f t="shared" si="166"/>
        <v>2.5589436291346832E-2</v>
      </c>
      <c r="U931" s="94">
        <f t="shared" si="167"/>
        <v>6.3143354228713811E-2</v>
      </c>
      <c r="V931" s="24">
        <f t="shared" si="168"/>
        <v>-0.10952332930408407</v>
      </c>
      <c r="W931" s="24">
        <f t="shared" si="169"/>
        <v>-0.17266668353279788</v>
      </c>
      <c r="X931" s="68">
        <f t="shared" si="170"/>
        <v>23656.304044888442</v>
      </c>
      <c r="Y931" s="68">
        <f t="shared" si="173"/>
        <v>5126.5234930608422</v>
      </c>
      <c r="Z931" s="68">
        <f t="shared" si="171"/>
        <v>-4829.6632659329844</v>
      </c>
      <c r="AA931" s="68">
        <f t="shared" si="172"/>
        <v>5126.5234930608422</v>
      </c>
      <c r="AB931" s="70">
        <f t="shared" si="174"/>
        <v>296.8602271278578</v>
      </c>
    </row>
    <row r="932" spans="10:28" x14ac:dyDescent="0.25">
      <c r="J932" s="93">
        <f t="array" ref="J932:M932">TRANSPOSE(MMULT($E$21:$H$24, TRANSPOSE(Random!N931:Q931)))</f>
        <v>0.76293736280930868</v>
      </c>
      <c r="K932" s="93">
        <v>0.40551003030159877</v>
      </c>
      <c r="L932" s="93">
        <v>0.5167230958899407</v>
      </c>
      <c r="M932" s="93">
        <v>-0.22825333588707908</v>
      </c>
      <c r="N932" s="22">
        <f>E$8 + E$9 * _xlfn.T.INV(_xlfn.NORM.DIST(J932, 0, 1, TRUE),  E$10)</f>
        <v>2.7021608338840962E-3</v>
      </c>
      <c r="O932" s="22">
        <f>F$8 + F$9 * _xlfn.T.INV(_xlfn.NORM.DIST(K932, 0, 1, TRUE),  F$10)</f>
        <v>3.9930365137189648E-5</v>
      </c>
      <c r="P932" s="22">
        <f>G$8 + G$9 * _xlfn.T.INV(_xlfn.NORM.DIST(L932, 0, 1, TRUE),  G$10)</f>
        <v>8.1754511981725831E-5</v>
      </c>
      <c r="Q932" s="22">
        <f>H$8 + H$9 * _xlfn.T.INV(_xlfn.NORM.DIST(M932, 0, 1, TRUE),  H$10)</f>
        <v>-1.8078719915780105E-4</v>
      </c>
      <c r="R932" s="59">
        <f t="shared" si="164"/>
        <v>1.1303511594188418</v>
      </c>
      <c r="S932" s="94">
        <f t="shared" si="165"/>
        <v>-4.6275095635561602E-3</v>
      </c>
      <c r="T932" s="94">
        <f t="shared" si="166"/>
        <v>2.5320997992763231E-2</v>
      </c>
      <c r="U932" s="94">
        <f t="shared" si="167"/>
        <v>6.2874915930130199E-2</v>
      </c>
      <c r="V932" s="24">
        <f t="shared" si="168"/>
        <v>7.0845844597687571E-2</v>
      </c>
      <c r="W932" s="24">
        <f t="shared" si="169"/>
        <v>7.9709286675573726E-3</v>
      </c>
      <c r="X932" s="68">
        <f t="shared" si="170"/>
        <v>29871.920486064242</v>
      </c>
      <c r="Y932" s="68">
        <f t="shared" si="173"/>
        <v>-1561.387325599324</v>
      </c>
      <c r="Z932" s="68">
        <f t="shared" si="171"/>
        <v>1385.9531752428156</v>
      </c>
      <c r="AA932" s="68">
        <f t="shared" si="172"/>
        <v>-1561.387325599324</v>
      </c>
      <c r="AB932" s="70">
        <f t="shared" si="174"/>
        <v>-175.43415035650833</v>
      </c>
    </row>
    <row r="933" spans="10:28" x14ac:dyDescent="0.25">
      <c r="J933" s="93">
        <f t="array" ref="J933:M933">TRANSPOSE(MMULT($E$21:$H$24, TRANSPOSE(Random!N932:Q932)))</f>
        <v>-2.155391978931835</v>
      </c>
      <c r="K933" s="93">
        <v>-0.65445659133317124</v>
      </c>
      <c r="L933" s="93">
        <v>-3.7579496478706065E-2</v>
      </c>
      <c r="M933" s="93">
        <v>0.70215738659800397</v>
      </c>
      <c r="N933" s="22">
        <f>E$8 + E$9 * _xlfn.T.INV(_xlfn.NORM.DIST(J933, 0, 1, TRUE),  E$10)</f>
        <v>-8.5439969976963057E-3</v>
      </c>
      <c r="O933" s="22">
        <f>F$8 + F$9 * _xlfn.T.INV(_xlfn.NORM.DIST(K933, 0, 1, TRUE),  F$10)</f>
        <v>-5.8011839557197435E-5</v>
      </c>
      <c r="P933" s="22">
        <f>G$8 + G$9 * _xlfn.T.INV(_xlfn.NORM.DIST(L933, 0, 1, TRUE),  G$10)</f>
        <v>1.5018316894981362E-5</v>
      </c>
      <c r="Q933" s="22">
        <f>H$8 + H$9 * _xlfn.T.INV(_xlfn.NORM.DIST(M933, 0, 1, TRUE),  H$10)</f>
        <v>6.3191687145075861E-4</v>
      </c>
      <c r="R933" s="59">
        <f t="shared" si="164"/>
        <v>1.1176733094645119</v>
      </c>
      <c r="S933" s="94">
        <f t="shared" si="165"/>
        <v>-4.7254517682505468E-3</v>
      </c>
      <c r="T933" s="94">
        <f t="shared" si="166"/>
        <v>2.6133702063371789E-2</v>
      </c>
      <c r="U933" s="94">
        <f t="shared" si="167"/>
        <v>6.3687620000738757E-2</v>
      </c>
      <c r="V933" s="24">
        <f t="shared" si="168"/>
        <v>-9.2054327093795393E-2</v>
      </c>
      <c r="W933" s="24">
        <f t="shared" si="169"/>
        <v>-0.15574194709453415</v>
      </c>
      <c r="X933" s="68">
        <f t="shared" si="170"/>
        <v>24411.572675853255</v>
      </c>
      <c r="Y933" s="68">
        <f t="shared" si="173"/>
        <v>4936.9706106595695</v>
      </c>
      <c r="Z933" s="68">
        <f t="shared" si="171"/>
        <v>-4074.3946349681719</v>
      </c>
      <c r="AA933" s="68">
        <f t="shared" si="172"/>
        <v>4936.9706106595695</v>
      </c>
      <c r="AB933" s="70">
        <f t="shared" si="174"/>
        <v>862.57597569139762</v>
      </c>
    </row>
    <row r="934" spans="10:28" x14ac:dyDescent="0.25">
      <c r="J934" s="93">
        <f t="array" ref="J934:M934">TRANSPOSE(MMULT($E$21:$H$24, TRANSPOSE(Random!N933:Q933)))</f>
        <v>-1.4951554242471925</v>
      </c>
      <c r="K934" s="93">
        <v>-0.89122154998753866</v>
      </c>
      <c r="L934" s="93">
        <v>-0.19122380832943334</v>
      </c>
      <c r="M934" s="93">
        <v>0.21280595360676777</v>
      </c>
      <c r="N934" s="22">
        <f>E$8 + E$9 * _xlfn.T.INV(_xlfn.NORM.DIST(J934, 0, 1, TRUE),  E$10)</f>
        <v>-5.4232053118864849E-3</v>
      </c>
      <c r="O934" s="22">
        <f>F$8 + F$9 * _xlfn.T.INV(_xlfn.NORM.DIST(K934, 0, 1, TRUE),  F$10)</f>
        <v>-8.2222906818855629E-5</v>
      </c>
      <c r="P934" s="22">
        <f>G$8 + G$9 * _xlfn.T.INV(_xlfn.NORM.DIST(L934, 0, 1, TRUE),  G$10)</f>
        <v>-3.2754009327353978E-6</v>
      </c>
      <c r="Q934" s="22">
        <f>H$8 + H$9 * _xlfn.T.INV(_xlfn.NORM.DIST(M934, 0, 1, TRUE),  H$10)</f>
        <v>1.9956122384646926E-4</v>
      </c>
      <c r="R934" s="59">
        <f t="shared" si="164"/>
        <v>1.1211913935358839</v>
      </c>
      <c r="S934" s="94">
        <f t="shared" si="165"/>
        <v>-4.7496628355122054E-3</v>
      </c>
      <c r="T934" s="94">
        <f t="shared" si="166"/>
        <v>2.57013464157675E-2</v>
      </c>
      <c r="U934" s="94">
        <f t="shared" si="167"/>
        <v>6.3255264353134472E-2</v>
      </c>
      <c r="V934" s="24">
        <f t="shared" si="168"/>
        <v>-4.9886218040525274E-2</v>
      </c>
      <c r="W934" s="24">
        <f t="shared" si="169"/>
        <v>-0.11314148239365975</v>
      </c>
      <c r="X934" s="68">
        <f t="shared" si="170"/>
        <v>25679.71654291057</v>
      </c>
      <c r="Y934" s="68">
        <f t="shared" si="173"/>
        <v>3133.6861714223633</v>
      </c>
      <c r="Z934" s="68">
        <f t="shared" si="171"/>
        <v>-2806.2507679108567</v>
      </c>
      <c r="AA934" s="68">
        <f t="shared" si="172"/>
        <v>3133.6861714223633</v>
      </c>
      <c r="AB934" s="70">
        <f t="shared" si="174"/>
        <v>327.43540351150659</v>
      </c>
    </row>
    <row r="935" spans="10:28" x14ac:dyDescent="0.25">
      <c r="J935" s="93">
        <f t="array" ref="J935:M935">TRANSPOSE(MMULT($E$21:$H$24, TRANSPOSE(Random!N934:Q934)))</f>
        <v>-0.51690309879569696</v>
      </c>
      <c r="K935" s="93">
        <v>-0.38038527318799287</v>
      </c>
      <c r="L935" s="93">
        <v>0.58490790478574739</v>
      </c>
      <c r="M935" s="93">
        <v>-0.54888773974150917</v>
      </c>
      <c r="N935" s="22">
        <f>E$8 + E$9 * _xlfn.T.INV(_xlfn.NORM.DIST(J935, 0, 1, TRUE),  E$10)</f>
        <v>-1.7153531953824411E-3</v>
      </c>
      <c r="O935" s="22">
        <f>F$8 + F$9 * _xlfn.T.INV(_xlfn.NORM.DIST(K935, 0, 1, TRUE),  F$10)</f>
        <v>-3.1813511488582929E-5</v>
      </c>
      <c r="P935" s="22">
        <f>G$8 + G$9 * _xlfn.T.INV(_xlfn.NORM.DIST(L935, 0, 1, TRUE),  G$10)</f>
        <v>9.0262391175796884E-5</v>
      </c>
      <c r="Q935" s="22">
        <f>H$8 + H$9 * _xlfn.T.INV(_xlfn.NORM.DIST(M935, 0, 1, TRUE),  H$10)</f>
        <v>-4.6182808961852604E-4</v>
      </c>
      <c r="R935" s="59">
        <f t="shared" si="164"/>
        <v>1.1253712737660795</v>
      </c>
      <c r="S935" s="94">
        <f t="shared" si="165"/>
        <v>-4.6992534401819322E-3</v>
      </c>
      <c r="T935" s="94">
        <f t="shared" si="166"/>
        <v>2.5039957102302505E-2</v>
      </c>
      <c r="U935" s="94">
        <f t="shared" si="167"/>
        <v>6.2593875039669469E-2</v>
      </c>
      <c r="V935" s="24">
        <f t="shared" si="168"/>
        <v>-3.0009977821581213E-3</v>
      </c>
      <c r="W935" s="24">
        <f t="shared" si="169"/>
        <v>-6.5594872821827591E-2</v>
      </c>
      <c r="X935" s="68">
        <f t="shared" si="170"/>
        <v>27061.752741600943</v>
      </c>
      <c r="Y935" s="68">
        <f t="shared" si="173"/>
        <v>991.18109648057725</v>
      </c>
      <c r="Z935" s="68">
        <f t="shared" si="171"/>
        <v>-1424.2145692204831</v>
      </c>
      <c r="AA935" s="68">
        <f t="shared" si="172"/>
        <v>991.18109648057725</v>
      </c>
      <c r="AB935" s="70">
        <f t="shared" si="174"/>
        <v>-433.03347273990585</v>
      </c>
    </row>
    <row r="936" spans="10:28" x14ac:dyDescent="0.25">
      <c r="J936" s="93">
        <f t="array" ref="J936:M936">TRANSPOSE(MMULT($E$21:$H$24, TRANSPOSE(Random!N935:Q935)))</f>
        <v>0.5620447536531552</v>
      </c>
      <c r="K936" s="93">
        <v>-0.90608491594172469</v>
      </c>
      <c r="L936" s="93">
        <v>-1.013532880613746</v>
      </c>
      <c r="M936" s="93">
        <v>1.551580168888264</v>
      </c>
      <c r="N936" s="22">
        <f>E$8 + E$9 * _xlfn.T.INV(_xlfn.NORM.DIST(J936, 0, 1, TRUE),  E$10)</f>
        <v>1.9886915649235302E-3</v>
      </c>
      <c r="O936" s="22">
        <f>F$8 + F$9 * _xlfn.T.INV(_xlfn.NORM.DIST(K936, 0, 1, TRUE),  F$10)</f>
        <v>-8.3807645487442975E-5</v>
      </c>
      <c r="P936" s="22">
        <f>G$8 + G$9 * _xlfn.T.INV(_xlfn.NORM.DIST(L936, 0, 1, TRUE),  G$10)</f>
        <v>-1.0791735730349486E-4</v>
      </c>
      <c r="Q936" s="22">
        <f>H$8 + H$9 * _xlfn.T.INV(_xlfn.NORM.DIST(M936, 0, 1, TRUE),  H$10)</f>
        <v>1.4829070021089173E-3</v>
      </c>
      <c r="R936" s="59">
        <f t="shared" si="164"/>
        <v>1.1295468619445961</v>
      </c>
      <c r="S936" s="94">
        <f t="shared" si="165"/>
        <v>-4.7512475741807924E-3</v>
      </c>
      <c r="T936" s="94">
        <f t="shared" si="166"/>
        <v>2.6984692194029946E-2</v>
      </c>
      <c r="U936" s="94">
        <f t="shared" si="167"/>
        <v>6.4538610131396917E-2</v>
      </c>
      <c r="V936" s="24">
        <f t="shared" si="168"/>
        <v>8.7328305809580647E-2</v>
      </c>
      <c r="W936" s="24">
        <f t="shared" si="169"/>
        <v>2.278969567818373E-2</v>
      </c>
      <c r="X936" s="68">
        <f t="shared" si="170"/>
        <v>31221.309416066266</v>
      </c>
      <c r="Y936" s="68">
        <f t="shared" si="173"/>
        <v>-1149.1239770264365</v>
      </c>
      <c r="Z936" s="68">
        <f t="shared" si="171"/>
        <v>2735.3421052448393</v>
      </c>
      <c r="AA936" s="68">
        <f t="shared" si="172"/>
        <v>-1149.1239770264365</v>
      </c>
      <c r="AB936" s="70">
        <f t="shared" si="174"/>
        <v>1586.2181282184029</v>
      </c>
    </row>
    <row r="937" spans="10:28" x14ac:dyDescent="0.25">
      <c r="J937" s="93">
        <f t="array" ref="J937:M937">TRANSPOSE(MMULT($E$21:$H$24, TRANSPOSE(Random!N936:Q936)))</f>
        <v>0.45012531886248874</v>
      </c>
      <c r="K937" s="93">
        <v>0.5511335005995327</v>
      </c>
      <c r="L937" s="93">
        <v>1.6435666504076141</v>
      </c>
      <c r="M937" s="93">
        <v>-0.80860776682247071</v>
      </c>
      <c r="N937" s="22">
        <f>E$8 + E$9 * _xlfn.T.INV(_xlfn.NORM.DIST(J937, 0, 1, TRUE),  E$10)</f>
        <v>1.5983905587774814E-3</v>
      </c>
      <c r="O937" s="22">
        <f>F$8 + F$9 * _xlfn.T.INV(_xlfn.NORM.DIST(K937, 0, 1, TRUE),  F$10)</f>
        <v>5.3725003270258492E-5</v>
      </c>
      <c r="P937" s="22">
        <f>G$8 + G$9 * _xlfn.T.INV(_xlfn.NORM.DIST(L937, 0, 1, TRUE),  G$10)</f>
        <v>2.469825421419563E-4</v>
      </c>
      <c r="Q937" s="22">
        <f>H$8 + H$9 * _xlfn.T.INV(_xlfn.NORM.DIST(M937, 0, 1, TRUE),  H$10)</f>
        <v>-6.9752920404521693E-4</v>
      </c>
      <c r="R937" s="59">
        <f t="shared" si="164"/>
        <v>1.1291068736688628</v>
      </c>
      <c r="S937" s="94">
        <f t="shared" si="165"/>
        <v>-4.6137149254230911E-3</v>
      </c>
      <c r="T937" s="94">
        <f t="shared" si="166"/>
        <v>2.4804255987875813E-2</v>
      </c>
      <c r="U937" s="94">
        <f t="shared" si="167"/>
        <v>6.2358173925242788E-2</v>
      </c>
      <c r="V937" s="24">
        <f t="shared" si="168"/>
        <v>4.474363242019775E-2</v>
      </c>
      <c r="W937" s="24">
        <f t="shared" si="169"/>
        <v>-1.7614541505045038E-2</v>
      </c>
      <c r="X937" s="68">
        <f t="shared" si="170"/>
        <v>28684.672155350978</v>
      </c>
      <c r="Y937" s="68">
        <f t="shared" si="173"/>
        <v>-923.59667438652832</v>
      </c>
      <c r="Z937" s="68">
        <f t="shared" si="171"/>
        <v>198.70484452955134</v>
      </c>
      <c r="AA937" s="68">
        <f t="shared" si="172"/>
        <v>-923.59667438652832</v>
      </c>
      <c r="AB937" s="70">
        <f t="shared" si="174"/>
        <v>-724.89182985697698</v>
      </c>
    </row>
    <row r="938" spans="10:28" x14ac:dyDescent="0.25">
      <c r="J938" s="93">
        <f t="array" ref="J938:M938">TRANSPOSE(MMULT($E$21:$H$24, TRANSPOSE(Random!N937:Q937)))</f>
        <v>-0.70984979391447367</v>
      </c>
      <c r="K938" s="93">
        <v>1.0404104780142958</v>
      </c>
      <c r="L938" s="93">
        <v>0.45527284258421463</v>
      </c>
      <c r="M938" s="93">
        <v>1.6902719142335991</v>
      </c>
      <c r="N938" s="22">
        <f>E$8 + E$9 * _xlfn.T.INV(_xlfn.NORM.DIST(J938, 0, 1, TRUE),  E$10)</f>
        <v>-2.3963723994874595E-3</v>
      </c>
      <c r="O938" s="22">
        <f>F$8 + F$9 * _xlfn.T.INV(_xlfn.NORM.DIST(K938, 0, 1, TRUE),  F$10)</f>
        <v>1.0432206971842325E-4</v>
      </c>
      <c r="P938" s="22">
        <f>G$8 + G$9 * _xlfn.T.INV(_xlfn.NORM.DIST(L938, 0, 1, TRUE),  G$10)</f>
        <v>7.4170061172981343E-5</v>
      </c>
      <c r="Q938" s="22">
        <f>H$8 + H$9 * _xlfn.T.INV(_xlfn.NORM.DIST(M938, 0, 1, TRUE),  H$10)</f>
        <v>1.6431936193927847E-3</v>
      </c>
      <c r="R938" s="59">
        <f t="shared" si="164"/>
        <v>1.1246035574121958</v>
      </c>
      <c r="S938" s="94">
        <f t="shared" si="165"/>
        <v>-4.5631178589749261E-3</v>
      </c>
      <c r="T938" s="94">
        <f t="shared" si="166"/>
        <v>2.7144978811313815E-2</v>
      </c>
      <c r="U938" s="94">
        <f t="shared" si="167"/>
        <v>6.469889674868079E-2</v>
      </c>
      <c r="V938" s="24">
        <f t="shared" si="168"/>
        <v>1.9051281190893624E-2</v>
      </c>
      <c r="W938" s="24">
        <f t="shared" si="169"/>
        <v>-4.5647615557787166E-2</v>
      </c>
      <c r="X938" s="68">
        <f t="shared" si="170"/>
        <v>28683.868341814577</v>
      </c>
      <c r="Y938" s="68">
        <f t="shared" si="173"/>
        <v>1384.6938513268251</v>
      </c>
      <c r="Z938" s="68">
        <f t="shared" si="171"/>
        <v>197.90103099315093</v>
      </c>
      <c r="AA938" s="68">
        <f t="shared" si="172"/>
        <v>1384.6938513268251</v>
      </c>
      <c r="AB938" s="70">
        <f t="shared" si="174"/>
        <v>1582.594882319976</v>
      </c>
    </row>
    <row r="939" spans="10:28" x14ac:dyDescent="0.25">
      <c r="J939" s="93">
        <f t="array" ref="J939:M939">TRANSPOSE(MMULT($E$21:$H$24, TRANSPOSE(Random!N938:Q938)))</f>
        <v>0.17139104170089112</v>
      </c>
      <c r="K939" s="93">
        <v>1.6350937627542901</v>
      </c>
      <c r="L939" s="93">
        <v>-0.34552725683930297</v>
      </c>
      <c r="M939" s="93">
        <v>0.11290140849052618</v>
      </c>
      <c r="N939" s="22">
        <f>E$8 + E$9 * _xlfn.T.INV(_xlfn.NORM.DIST(J939, 0, 1, TRUE),  E$10)</f>
        <v>6.4099209475920055E-4</v>
      </c>
      <c r="O939" s="22">
        <f>F$8 + F$9 * _xlfn.T.INV(_xlfn.NORM.DIST(K939, 0, 1, TRUE),  F$10)</f>
        <v>1.8235285945175092E-4</v>
      </c>
      <c r="P939" s="22">
        <f>G$8 + G$9 * _xlfn.T.INV(_xlfn.NORM.DIST(L939, 0, 1, TRUE),  G$10)</f>
        <v>-2.182462400483834E-5</v>
      </c>
      <c r="Q939" s="22">
        <f>H$8 + H$9 * _xlfn.T.INV(_xlfn.NORM.DIST(M939, 0, 1, TRUE),  H$10)</f>
        <v>1.1329989044310215E-4</v>
      </c>
      <c r="R939" s="59">
        <f t="shared" si="164"/>
        <v>1.1280275935933826</v>
      </c>
      <c r="S939" s="94">
        <f t="shared" si="165"/>
        <v>-4.4850870692415981E-3</v>
      </c>
      <c r="T939" s="94">
        <f t="shared" si="166"/>
        <v>2.5615085082364132E-2</v>
      </c>
      <c r="U939" s="94">
        <f t="shared" si="167"/>
        <v>6.3169003019731107E-2</v>
      </c>
      <c r="V939" s="24">
        <f t="shared" si="168"/>
        <v>4.0635361120319013E-2</v>
      </c>
      <c r="W939" s="24">
        <f t="shared" si="169"/>
        <v>-2.2533641899412094E-2</v>
      </c>
      <c r="X939" s="68">
        <f t="shared" si="170"/>
        <v>28867.052040394636</v>
      </c>
      <c r="Y939" s="68">
        <f t="shared" si="173"/>
        <v>-370.38392386434134</v>
      </c>
      <c r="Z939" s="68">
        <f t="shared" si="171"/>
        <v>381.08472957320919</v>
      </c>
      <c r="AA939" s="68">
        <f t="shared" si="172"/>
        <v>-370.38392386434134</v>
      </c>
      <c r="AB939" s="70">
        <f t="shared" si="174"/>
        <v>10.700805708867847</v>
      </c>
    </row>
    <row r="940" spans="10:28" x14ac:dyDescent="0.25">
      <c r="J940" s="93">
        <f t="array" ref="J940:M940">TRANSPOSE(MMULT($E$21:$H$24, TRANSPOSE(Random!N939:Q939)))</f>
        <v>1.5323986064906892</v>
      </c>
      <c r="K940" s="93">
        <v>1.1559410281244411</v>
      </c>
      <c r="L940" s="93">
        <v>-0.72758497084539375</v>
      </c>
      <c r="M940" s="93">
        <v>0.45960253751521302</v>
      </c>
      <c r="N940" s="22">
        <f>E$8 + E$9 * _xlfn.T.INV(_xlfn.NORM.DIST(J940, 0, 1, TRUE),  E$10)</f>
        <v>5.6969905535168485E-3</v>
      </c>
      <c r="O940" s="22">
        <f>F$8 + F$9 * _xlfn.T.INV(_xlfn.NORM.DIST(K940, 0, 1, TRUE),  F$10)</f>
        <v>1.1768094898311449E-4</v>
      </c>
      <c r="P940" s="22">
        <f>G$8 + G$9 * _xlfn.T.INV(_xlfn.NORM.DIST(L940, 0, 1, TRUE),  G$10)</f>
        <v>-6.9475460393198332E-5</v>
      </c>
      <c r="Q940" s="22">
        <f>H$8 + H$9 * _xlfn.T.INV(_xlfn.NORM.DIST(M940, 0, 1, TRUE),  H$10)</f>
        <v>4.1486394523332674E-4</v>
      </c>
      <c r="R940" s="59">
        <f t="shared" si="164"/>
        <v>1.1337272459359324</v>
      </c>
      <c r="S940" s="94">
        <f t="shared" si="165"/>
        <v>-4.5497589797102349E-3</v>
      </c>
      <c r="T940" s="94">
        <f t="shared" si="166"/>
        <v>2.5916649137154357E-2</v>
      </c>
      <c r="U940" s="94">
        <f t="shared" si="167"/>
        <v>6.3470567074521325E-2</v>
      </c>
      <c r="V940" s="24">
        <f t="shared" si="168"/>
        <v>0.1259207831435725</v>
      </c>
      <c r="W940" s="24">
        <f t="shared" si="169"/>
        <v>6.245021606905117E-2</v>
      </c>
      <c r="X940" s="68">
        <f t="shared" si="170"/>
        <v>32268.738711281108</v>
      </c>
      <c r="Y940" s="68">
        <f t="shared" si="173"/>
        <v>-3291.8872676924802</v>
      </c>
      <c r="Z940" s="68">
        <f t="shared" si="171"/>
        <v>3782.7714004596819</v>
      </c>
      <c r="AA940" s="68">
        <f t="shared" si="172"/>
        <v>-3291.8872676924802</v>
      </c>
      <c r="AB940" s="70">
        <f t="shared" si="174"/>
        <v>490.88413276720166</v>
      </c>
    </row>
    <row r="941" spans="10:28" x14ac:dyDescent="0.25">
      <c r="J941" s="93">
        <f t="array" ref="J941:M941">TRANSPOSE(MMULT($E$21:$H$24, TRANSPOSE(Random!N940:Q940)))</f>
        <v>0.37582400226105767</v>
      </c>
      <c r="K941" s="93">
        <v>-1.5792588215456906</v>
      </c>
      <c r="L941" s="93">
        <v>0.48554047408429324</v>
      </c>
      <c r="M941" s="93">
        <v>0.64405347701582749</v>
      </c>
      <c r="N941" s="22">
        <f>E$8 + E$9 * _xlfn.T.INV(_xlfn.NORM.DIST(J941, 0, 1, TRUE),  E$10)</f>
        <v>1.3414671022181851E-3</v>
      </c>
      <c r="O941" s="22">
        <f>F$8 + F$9 * _xlfn.T.INV(_xlfn.NORM.DIST(K941, 0, 1, TRUE),  F$10)</f>
        <v>-1.6808933881370093E-4</v>
      </c>
      <c r="P941" s="22">
        <f>G$8 + G$9 * _xlfn.T.INV(_xlfn.NORM.DIST(L941, 0, 1, TRUE),  G$10)</f>
        <v>7.7896648771058293E-5</v>
      </c>
      <c r="Q941" s="22">
        <f>H$8 + H$9 * _xlfn.T.INV(_xlfn.NORM.DIST(M941, 0, 1, TRUE),  H$10)</f>
        <v>5.7926666866797369E-4</v>
      </c>
      <c r="R941" s="59">
        <f t="shared" si="164"/>
        <v>1.1288172425716663</v>
      </c>
      <c r="S941" s="94">
        <f t="shared" si="165"/>
        <v>-4.8355292675070502E-3</v>
      </c>
      <c r="T941" s="94">
        <f t="shared" si="166"/>
        <v>2.6081051860589004E-2</v>
      </c>
      <c r="U941" s="94">
        <f t="shared" si="167"/>
        <v>6.3634969797955979E-2</v>
      </c>
      <c r="V941" s="24">
        <f t="shared" si="168"/>
        <v>6.4628440152028108E-2</v>
      </c>
      <c r="W941" s="24">
        <f t="shared" si="169"/>
        <v>9.9347035407212902E-4</v>
      </c>
      <c r="X941" s="68">
        <f t="shared" si="170"/>
        <v>29959.339893340984</v>
      </c>
      <c r="Y941" s="68">
        <f t="shared" si="173"/>
        <v>-775.13880922528915</v>
      </c>
      <c r="Z941" s="68">
        <f t="shared" si="171"/>
        <v>1473.3725825195579</v>
      </c>
      <c r="AA941" s="68">
        <f t="shared" si="172"/>
        <v>-775.13880922528915</v>
      </c>
      <c r="AB941" s="70">
        <f t="shared" si="174"/>
        <v>698.23377329426876</v>
      </c>
    </row>
    <row r="942" spans="10:28" x14ac:dyDescent="0.25">
      <c r="J942" s="93">
        <f t="array" ref="J942:M942">TRANSPOSE(MMULT($E$21:$H$24, TRANSPOSE(Random!N941:Q941)))</f>
        <v>-0.40468670678815089</v>
      </c>
      <c r="K942" s="93">
        <v>1.2136413511018005</v>
      </c>
      <c r="L942" s="93">
        <v>-1.4478665940857796</v>
      </c>
      <c r="M942" s="93">
        <v>2.6775185795163576</v>
      </c>
      <c r="N942" s="22">
        <f>E$8 + E$9 * _xlfn.T.INV(_xlfn.NORM.DIST(J942, 0, 1, TRUE),  E$10)</f>
        <v>-1.3257006157313745E-3</v>
      </c>
      <c r="O942" s="22">
        <f>F$8 + F$9 * _xlfn.T.INV(_xlfn.NORM.DIST(K942, 0, 1, TRUE),  F$10)</f>
        <v>1.2462245433798497E-4</v>
      </c>
      <c r="P942" s="22">
        <f>G$8 + G$9 * _xlfn.T.INV(_xlfn.NORM.DIST(L942, 0, 1, TRUE),  G$10)</f>
        <v>-1.7395713666704755E-4</v>
      </c>
      <c r="Q942" s="22">
        <f>H$8 + H$9 * _xlfn.T.INV(_xlfn.NORM.DIST(M942, 0, 1, TRUE),  H$10)</f>
        <v>3.1094441276298492E-3</v>
      </c>
      <c r="R942" s="59">
        <f t="shared" si="164"/>
        <v>1.1258105310673829</v>
      </c>
      <c r="S942" s="94">
        <f t="shared" si="165"/>
        <v>-4.5428174743553642E-3</v>
      </c>
      <c r="T942" s="94">
        <f t="shared" si="166"/>
        <v>2.8611229319550881E-2</v>
      </c>
      <c r="U942" s="94">
        <f t="shared" si="167"/>
        <v>6.6165147256917856E-2</v>
      </c>
      <c r="V942" s="24">
        <f t="shared" si="168"/>
        <v>5.8144734113879798E-2</v>
      </c>
      <c r="W942" s="24">
        <f t="shared" si="169"/>
        <v>-8.0204131430380576E-3</v>
      </c>
      <c r="X942" s="68">
        <f t="shared" si="170"/>
        <v>30768.382085294867</v>
      </c>
      <c r="Y942" s="68">
        <f t="shared" si="173"/>
        <v>766.02847357781138</v>
      </c>
      <c r="Z942" s="68">
        <f t="shared" si="171"/>
        <v>2282.41477447344</v>
      </c>
      <c r="AA942" s="68">
        <f t="shared" si="172"/>
        <v>766.02847357781138</v>
      </c>
      <c r="AB942" s="70">
        <f t="shared" si="174"/>
        <v>3048.4432480512514</v>
      </c>
    </row>
    <row r="943" spans="10:28" x14ac:dyDescent="0.25">
      <c r="J943" s="93">
        <f t="array" ref="J943:M943">TRANSPOSE(MMULT($E$21:$H$24, TRANSPOSE(Random!N942:Q942)))</f>
        <v>-9.0690704071576783E-2</v>
      </c>
      <c r="K943" s="93">
        <v>-0.1899735559646496</v>
      </c>
      <c r="L943" s="93">
        <v>0.5426271120350048</v>
      </c>
      <c r="M943" s="93">
        <v>-0.41379233584542757</v>
      </c>
      <c r="N943" s="22">
        <f>E$8 + E$9 * _xlfn.T.INV(_xlfn.NORM.DIST(J943, 0, 1, TRUE),  E$10)</f>
        <v>-2.5074173990355018E-4</v>
      </c>
      <c r="O943" s="22">
        <f>F$8 + F$9 * _xlfn.T.INV(_xlfn.NORM.DIST(K943, 0, 1, TRUE),  F$10)</f>
        <v>-1.4313175817008034E-5</v>
      </c>
      <c r="P943" s="22">
        <f>G$8 + G$9 * _xlfn.T.INV(_xlfn.NORM.DIST(L943, 0, 1, TRUE),  G$10)</f>
        <v>8.4974610951460216E-5</v>
      </c>
      <c r="Q943" s="22">
        <f>H$8 + H$9 * _xlfn.T.INV(_xlfn.NORM.DIST(M943, 0, 1, TRUE),  H$10)</f>
        <v>-3.4242477807828336E-4</v>
      </c>
      <c r="R943" s="59">
        <f t="shared" si="164"/>
        <v>1.127022337582898</v>
      </c>
      <c r="S943" s="94">
        <f t="shared" si="165"/>
        <v>-4.6817531045103573E-3</v>
      </c>
      <c r="T943" s="94">
        <f t="shared" si="166"/>
        <v>2.5159360413842747E-2</v>
      </c>
      <c r="U943" s="94">
        <f t="shared" si="167"/>
        <v>6.2713278351209711E-2</v>
      </c>
      <c r="V943" s="24">
        <f t="shared" si="168"/>
        <v>2.2125981835561252E-2</v>
      </c>
      <c r="W943" s="24">
        <f t="shared" si="169"/>
        <v>-4.0587296515648463E-2</v>
      </c>
      <c r="X943" s="68">
        <f t="shared" si="170"/>
        <v>28006.199950580067</v>
      </c>
      <c r="Y943" s="68">
        <f t="shared" si="173"/>
        <v>144.88588901690673</v>
      </c>
      <c r="Z943" s="68">
        <f t="shared" si="171"/>
        <v>-479.76736024135971</v>
      </c>
      <c r="AA943" s="68">
        <f t="shared" si="172"/>
        <v>144.88588901690673</v>
      </c>
      <c r="AB943" s="70">
        <f t="shared" si="174"/>
        <v>-334.88147122445298</v>
      </c>
    </row>
    <row r="944" spans="10:28" x14ac:dyDescent="0.25">
      <c r="J944" s="93">
        <f t="array" ref="J944:M944">TRANSPOSE(MMULT($E$21:$H$24, TRANSPOSE(Random!N943:Q943)))</f>
        <v>0.45879254827650773</v>
      </c>
      <c r="K944" s="93">
        <v>-0.6977554842821676</v>
      </c>
      <c r="L944" s="93">
        <v>-1.0843365036732102</v>
      </c>
      <c r="M944" s="93">
        <v>-0.14110797011919021</v>
      </c>
      <c r="N944" s="22">
        <f>E$8 + E$9 * _xlfn.T.INV(_xlfn.NORM.DIST(J944, 0, 1, TRUE),  E$10)</f>
        <v>1.6284656641765119E-3</v>
      </c>
      <c r="O944" s="22">
        <f>F$8 + F$9 * _xlfn.T.INV(_xlfn.NORM.DIST(K944, 0, 1, TRUE),  F$10)</f>
        <v>-6.2309253790766468E-5</v>
      </c>
      <c r="P944" s="22">
        <f>G$8 + G$9 * _xlfn.T.INV(_xlfn.NORM.DIST(L944, 0, 1, TRUE),  G$10)</f>
        <v>-1.1796028783564035E-4</v>
      </c>
      <c r="Q944" s="22">
        <f>H$8 + H$9 * _xlfn.T.INV(_xlfn.NORM.DIST(M944, 0, 1, TRUE),  H$10)</f>
        <v>-1.05479479068479E-4</v>
      </c>
      <c r="R944" s="59">
        <f t="shared" si="164"/>
        <v>1.1291407774855544</v>
      </c>
      <c r="S944" s="94">
        <f t="shared" si="165"/>
        <v>-4.7297491824841156E-3</v>
      </c>
      <c r="T944" s="94">
        <f t="shared" si="166"/>
        <v>2.5396305712852552E-2</v>
      </c>
      <c r="U944" s="94">
        <f t="shared" si="167"/>
        <v>6.2950223650219517E-2</v>
      </c>
      <c r="V944" s="24">
        <f t="shared" si="168"/>
        <v>5.6637388217388847E-2</v>
      </c>
      <c r="W944" s="24">
        <f t="shared" si="169"/>
        <v>-6.3128354328306699E-3</v>
      </c>
      <c r="X944" s="68">
        <f t="shared" si="170"/>
        <v>29370.673438788075</v>
      </c>
      <c r="Y944" s="68">
        <f t="shared" si="173"/>
        <v>-940.97494728467427</v>
      </c>
      <c r="Z944" s="68">
        <f t="shared" si="171"/>
        <v>884.70612796664864</v>
      </c>
      <c r="AA944" s="68">
        <f t="shared" si="172"/>
        <v>-940.97494728467427</v>
      </c>
      <c r="AB944" s="70">
        <f t="shared" si="174"/>
        <v>-56.268819318025635</v>
      </c>
    </row>
    <row r="945" spans="10:28" x14ac:dyDescent="0.25">
      <c r="J945" s="93">
        <f t="array" ref="J945:M945">TRANSPOSE(MMULT($E$21:$H$24, TRANSPOSE(Random!N944:Q944)))</f>
        <v>-0.3781203234558756</v>
      </c>
      <c r="K945" s="93">
        <v>0.65202500199049518</v>
      </c>
      <c r="L945" s="93">
        <v>-1.8957304913661788</v>
      </c>
      <c r="M945" s="93">
        <v>1.9304695982759337</v>
      </c>
      <c r="N945" s="22">
        <f>E$8 + E$9 * _xlfn.T.INV(_xlfn.NORM.DIST(J945, 0, 1, TRUE),  E$10)</f>
        <v>-1.233998487273029E-3</v>
      </c>
      <c r="O945" s="22">
        <f>F$8 + F$9 * _xlfn.T.INV(_xlfn.NORM.DIST(K945, 0, 1, TRUE),  F$10)</f>
        <v>6.3546022259951387E-5</v>
      </c>
      <c r="P945" s="22">
        <f>G$8 + G$9 * _xlfn.T.INV(_xlfn.NORM.DIST(L945, 0, 1, TRUE),  G$10)</f>
        <v>-2.573164565102492E-4</v>
      </c>
      <c r="Q945" s="22">
        <f>H$8 + H$9 * _xlfn.T.INV(_xlfn.NORM.DIST(M945, 0, 1, TRUE),  H$10)</f>
        <v>1.9415731835845972E-3</v>
      </c>
      <c r="R945" s="59">
        <f t="shared" si="164"/>
        <v>1.1259139073353046</v>
      </c>
      <c r="S945" s="94">
        <f t="shared" si="165"/>
        <v>-4.6038939064333984E-3</v>
      </c>
      <c r="T945" s="94">
        <f t="shared" si="166"/>
        <v>2.7443358375505628E-2</v>
      </c>
      <c r="U945" s="94">
        <f t="shared" si="167"/>
        <v>6.4997276312872596E-2</v>
      </c>
      <c r="V945" s="24">
        <f t="shared" si="168"/>
        <v>4.2395463184663508E-2</v>
      </c>
      <c r="W945" s="24">
        <f t="shared" si="169"/>
        <v>-2.2601813128209088E-2</v>
      </c>
      <c r="X945" s="68">
        <f t="shared" si="170"/>
        <v>29680.380647477246</v>
      </c>
      <c r="Y945" s="68">
        <f t="shared" si="173"/>
        <v>713.0403096943628</v>
      </c>
      <c r="Z945" s="68">
        <f t="shared" si="171"/>
        <v>1194.4133366558199</v>
      </c>
      <c r="AA945" s="68">
        <f t="shared" si="172"/>
        <v>713.0403096943628</v>
      </c>
      <c r="AB945" s="70">
        <f t="shared" si="174"/>
        <v>1907.4536463501827</v>
      </c>
    </row>
    <row r="946" spans="10:28" x14ac:dyDescent="0.25">
      <c r="J946" s="93">
        <f t="array" ref="J946:M946">TRANSPOSE(MMULT($E$21:$H$24, TRANSPOSE(Random!N945:Q945)))</f>
        <v>-0.75029745643967782</v>
      </c>
      <c r="K946" s="93">
        <v>-0.92338704078160994</v>
      </c>
      <c r="L946" s="93">
        <v>3.0637852269438506E-2</v>
      </c>
      <c r="M946" s="93">
        <v>-0.74431791122817292</v>
      </c>
      <c r="N946" s="22">
        <f>E$8 + E$9 * _xlfn.T.INV(_xlfn.NORM.DIST(J946, 0, 1, TRUE),  E$10)</f>
        <v>-2.5413070747086694E-3</v>
      </c>
      <c r="O946" s="22">
        <f>F$8 + F$9 * _xlfn.T.INV(_xlfn.NORM.DIST(K946, 0, 1, TRUE),  F$10)</f>
        <v>-8.5663397897699865E-5</v>
      </c>
      <c r="P946" s="22">
        <f>G$8 + G$9 * _xlfn.T.INV(_xlfn.NORM.DIST(L946, 0, 1, TRUE),  G$10)</f>
        <v>2.312129213283935E-5</v>
      </c>
      <c r="Q946" s="22">
        <f>H$8 + H$9 * _xlfn.T.INV(_xlfn.NORM.DIST(M946, 0, 1, TRUE),  H$10)</f>
        <v>-6.3827879244122911E-4</v>
      </c>
      <c r="R946" s="59">
        <f t="shared" si="164"/>
        <v>1.1244401718281456</v>
      </c>
      <c r="S946" s="94">
        <f t="shared" si="165"/>
        <v>-4.7531033265910492E-3</v>
      </c>
      <c r="T946" s="94">
        <f t="shared" si="166"/>
        <v>2.48635063994798E-2</v>
      </c>
      <c r="U946" s="94">
        <f t="shared" si="167"/>
        <v>6.2417424336846772E-2</v>
      </c>
      <c r="V946" s="24">
        <f t="shared" si="168"/>
        <v>-1.8411359537869605E-2</v>
      </c>
      <c r="W946" s="24">
        <f t="shared" si="169"/>
        <v>-8.082878387471637E-2</v>
      </c>
      <c r="X946" s="68">
        <f t="shared" si="170"/>
        <v>26454.461727323021</v>
      </c>
      <c r="Y946" s="68">
        <f t="shared" si="173"/>
        <v>1468.4413330061361</v>
      </c>
      <c r="Z946" s="68">
        <f t="shared" si="171"/>
        <v>-2031.505583498405</v>
      </c>
      <c r="AA946" s="68">
        <f t="shared" si="172"/>
        <v>1468.4413330061361</v>
      </c>
      <c r="AB946" s="70">
        <f t="shared" si="174"/>
        <v>-563.06425049226891</v>
      </c>
    </row>
    <row r="947" spans="10:28" x14ac:dyDescent="0.25">
      <c r="J947" s="93">
        <f t="array" ref="J947:M947">TRANSPOSE(MMULT($E$21:$H$24, TRANSPOSE(Random!N946:Q946)))</f>
        <v>0.55877920958878513</v>
      </c>
      <c r="K947" s="93">
        <v>-0.13843089425156208</v>
      </c>
      <c r="L947" s="93">
        <v>-1.1760196699761909</v>
      </c>
      <c r="M947" s="93">
        <v>0.76663132216437568</v>
      </c>
      <c r="N947" s="22">
        <f>E$8 + E$9 * _xlfn.T.INV(_xlfn.NORM.DIST(J947, 0, 1, TRUE),  E$10)</f>
        <v>1.9772396024877775E-3</v>
      </c>
      <c r="O947" s="22">
        <f>F$8 + F$9 * _xlfn.T.INV(_xlfn.NORM.DIST(K947, 0, 1, TRUE),  F$10)</f>
        <v>-9.6318382535538634E-6</v>
      </c>
      <c r="P947" s="22">
        <f>G$8 + G$9 * _xlfn.T.INV(_xlfn.NORM.DIST(L947, 0, 1, TRUE),  G$10)</f>
        <v>-1.313383167367658E-4</v>
      </c>
      <c r="Q947" s="22">
        <f>H$8 + H$9 * _xlfn.T.INV(_xlfn.NORM.DIST(M947, 0, 1, TRUE),  H$10)</f>
        <v>6.9091200421692012E-4</v>
      </c>
      <c r="R947" s="59">
        <f t="shared" si="164"/>
        <v>1.1295339520900824</v>
      </c>
      <c r="S947" s="94">
        <f t="shared" si="165"/>
        <v>-4.6770717669469032E-3</v>
      </c>
      <c r="T947" s="94">
        <f t="shared" si="166"/>
        <v>2.6192697196137951E-2</v>
      </c>
      <c r="U947" s="94">
        <f t="shared" si="167"/>
        <v>6.3746615133504922E-2</v>
      </c>
      <c r="V947" s="24">
        <f t="shared" si="168"/>
        <v>7.3849360318315335E-2</v>
      </c>
      <c r="W947" s="24">
        <f t="shared" si="169"/>
        <v>1.0102745184810413E-2</v>
      </c>
      <c r="X947" s="68">
        <f t="shared" si="170"/>
        <v>30358.303187331792</v>
      </c>
      <c r="Y947" s="68">
        <f t="shared" si="173"/>
        <v>-1142.506699188496</v>
      </c>
      <c r="Z947" s="68">
        <f t="shared" si="171"/>
        <v>1872.3358765103658</v>
      </c>
      <c r="AA947" s="68">
        <f t="shared" si="172"/>
        <v>-1142.506699188496</v>
      </c>
      <c r="AB947" s="70">
        <f t="shared" si="174"/>
        <v>729.82917732186979</v>
      </c>
    </row>
    <row r="948" spans="10:28" x14ac:dyDescent="0.25">
      <c r="J948" s="93">
        <f t="array" ref="J948:M948">TRANSPOSE(MMULT($E$21:$H$24, TRANSPOSE(Random!N947:Q947)))</f>
        <v>1.635952174953915</v>
      </c>
      <c r="K948" s="93">
        <v>1.1054491310682935</v>
      </c>
      <c r="L948" s="93">
        <v>0.61180170718397786</v>
      </c>
      <c r="M948" s="93">
        <v>0.14643204812803512</v>
      </c>
      <c r="N948" s="22">
        <f>E$8 + E$9 * _xlfn.T.INV(_xlfn.NORM.DIST(J948, 0, 1, TRUE),  E$10)</f>
        <v>6.146839839391004E-3</v>
      </c>
      <c r="O948" s="22">
        <f>F$8 + F$9 * _xlfn.T.INV(_xlfn.NORM.DIST(K948, 0, 1, TRUE),  F$10)</f>
        <v>1.1175805332669699E-4</v>
      </c>
      <c r="P948" s="22">
        <f>G$8 + G$9 * _xlfn.T.INV(_xlfn.NORM.DIST(L948, 0, 1, TRUE),  G$10)</f>
        <v>9.3647713115051391E-5</v>
      </c>
      <c r="Q948" s="22">
        <f>H$8 + H$9 * _xlfn.T.INV(_xlfn.NORM.DIST(M948, 0, 1, TRUE),  H$10)</f>
        <v>1.4221716412869689E-4</v>
      </c>
      <c r="R948" s="59">
        <f t="shared" si="164"/>
        <v>1.1342343632851446</v>
      </c>
      <c r="S948" s="94">
        <f t="shared" si="165"/>
        <v>-4.5556818753666522E-3</v>
      </c>
      <c r="T948" s="94">
        <f t="shared" si="166"/>
        <v>2.5644002356049727E-2</v>
      </c>
      <c r="U948" s="94">
        <f t="shared" si="167"/>
        <v>6.3197920293416698E-2</v>
      </c>
      <c r="V948" s="24">
        <f t="shared" si="168"/>
        <v>0.12904653695146784</v>
      </c>
      <c r="W948" s="24">
        <f t="shared" si="169"/>
        <v>6.584861665805114E-2</v>
      </c>
      <c r="X948" s="68">
        <f t="shared" si="170"/>
        <v>32267.856453553013</v>
      </c>
      <c r="Y948" s="68">
        <f t="shared" si="173"/>
        <v>-3551.8233028040268</v>
      </c>
      <c r="Z948" s="68">
        <f t="shared" si="171"/>
        <v>3781.8891427315866</v>
      </c>
      <c r="AA948" s="68">
        <f t="shared" si="172"/>
        <v>-3551.8233028040268</v>
      </c>
      <c r="AB948" s="70">
        <f t="shared" si="174"/>
        <v>230.06583992755986</v>
      </c>
    </row>
    <row r="949" spans="10:28" x14ac:dyDescent="0.25">
      <c r="J949" s="93">
        <f t="array" ref="J949:M949">TRANSPOSE(MMULT($E$21:$H$24, TRANSPOSE(Random!N948:Q948)))</f>
        <v>-0.30048094385138341</v>
      </c>
      <c r="K949" s="93">
        <v>1.5298313521388598</v>
      </c>
      <c r="L949" s="93">
        <v>1.7869484139943137</v>
      </c>
      <c r="M949" s="93">
        <v>-0.94013555887334954</v>
      </c>
      <c r="N949" s="22">
        <f>E$8 + E$9 * _xlfn.T.INV(_xlfn.NORM.DIST(J949, 0, 1, TRUE),  E$10)</f>
        <v>-9.6699391812744763E-4</v>
      </c>
      <c r="O949" s="22">
        <f>F$8 + F$9 * _xlfn.T.INV(_xlfn.NORM.DIST(K949, 0, 1, TRUE),  F$10)</f>
        <v>1.6658991254610178E-4</v>
      </c>
      <c r="P949" s="22">
        <f>G$8 + G$9 * _xlfn.T.INV(_xlfn.NORM.DIST(L949, 0, 1, TRUE),  G$10)</f>
        <v>2.7417392407485093E-4</v>
      </c>
      <c r="Q949" s="22">
        <f>H$8 + H$9 * _xlfn.T.INV(_xlfn.NORM.DIST(M949, 0, 1, TRUE),  H$10)</f>
        <v>-8.2099474424221692E-4</v>
      </c>
      <c r="R949" s="59">
        <f t="shared" si="164"/>
        <v>1.1262149029211252</v>
      </c>
      <c r="S949" s="94">
        <f t="shared" si="165"/>
        <v>-4.5008500161472474E-3</v>
      </c>
      <c r="T949" s="94">
        <f t="shared" si="166"/>
        <v>2.4680790447678812E-2</v>
      </c>
      <c r="U949" s="94">
        <f t="shared" si="167"/>
        <v>6.2234708385045787E-2</v>
      </c>
      <c r="V949" s="24">
        <f t="shared" si="168"/>
        <v>-2.9673074320810079E-4</v>
      </c>
      <c r="W949" s="24">
        <f t="shared" si="169"/>
        <v>-6.2531439128253888E-2</v>
      </c>
      <c r="X949" s="68">
        <f t="shared" si="170"/>
        <v>27017.724961352575</v>
      </c>
      <c r="Y949" s="68">
        <f t="shared" si="173"/>
        <v>558.75728371262085</v>
      </c>
      <c r="Z949" s="68">
        <f t="shared" si="171"/>
        <v>-1468.2423494688519</v>
      </c>
      <c r="AA949" s="68">
        <f t="shared" si="172"/>
        <v>558.75728371262085</v>
      </c>
      <c r="AB949" s="70">
        <f t="shared" si="174"/>
        <v>-909.48506575623105</v>
      </c>
    </row>
    <row r="950" spans="10:28" x14ac:dyDescent="0.25">
      <c r="J950" s="93">
        <f t="array" ref="J950:M950">TRANSPOSE(MMULT($E$21:$H$24, TRANSPOSE(Random!N949:Q949)))</f>
        <v>-0.80486839193323501</v>
      </c>
      <c r="K950" s="93">
        <v>-5.2607209600016192E-2</v>
      </c>
      <c r="L950" s="93">
        <v>-9.5700670381250227E-2</v>
      </c>
      <c r="M950" s="93">
        <v>7.8337353305644578E-2</v>
      </c>
      <c r="N950" s="22">
        <f>E$8 + E$9 * _xlfn.T.INV(_xlfn.NORM.DIST(J950, 0, 1, TRUE),  E$10)</f>
        <v>-2.7382316485373274E-3</v>
      </c>
      <c r="O950" s="22">
        <f>F$8 + F$9 * _xlfn.T.INV(_xlfn.NORM.DIST(K950, 0, 1, TRUE),  F$10)</f>
        <v>-1.8650792847900615E-6</v>
      </c>
      <c r="P950" s="22">
        <f>G$8 + G$9 * _xlfn.T.INV(_xlfn.NORM.DIST(L950, 0, 1, TRUE),  G$10)</f>
        <v>8.1097262855566455E-6</v>
      </c>
      <c r="Q950" s="22">
        <f>H$8 + H$9 * _xlfn.T.INV(_xlfn.NORM.DIST(M950, 0, 1, TRUE),  H$10)</f>
        <v>8.3517323162864802E-5</v>
      </c>
      <c r="R950" s="59">
        <f t="shared" si="164"/>
        <v>1.1242181777714455</v>
      </c>
      <c r="S950" s="94">
        <f t="shared" si="165"/>
        <v>-4.6693050079781393E-3</v>
      </c>
      <c r="T950" s="94">
        <f t="shared" si="166"/>
        <v>2.5585302515083896E-2</v>
      </c>
      <c r="U950" s="94">
        <f t="shared" si="167"/>
        <v>6.3139220452450864E-2</v>
      </c>
      <c r="V950" s="24">
        <f t="shared" si="168"/>
        <v>-1.0505743905370939E-2</v>
      </c>
      <c r="W950" s="24">
        <f t="shared" si="169"/>
        <v>-7.3644964357821807E-2</v>
      </c>
      <c r="X950" s="68">
        <f t="shared" si="170"/>
        <v>27006.382800982108</v>
      </c>
      <c r="Y950" s="68">
        <f t="shared" si="173"/>
        <v>1582.2300941412104</v>
      </c>
      <c r="Z950" s="68">
        <f t="shared" si="171"/>
        <v>-1479.5845098393183</v>
      </c>
      <c r="AA950" s="68">
        <f t="shared" si="172"/>
        <v>1582.2300941412104</v>
      </c>
      <c r="AB950" s="70">
        <f t="shared" si="174"/>
        <v>102.64558430189209</v>
      </c>
    </row>
    <row r="951" spans="10:28" x14ac:dyDescent="0.25">
      <c r="J951" s="93">
        <f t="array" ref="J951:M951">TRANSPOSE(MMULT($E$21:$H$24, TRANSPOSE(Random!N950:Q950)))</f>
        <v>-1.6219956942681284</v>
      </c>
      <c r="K951" s="93">
        <v>-0.2298616886939388</v>
      </c>
      <c r="L951" s="93">
        <v>0.32660829276196945</v>
      </c>
      <c r="M951" s="93">
        <v>0.71240271312160397</v>
      </c>
      <c r="N951" s="22">
        <f>E$8 + E$9 * _xlfn.T.INV(_xlfn.NORM.DIST(J951, 0, 1, TRUE),  E$10)</f>
        <v>-5.9699847437872473E-3</v>
      </c>
      <c r="O951" s="22">
        <f>F$8 + F$9 * _xlfn.T.INV(_xlfn.NORM.DIST(K951, 0, 1, TRUE),  F$10)</f>
        <v>-1.7948790090492161E-5</v>
      </c>
      <c r="P951" s="22">
        <f>G$8 + G$9 * _xlfn.T.INV(_xlfn.NORM.DIST(L951, 0, 1, TRUE),  G$10)</f>
        <v>5.8500154479083644E-5</v>
      </c>
      <c r="Q951" s="22">
        <f>H$8 + H$9 * _xlfn.T.INV(_xlfn.NORM.DIST(M951, 0, 1, TRUE),  H$10)</f>
        <v>6.4124987617802172E-4</v>
      </c>
      <c r="R951" s="59">
        <f t="shared" si="164"/>
        <v>1.1205750063484048</v>
      </c>
      <c r="S951" s="94">
        <f t="shared" si="165"/>
        <v>-4.6853887187838419E-3</v>
      </c>
      <c r="T951" s="94">
        <f t="shared" si="166"/>
        <v>2.6143035068099053E-2</v>
      </c>
      <c r="U951" s="94">
        <f t="shared" si="167"/>
        <v>6.3696953005466017E-2</v>
      </c>
      <c r="V951" s="24">
        <f t="shared" si="168"/>
        <v>-5.1808235929319373E-2</v>
      </c>
      <c r="W951" s="24">
        <f t="shared" si="169"/>
        <v>-0.1155051889347854</v>
      </c>
      <c r="X951" s="68">
        <f t="shared" si="170"/>
        <v>25773.347069729556</v>
      </c>
      <c r="Y951" s="68">
        <f t="shared" si="173"/>
        <v>3449.6312714191154</v>
      </c>
      <c r="Z951" s="68">
        <f t="shared" si="171"/>
        <v>-2712.6202410918704</v>
      </c>
      <c r="AA951" s="68">
        <f t="shared" si="172"/>
        <v>3449.6312714191154</v>
      </c>
      <c r="AB951" s="70">
        <f t="shared" si="174"/>
        <v>737.01103032724495</v>
      </c>
    </row>
    <row r="952" spans="10:28" x14ac:dyDescent="0.25">
      <c r="J952" s="93">
        <f t="array" ref="J952:M952">TRANSPOSE(MMULT($E$21:$H$24, TRANSPOSE(Random!N951:Q951)))</f>
        <v>-0.78420802786115684</v>
      </c>
      <c r="K952" s="93">
        <v>0.38567641576208578</v>
      </c>
      <c r="L952" s="93">
        <v>0.67410904444663322</v>
      </c>
      <c r="M952" s="93">
        <v>0.93836541411002239</v>
      </c>
      <c r="N952" s="22">
        <f>E$8 + E$9 * _xlfn.T.INV(_xlfn.NORM.DIST(J952, 0, 1, TRUE),  E$10)</f>
        <v>-2.6634831301157371E-3</v>
      </c>
      <c r="O952" s="22">
        <f>F$8 + F$9 * _xlfn.T.INV(_xlfn.NORM.DIST(K952, 0, 1, TRUE),  F$10)</f>
        <v>3.8080120523769406E-5</v>
      </c>
      <c r="P952" s="22">
        <f>G$8 + G$9 * _xlfn.T.INV(_xlfn.NORM.DIST(L952, 0, 1, TRUE),  G$10)</f>
        <v>1.015616897753011E-4</v>
      </c>
      <c r="Q952" s="22">
        <f>H$8 + H$9 * _xlfn.T.INV(_xlfn.NORM.DIST(M952, 0, 1, TRUE),  H$10)</f>
        <v>8.5145542040135445E-4</v>
      </c>
      <c r="R952" s="59">
        <f t="shared" si="164"/>
        <v>1.1243024421500047</v>
      </c>
      <c r="S952" s="94">
        <f t="shared" si="165"/>
        <v>-4.6293598081695803E-3</v>
      </c>
      <c r="T952" s="94">
        <f t="shared" si="166"/>
        <v>2.6353240612322384E-2</v>
      </c>
      <c r="U952" s="94">
        <f t="shared" si="167"/>
        <v>6.3907158549689355E-2</v>
      </c>
      <c r="V952" s="24">
        <f t="shared" si="168"/>
        <v>2.9480460218818433E-3</v>
      </c>
      <c r="W952" s="24">
        <f t="shared" si="169"/>
        <v>-6.0959112527807509E-2</v>
      </c>
      <c r="X952" s="68">
        <f t="shared" si="170"/>
        <v>27783.481939815279</v>
      </c>
      <c r="Y952" s="68">
        <f t="shared" si="173"/>
        <v>1539.0382205090718</v>
      </c>
      <c r="Z952" s="68">
        <f t="shared" si="171"/>
        <v>-702.48537100614703</v>
      </c>
      <c r="AA952" s="68">
        <f t="shared" si="172"/>
        <v>1539.0382205090718</v>
      </c>
      <c r="AB952" s="70">
        <f t="shared" si="174"/>
        <v>836.5528495029248</v>
      </c>
    </row>
    <row r="953" spans="10:28" x14ac:dyDescent="0.25">
      <c r="J953" s="93">
        <f t="array" ref="J953:M953">TRANSPOSE(MMULT($E$21:$H$24, TRANSPOSE(Random!N952:Q952)))</f>
        <v>-1.3559787669066514</v>
      </c>
      <c r="K953" s="93">
        <v>-0.80838212287168787</v>
      </c>
      <c r="L953" s="93">
        <v>-0.73740621106734483</v>
      </c>
      <c r="M953" s="93">
        <v>1.4732024008470745</v>
      </c>
      <c r="N953" s="22">
        <f>E$8 + E$9 * _xlfn.T.INV(_xlfn.NORM.DIST(J953, 0, 1, TRUE),  E$10)</f>
        <v>-4.8458322345706116E-3</v>
      </c>
      <c r="O953" s="22">
        <f>F$8 + F$9 * _xlfn.T.INV(_xlfn.NORM.DIST(K953, 0, 1, TRUE),  F$10)</f>
        <v>-7.3541785487573171E-5</v>
      </c>
      <c r="P953" s="22">
        <f>G$8 + G$9 * _xlfn.T.INV(_xlfn.NORM.DIST(L953, 0, 1, TRUE),  G$10)</f>
        <v>-7.0747883550010057E-5</v>
      </c>
      <c r="Q953" s="22">
        <f>H$8 + H$9 * _xlfn.T.INV(_xlfn.NORM.DIST(M953, 0, 1, TRUE),  H$10)</f>
        <v>1.3956886760611215E-3</v>
      </c>
      <c r="R953" s="59">
        <f t="shared" si="164"/>
        <v>1.1218422690928074</v>
      </c>
      <c r="S953" s="94">
        <f t="shared" si="165"/>
        <v>-4.7409817141809227E-3</v>
      </c>
      <c r="T953" s="94">
        <f t="shared" si="166"/>
        <v>2.6897473867982153E-2</v>
      </c>
      <c r="U953" s="94">
        <f t="shared" si="167"/>
        <v>6.4451391805349117E-2</v>
      </c>
      <c r="V953" s="24">
        <f t="shared" si="168"/>
        <v>-2.0346960662391202E-2</v>
      </c>
      <c r="W953" s="24">
        <f t="shared" si="169"/>
        <v>-8.4798352467740312E-2</v>
      </c>
      <c r="X953" s="68">
        <f t="shared" si="170"/>
        <v>27153.684979629666</v>
      </c>
      <c r="Y953" s="68">
        <f t="shared" si="173"/>
        <v>2800.063170985668</v>
      </c>
      <c r="Z953" s="68">
        <f t="shared" si="171"/>
        <v>-1332.28233119176</v>
      </c>
      <c r="AA953" s="68">
        <f t="shared" si="172"/>
        <v>2800.063170985668</v>
      </c>
      <c r="AB953" s="70">
        <f t="shared" si="174"/>
        <v>1467.7808397939079</v>
      </c>
    </row>
    <row r="954" spans="10:28" x14ac:dyDescent="0.25">
      <c r="J954" s="93">
        <f t="array" ref="J954:M954">TRANSPOSE(MMULT($E$21:$H$24, TRANSPOSE(Random!N953:Q953)))</f>
        <v>1.5333336646530324</v>
      </c>
      <c r="K954" s="93">
        <v>-5.5148853746924575E-2</v>
      </c>
      <c r="L954" s="93">
        <v>0.56468323512363516</v>
      </c>
      <c r="M954" s="93">
        <v>-0.66654711435583569</v>
      </c>
      <c r="N954" s="22">
        <f>E$8 + E$9 * _xlfn.T.INV(_xlfn.NORM.DIST(J954, 0, 1, TRUE),  E$10)</f>
        <v>5.7009898051125834E-3</v>
      </c>
      <c r="O954" s="22">
        <f>F$8 + F$9 * _xlfn.T.INV(_xlfn.NORM.DIST(K954, 0, 1, TRUE),  F$10)</f>
        <v>-2.094763876019362E-6</v>
      </c>
      <c r="P954" s="22">
        <f>G$8 + G$9 * _xlfn.T.INV(_xlfn.NORM.DIST(L954, 0, 1, TRUE),  G$10)</f>
        <v>8.7727931735062485E-5</v>
      </c>
      <c r="Q954" s="22">
        <f>H$8 + H$9 * _xlfn.T.INV(_xlfn.NORM.DIST(M954, 0, 1, TRUE),  H$10)</f>
        <v>-5.6744982197289777E-4</v>
      </c>
      <c r="R954" s="59">
        <f t="shared" si="164"/>
        <v>1.1337317543122525</v>
      </c>
      <c r="S954" s="94">
        <f t="shared" si="165"/>
        <v>-4.6695346925693685E-3</v>
      </c>
      <c r="T954" s="94">
        <f t="shared" si="166"/>
        <v>2.4934335369948133E-2</v>
      </c>
      <c r="U954" s="94">
        <f t="shared" si="167"/>
        <v>6.2488253307315104E-2</v>
      </c>
      <c r="V954" s="24">
        <f t="shared" si="168"/>
        <v>0.11317065418418594</v>
      </c>
      <c r="W954" s="24">
        <f t="shared" si="169"/>
        <v>5.0682400876870835E-2</v>
      </c>
      <c r="X954" s="68">
        <f t="shared" si="170"/>
        <v>31321.333180752365</v>
      </c>
      <c r="Y954" s="68">
        <f t="shared" si="173"/>
        <v>-3294.1981518837856</v>
      </c>
      <c r="Z954" s="68">
        <f t="shared" si="171"/>
        <v>2835.3658699309381</v>
      </c>
      <c r="AA954" s="68">
        <f t="shared" si="172"/>
        <v>-3294.1981518837856</v>
      </c>
      <c r="AB954" s="70">
        <f t="shared" si="174"/>
        <v>-458.83228195284755</v>
      </c>
    </row>
    <row r="955" spans="10:28" x14ac:dyDescent="0.25">
      <c r="J955" s="93">
        <f t="array" ref="J955:M955">TRANSPOSE(MMULT($E$21:$H$24, TRANSPOSE(Random!N954:Q954)))</f>
        <v>-1.964037514904122</v>
      </c>
      <c r="K955" s="93">
        <v>-0.72786389930479078</v>
      </c>
      <c r="L955" s="93">
        <v>0.81967812752279356</v>
      </c>
      <c r="M955" s="93">
        <v>-0.73120175530051612</v>
      </c>
      <c r="N955" s="22">
        <f>E$8 + E$9 * _xlfn.T.INV(_xlfn.NORM.DIST(J955, 0, 1, TRUE),  E$10)</f>
        <v>-7.5623009580116545E-3</v>
      </c>
      <c r="O955" s="22">
        <f>F$8 + F$9 * _xlfn.T.INV(_xlfn.NORM.DIST(K955, 0, 1, TRUE),  F$10)</f>
        <v>-6.5328873771882087E-5</v>
      </c>
      <c r="P955" s="22">
        <f>G$8 + G$9 * _xlfn.T.INV(_xlfn.NORM.DIST(L955, 0, 1, TRUE),  G$10)</f>
        <v>1.2049248947472004E-4</v>
      </c>
      <c r="Q955" s="22">
        <f>H$8 + H$9 * _xlfn.T.INV(_xlfn.NORM.DIST(M955, 0, 1, TRUE),  H$10)</f>
        <v>-6.2627099048437372E-4</v>
      </c>
      <c r="R955" s="59">
        <f t="shared" si="164"/>
        <v>1.1187799803185285</v>
      </c>
      <c r="S955" s="94">
        <f t="shared" si="165"/>
        <v>-4.7327688024652315E-3</v>
      </c>
      <c r="T955" s="94">
        <f t="shared" si="166"/>
        <v>2.4875514201436657E-2</v>
      </c>
      <c r="U955" s="94">
        <f t="shared" si="167"/>
        <v>6.2429432138803628E-2</v>
      </c>
      <c r="V955" s="24">
        <f t="shared" si="168"/>
        <v>-9.93644350546284E-2</v>
      </c>
      <c r="W955" s="24">
        <f t="shared" si="169"/>
        <v>-0.16179386719343203</v>
      </c>
      <c r="X955" s="68">
        <f t="shared" si="170"/>
        <v>23744.947127401661</v>
      </c>
      <c r="Y955" s="68">
        <f t="shared" si="173"/>
        <v>4369.718012393103</v>
      </c>
      <c r="Z955" s="68">
        <f t="shared" si="171"/>
        <v>-4741.0201834197651</v>
      </c>
      <c r="AA955" s="68">
        <f t="shared" si="172"/>
        <v>4369.718012393103</v>
      </c>
      <c r="AB955" s="70">
        <f t="shared" si="174"/>
        <v>-371.30217102666211</v>
      </c>
    </row>
    <row r="956" spans="10:28" x14ac:dyDescent="0.25">
      <c r="J956" s="93">
        <f t="array" ref="J956:M956">TRANSPOSE(MMULT($E$21:$H$24, TRANSPOSE(Random!N955:Q955)))</f>
        <v>0.14676937145825258</v>
      </c>
      <c r="K956" s="93">
        <v>0.76382678936271364</v>
      </c>
      <c r="L956" s="93">
        <v>-0.30845802900089392</v>
      </c>
      <c r="M956" s="93">
        <v>0.87069930072642798</v>
      </c>
      <c r="N956" s="22">
        <f>E$8 + E$9 * _xlfn.T.INV(_xlfn.NORM.DIST(J956, 0, 1, TRUE),  E$10)</f>
        <v>5.570678575829419E-4</v>
      </c>
      <c r="O956" s="22">
        <f>F$8 + F$9 * _xlfn.T.INV(_xlfn.NORM.DIST(K956, 0, 1, TRUE),  F$10)</f>
        <v>7.4745480994429877E-5</v>
      </c>
      <c r="P956" s="22">
        <f>G$8 + G$9 * _xlfn.T.INV(_xlfn.NORM.DIST(L956, 0, 1, TRUE),  G$10)</f>
        <v>-1.7344489751297129E-5</v>
      </c>
      <c r="Q956" s="22">
        <f>H$8 + H$9 * _xlfn.T.INV(_xlfn.NORM.DIST(M956, 0, 1, TRUE),  H$10)</f>
        <v>7.8756075174394246E-4</v>
      </c>
      <c r="R956" s="59">
        <f t="shared" si="164"/>
        <v>1.1279329853811926</v>
      </c>
      <c r="S956" s="94">
        <f t="shared" si="165"/>
        <v>-4.5926944476989192E-3</v>
      </c>
      <c r="T956" s="94">
        <f t="shared" si="166"/>
        <v>2.6289345943664971E-2</v>
      </c>
      <c r="U956" s="94">
        <f t="shared" si="167"/>
        <v>6.3843263881031939E-2</v>
      </c>
      <c r="V956" s="24">
        <f t="shared" si="168"/>
        <v>5.1809838564778436E-2</v>
      </c>
      <c r="W956" s="24">
        <f t="shared" si="169"/>
        <v>-1.2033425316253503E-2</v>
      </c>
      <c r="X956" s="68">
        <f t="shared" si="170"/>
        <v>29561.861719657023</v>
      </c>
      <c r="Y956" s="68">
        <f t="shared" si="173"/>
        <v>-321.89005236921366</v>
      </c>
      <c r="Z956" s="68">
        <f t="shared" si="171"/>
        <v>1075.8944088355966</v>
      </c>
      <c r="AA956" s="68">
        <f t="shared" si="172"/>
        <v>-321.89005236921366</v>
      </c>
      <c r="AB956" s="70">
        <f t="shared" si="174"/>
        <v>754.00435646638289</v>
      </c>
    </row>
    <row r="957" spans="10:28" x14ac:dyDescent="0.25">
      <c r="J957" s="93">
        <f t="array" ref="J957:M957">TRANSPOSE(MMULT($E$21:$H$24, TRANSPOSE(Random!N956:Q956)))</f>
        <v>0.65520515862232065</v>
      </c>
      <c r="K957" s="93">
        <v>0.15180556117284391</v>
      </c>
      <c r="L957" s="93">
        <v>0.74854396151558378</v>
      </c>
      <c r="M957" s="93">
        <v>0.78841073228473846</v>
      </c>
      <c r="N957" s="22">
        <f>E$8 + E$9 * _xlfn.T.INV(_xlfn.NORM.DIST(J957, 0, 1, TRUE),  E$10)</f>
        <v>2.3172380728354917E-3</v>
      </c>
      <c r="O957" s="22">
        <f>F$8 + F$9 * _xlfn.T.INV(_xlfn.NORM.DIST(K957, 0, 1, TRUE),  F$10)</f>
        <v>1.6619055622892852E-5</v>
      </c>
      <c r="P957" s="22">
        <f>G$8 + G$9 * _xlfn.T.INV(_xlfn.NORM.DIST(L957, 0, 1, TRUE),  G$10)</f>
        <v>1.1115872696404653E-4</v>
      </c>
      <c r="Q957" s="22">
        <f>H$8 + H$9 * _xlfn.T.INV(_xlfn.NORM.DIST(M957, 0, 1, TRUE),  H$10)</f>
        <v>7.109871567293637E-4</v>
      </c>
      <c r="R957" s="59">
        <f t="shared" si="164"/>
        <v>1.129917234065698</v>
      </c>
      <c r="S957" s="94">
        <f t="shared" si="165"/>
        <v>-4.6508208730704562E-3</v>
      </c>
      <c r="T957" s="94">
        <f t="shared" si="166"/>
        <v>2.6212772348650396E-2</v>
      </c>
      <c r="U957" s="94">
        <f t="shared" si="167"/>
        <v>6.3766690286017363E-2</v>
      </c>
      <c r="V957" s="24">
        <f t="shared" si="168"/>
        <v>7.9069822983542024E-2</v>
      </c>
      <c r="W957" s="24">
        <f t="shared" si="169"/>
        <v>1.530313269752466E-2</v>
      </c>
      <c r="X957" s="68">
        <f t="shared" si="170"/>
        <v>30567.308201086107</v>
      </c>
      <c r="Y957" s="68">
        <f t="shared" si="173"/>
        <v>-1338.9677298079478</v>
      </c>
      <c r="Z957" s="68">
        <f t="shared" si="171"/>
        <v>2081.3408902646806</v>
      </c>
      <c r="AA957" s="68">
        <f t="shared" si="172"/>
        <v>-1338.9677298079478</v>
      </c>
      <c r="AB957" s="70">
        <f t="shared" si="174"/>
        <v>742.37316045673288</v>
      </c>
    </row>
    <row r="958" spans="10:28" x14ac:dyDescent="0.25">
      <c r="J958" s="93">
        <f t="array" ref="J958:M958">TRANSPOSE(MMULT($E$21:$H$24, TRANSPOSE(Random!N957:Q957)))</f>
        <v>0.56433203028336787</v>
      </c>
      <c r="K958" s="93">
        <v>0.7375968242053591</v>
      </c>
      <c r="L958" s="93">
        <v>1.7368058226378986</v>
      </c>
      <c r="M958" s="93">
        <v>0.90807896723831938</v>
      </c>
      <c r="N958" s="22">
        <f>E$8 + E$9 * _xlfn.T.INV(_xlfn.NORM.DIST(J958, 0, 1, TRUE),  E$10)</f>
        <v>1.9967152959314764E-3</v>
      </c>
      <c r="O958" s="22">
        <f>F$8 + F$9 * _xlfn.T.INV(_xlfn.NORM.DIST(K958, 0, 1, TRUE),  F$10)</f>
        <v>7.2084774076859573E-5</v>
      </c>
      <c r="P958" s="22">
        <f>G$8 + G$9 * _xlfn.T.INV(_xlfn.NORM.DIST(L958, 0, 1, TRUE),  G$10)</f>
        <v>2.6442693523261342E-4</v>
      </c>
      <c r="Q958" s="22">
        <f>H$8 + H$9 * _xlfn.T.INV(_xlfn.NORM.DIST(M958, 0, 1, TRUE),  H$10)</f>
        <v>8.2274795549604901E-4</v>
      </c>
      <c r="R958" s="59">
        <f t="shared" si="164"/>
        <v>1.1295559071366801</v>
      </c>
      <c r="S958" s="94">
        <f t="shared" si="165"/>
        <v>-4.5953551546164895E-3</v>
      </c>
      <c r="T958" s="94">
        <f t="shared" si="166"/>
        <v>2.6324533147417079E-2</v>
      </c>
      <c r="U958" s="94">
        <f t="shared" si="167"/>
        <v>6.3878451084784044E-2</v>
      </c>
      <c r="V958" s="24">
        <f t="shared" si="168"/>
        <v>7.4917532691733665E-2</v>
      </c>
      <c r="W958" s="24">
        <f t="shared" si="169"/>
        <v>1.1039081606949622E-2</v>
      </c>
      <c r="X958" s="68">
        <f t="shared" si="170"/>
        <v>30455.620215433577</v>
      </c>
      <c r="Y958" s="68">
        <f t="shared" si="173"/>
        <v>-1153.7603227770887</v>
      </c>
      <c r="Z958" s="68">
        <f t="shared" si="171"/>
        <v>1969.6529046121505</v>
      </c>
      <c r="AA958" s="68">
        <f t="shared" si="172"/>
        <v>-1153.7603227770887</v>
      </c>
      <c r="AB958" s="70">
        <f t="shared" si="174"/>
        <v>815.89258183506172</v>
      </c>
    </row>
    <row r="959" spans="10:28" x14ac:dyDescent="0.25">
      <c r="J959" s="93">
        <f t="array" ref="J959:M959">TRANSPOSE(MMULT($E$21:$H$24, TRANSPOSE(Random!N958:Q958)))</f>
        <v>-2.8461893379936196</v>
      </c>
      <c r="K959" s="93">
        <v>0.37800067428980605</v>
      </c>
      <c r="L959" s="93">
        <v>1.2282121882203527</v>
      </c>
      <c r="M959" s="93">
        <v>0.21346576653339647</v>
      </c>
      <c r="N959" s="22">
        <f>E$8 + E$9 * _xlfn.T.INV(_xlfn.NORM.DIST(J959, 0, 1, TRUE),  E$10)</f>
        <v>-1.2858130592746179E-2</v>
      </c>
      <c r="O959" s="22">
        <f>F$8 + F$9 * _xlfn.T.INV(_xlfn.NORM.DIST(K959, 0, 1, TRUE),  F$10)</f>
        <v>3.7365648535249828E-5</v>
      </c>
      <c r="P959" s="22">
        <f>G$8 + G$9 * _xlfn.T.INV(_xlfn.NORM.DIST(L959, 0, 1, TRUE),  G$10)</f>
        <v>1.7812356941033358E-4</v>
      </c>
      <c r="Q959" s="22">
        <f>H$8 + H$9 * _xlfn.T.INV(_xlfn.NORM.DIST(M959, 0, 1, TRUE),  H$10)</f>
        <v>2.0013210118471496E-4</v>
      </c>
      <c r="R959" s="59">
        <f t="shared" si="164"/>
        <v>1.1128099650921441</v>
      </c>
      <c r="S959" s="94">
        <f t="shared" si="165"/>
        <v>-4.6300742801580995E-3</v>
      </c>
      <c r="T959" s="94">
        <f t="shared" si="166"/>
        <v>2.5701917293105746E-2</v>
      </c>
      <c r="U959" s="94">
        <f t="shared" si="167"/>
        <v>6.3255835230472721E-2</v>
      </c>
      <c r="V959" s="24">
        <f t="shared" si="168"/>
        <v>-0.17038894576967159</v>
      </c>
      <c r="W959" s="24">
        <f t="shared" si="169"/>
        <v>-0.2336447810001443</v>
      </c>
      <c r="X959" s="68">
        <f t="shared" si="170"/>
        <v>21777.383012760663</v>
      </c>
      <c r="Y959" s="68">
        <f t="shared" si="173"/>
        <v>7429.802803246188</v>
      </c>
      <c r="Z959" s="68">
        <f t="shared" si="171"/>
        <v>-6708.5842980607631</v>
      </c>
      <c r="AA959" s="68">
        <f t="shared" si="172"/>
        <v>7429.802803246188</v>
      </c>
      <c r="AB959" s="70">
        <f t="shared" si="174"/>
        <v>721.21850518542487</v>
      </c>
    </row>
    <row r="960" spans="10:28" x14ac:dyDescent="0.25">
      <c r="J960" s="93">
        <f t="array" ref="J960:M960">TRANSPOSE(MMULT($E$21:$H$24, TRANSPOSE(Random!N959:Q959)))</f>
        <v>0.52864357850892374</v>
      </c>
      <c r="K960" s="93">
        <v>1.0372527409839414</v>
      </c>
      <c r="L960" s="93">
        <v>0.62366093117624066</v>
      </c>
      <c r="M960" s="93">
        <v>-1.2510917074585399</v>
      </c>
      <c r="N960" s="22">
        <f>E$8 + E$9 * _xlfn.T.INV(_xlfn.NORM.DIST(J960, 0, 1, TRUE),  E$10)</f>
        <v>1.8717475131606069E-3</v>
      </c>
      <c r="O960" s="22">
        <f>F$8 + F$9 * _xlfn.T.INV(_xlfn.NORM.DIST(K960, 0, 1, TRUE),  F$10)</f>
        <v>1.0396629815861321E-4</v>
      </c>
      <c r="P960" s="22">
        <f>G$8 + G$9 * _xlfn.T.INV(_xlfn.NORM.DIST(L960, 0, 1, TRUE),  G$10)</f>
        <v>9.5146207427961065E-5</v>
      </c>
      <c r="Q960" s="22">
        <f>H$8 + H$9 * _xlfn.T.INV(_xlfn.NORM.DIST(M960, 0, 1, TRUE),  H$10)</f>
        <v>-1.12783700255775E-3</v>
      </c>
      <c r="R960" s="59">
        <f t="shared" si="164"/>
        <v>1.1294150303303236</v>
      </c>
      <c r="S960" s="94">
        <f t="shared" si="165"/>
        <v>-4.5634736305347366E-3</v>
      </c>
      <c r="T960" s="94">
        <f t="shared" si="166"/>
        <v>2.4373948189363281E-2</v>
      </c>
      <c r="U960" s="94">
        <f t="shared" si="167"/>
        <v>6.1927866126730249E-2</v>
      </c>
      <c r="V960" s="24">
        <f t="shared" si="168"/>
        <v>4.1269385451288394E-2</v>
      </c>
      <c r="W960" s="24">
        <f t="shared" si="169"/>
        <v>-2.0658480675441855E-2</v>
      </c>
      <c r="X960" s="68">
        <f t="shared" si="170"/>
        <v>28380.545887938591</v>
      </c>
      <c r="Y960" s="68">
        <f t="shared" si="173"/>
        <v>-1081.5502937958809</v>
      </c>
      <c r="Z960" s="68">
        <f t="shared" si="171"/>
        <v>-105.42142288283503</v>
      </c>
      <c r="AA960" s="68">
        <f t="shared" si="172"/>
        <v>-1081.5502937958809</v>
      </c>
      <c r="AB960" s="70">
        <f t="shared" si="174"/>
        <v>-1186.9717166787159</v>
      </c>
    </row>
    <row r="961" spans="10:28" x14ac:dyDescent="0.25">
      <c r="J961" s="93">
        <f t="array" ref="J961:M961">TRANSPOSE(MMULT($E$21:$H$24, TRANSPOSE(Random!N960:Q960)))</f>
        <v>4.8024174006545628E-2</v>
      </c>
      <c r="K961" s="93">
        <v>1.7697270434043544</v>
      </c>
      <c r="L961" s="93">
        <v>-1.4908522058495395</v>
      </c>
      <c r="M961" s="93">
        <v>0.24559932660903674</v>
      </c>
      <c r="N961" s="22">
        <f>E$8 + E$9 * _xlfn.T.INV(_xlfn.NORM.DIST(J961, 0, 1, TRUE),  E$10)</f>
        <v>2.2098940570373259E-4</v>
      </c>
      <c r="O961" s="22">
        <f>F$8 + F$9 * _xlfn.T.INV(_xlfn.NORM.DIST(K961, 0, 1, TRUE),  F$10)</f>
        <v>2.0413475533029743E-4</v>
      </c>
      <c r="P961" s="22">
        <f>G$8 + G$9 * _xlfn.T.INV(_xlfn.NORM.DIST(L961, 0, 1, TRUE),  G$10)</f>
        <v>-1.8116763831982547E-4</v>
      </c>
      <c r="Q961" s="22">
        <f>H$8 + H$9 * _xlfn.T.INV(_xlfn.NORM.DIST(M961, 0, 1, TRUE),  H$10)</f>
        <v>2.2795760266206726E-4</v>
      </c>
      <c r="R961" s="59">
        <f t="shared" si="164"/>
        <v>1.1275541224619967</v>
      </c>
      <c r="S961" s="94">
        <f t="shared" si="165"/>
        <v>-4.4633051733630521E-3</v>
      </c>
      <c r="T961" s="94">
        <f t="shared" si="166"/>
        <v>2.5729742794583097E-2</v>
      </c>
      <c r="U961" s="94">
        <f t="shared" si="167"/>
        <v>6.3283660731950075E-2</v>
      </c>
      <c r="V961" s="24">
        <f t="shared" si="168"/>
        <v>3.5509935270814322E-2</v>
      </c>
      <c r="W961" s="24">
        <f t="shared" si="169"/>
        <v>-2.7773725461135754E-2</v>
      </c>
      <c r="X961" s="68">
        <f t="shared" si="170"/>
        <v>28724.717202921911</v>
      </c>
      <c r="Y961" s="68">
        <f t="shared" si="173"/>
        <v>-127.69412272970658</v>
      </c>
      <c r="Z961" s="68">
        <f t="shared" si="171"/>
        <v>238.74989210048443</v>
      </c>
      <c r="AA961" s="68">
        <f t="shared" si="172"/>
        <v>-127.69412272970658</v>
      </c>
      <c r="AB961" s="70">
        <f t="shared" si="174"/>
        <v>111.05576937077785</v>
      </c>
    </row>
    <row r="962" spans="10:28" x14ac:dyDescent="0.25">
      <c r="J962" s="93">
        <f t="array" ref="J962:M962">TRANSPOSE(MMULT($E$21:$H$24, TRANSPOSE(Random!N961:Q961)))</f>
        <v>-0.10755524916694444</v>
      </c>
      <c r="K962" s="93">
        <v>-0.65778580644113127</v>
      </c>
      <c r="L962" s="93">
        <v>0.34489264536371245</v>
      </c>
      <c r="M962" s="93">
        <v>0.86603184684452184</v>
      </c>
      <c r="N962" s="22">
        <f>E$8 + E$9 * _xlfn.T.INV(_xlfn.NORM.DIST(J962, 0, 1, TRUE),  E$10)</f>
        <v>-3.0813752360640286E-4</v>
      </c>
      <c r="O962" s="22">
        <f>F$8 + F$9 * _xlfn.T.INV(_xlfn.NORM.DIST(K962, 0, 1, TRUE),  F$10)</f>
        <v>-5.8340450344998022E-5</v>
      </c>
      <c r="P962" s="22">
        <f>G$8 + G$9 * _xlfn.T.INV(_xlfn.NORM.DIST(L962, 0, 1, TRUE),  G$10)</f>
        <v>6.071202712519695E-5</v>
      </c>
      <c r="Q962" s="22">
        <f>H$8 + H$9 * _xlfn.T.INV(_xlfn.NORM.DIST(M962, 0, 1, TRUE),  H$10)</f>
        <v>7.8318538441145963E-4</v>
      </c>
      <c r="R962" s="59">
        <f t="shared" si="164"/>
        <v>1.126957635028951</v>
      </c>
      <c r="S962" s="94">
        <f t="shared" si="165"/>
        <v>-4.7257803790383473E-3</v>
      </c>
      <c r="T962" s="94">
        <f t="shared" si="166"/>
        <v>2.628497057633249E-2</v>
      </c>
      <c r="U962" s="94">
        <f t="shared" si="167"/>
        <v>6.3838888513699454E-2</v>
      </c>
      <c r="V962" s="24">
        <f t="shared" si="168"/>
        <v>4.027392597553138E-2</v>
      </c>
      <c r="W962" s="24">
        <f t="shared" si="169"/>
        <v>-2.3564962538168074E-2</v>
      </c>
      <c r="X962" s="68">
        <f t="shared" si="170"/>
        <v>29127.642463884884</v>
      </c>
      <c r="Y962" s="68">
        <f t="shared" si="173"/>
        <v>178.05084651778452</v>
      </c>
      <c r="Z962" s="68">
        <f t="shared" si="171"/>
        <v>641.6751530634574</v>
      </c>
      <c r="AA962" s="68">
        <f t="shared" si="172"/>
        <v>178.05084651778452</v>
      </c>
      <c r="AB962" s="70">
        <f t="shared" si="174"/>
        <v>819.72599958124192</v>
      </c>
    </row>
    <row r="963" spans="10:28" x14ac:dyDescent="0.25">
      <c r="J963" s="93">
        <f t="array" ref="J963:M963">TRANSPOSE(MMULT($E$21:$H$24, TRANSPOSE(Random!N962:Q962)))</f>
        <v>0.73438747219792011</v>
      </c>
      <c r="K963" s="93">
        <v>-0.72601867895625627</v>
      </c>
      <c r="L963" s="93">
        <v>-0.65404693542517345</v>
      </c>
      <c r="M963" s="93">
        <v>0.45655905153108578</v>
      </c>
      <c r="N963" s="22">
        <f>E$8 + E$9 * _xlfn.T.INV(_xlfn.NORM.DIST(J963, 0, 1, TRUE),  E$10)</f>
        <v>2.5995832450364186E-3</v>
      </c>
      <c r="O963" s="22">
        <f>F$8 + F$9 * _xlfn.T.INV(_xlfn.NORM.DIST(K963, 0, 1, TRUE),  F$10)</f>
        <v>-6.5143043643175279E-5</v>
      </c>
      <c r="P963" s="22">
        <f>G$8 + G$9 * _xlfn.T.INV(_xlfn.NORM.DIST(L963, 0, 1, TRUE),  G$10)</f>
        <v>-6.0037988498266776E-5</v>
      </c>
      <c r="Q963" s="22">
        <f>H$8 + H$9 * _xlfn.T.INV(_xlfn.NORM.DIST(M963, 0, 1, TRUE),  H$10)</f>
        <v>4.1218111438102442E-4</v>
      </c>
      <c r="R963" s="59">
        <f t="shared" ref="R963:R1002" si="175">$B$3 * (1 + N963)</f>
        <v>1.1302355231900458</v>
      </c>
      <c r="S963" s="94">
        <f t="shared" ref="S963:S1002" si="176">$B$5+O963</f>
        <v>-4.7325829723365246E-3</v>
      </c>
      <c r="T963" s="94">
        <f t="shared" ref="T963:T1002" si="177">$B$6+Q963</f>
        <v>2.5913966306302053E-2</v>
      </c>
      <c r="U963" s="94">
        <f t="shared" ref="U963:U1002" si="178">$B$7 + Q963</f>
        <v>6.3467884243669032E-2</v>
      </c>
      <c r="V963" s="24">
        <f t="shared" ref="V963:V1002" si="179">(LN(R963/$B$4) + (T963-S963+0.5*U963^2)*$B$8) / (U963*SQRT($B$8))</f>
        <v>8.0160549808849457E-2</v>
      </c>
      <c r="W963" s="24">
        <f t="shared" ref="W963:W1002" si="180">V963 - U963*SQRT($B$8)</f>
        <v>1.6692665565180426E-2</v>
      </c>
      <c r="X963" s="68">
        <f t="shared" ref="X963:X1002" si="181">(R963*EXP(-S963*$B$8)*_xlfn.NORM.DIST(V963, 0, 1, TRUE) - $B$4*EXP(-T963*$B$8)*_xlfn.NORM.DIST(W963, 0, 1, TRUE)) * $B$2</f>
        <v>30480.516959220604</v>
      </c>
      <c r="Y963" s="68">
        <f t="shared" si="173"/>
        <v>-1502.1150035713799</v>
      </c>
      <c r="Z963" s="68">
        <f t="shared" ref="Z963:Z1002" si="182">X963-$B$13</f>
        <v>1994.5496483991774</v>
      </c>
      <c r="AA963" s="68">
        <f t="shared" ref="AA963:AA1002" si="183">Y963-$B$19</f>
        <v>-1502.1150035713799</v>
      </c>
      <c r="AB963" s="70">
        <f t="shared" si="174"/>
        <v>492.43464482779746</v>
      </c>
    </row>
    <row r="964" spans="10:28" x14ac:dyDescent="0.25">
      <c r="J964" s="93">
        <f t="array" ref="J964:M964">TRANSPOSE(MMULT($E$21:$H$24, TRANSPOSE(Random!N963:Q963)))</f>
        <v>-1.5582529959846965</v>
      </c>
      <c r="K964" s="93">
        <v>-0.72834987508610527</v>
      </c>
      <c r="L964" s="93">
        <v>-0.19665681785317388</v>
      </c>
      <c r="M964" s="93">
        <v>2.5086552684198176</v>
      </c>
      <c r="N964" s="22">
        <f>E$8 + E$9 * _xlfn.T.INV(_xlfn.NORM.DIST(J964, 0, 1, TRUE),  E$10)</f>
        <v>-5.6925950288569688E-3</v>
      </c>
      <c r="O964" s="22">
        <f>F$8 + F$9 * _xlfn.T.INV(_xlfn.NORM.DIST(K964, 0, 1, TRUE),  F$10)</f>
        <v>-6.5377832874966593E-5</v>
      </c>
      <c r="P964" s="22">
        <f>G$8 + G$9 * _xlfn.T.INV(_xlfn.NORM.DIST(L964, 0, 1, TRUE),  G$10)</f>
        <v>-3.9246609165237645E-6</v>
      </c>
      <c r="Q964" s="22">
        <f>H$8 + H$9 * _xlfn.T.INV(_xlfn.NORM.DIST(M964, 0, 1, TRUE),  H$10)</f>
        <v>2.8053354354942209E-3</v>
      </c>
      <c r="R964" s="59">
        <f t="shared" si="175"/>
        <v>1.1208877091609943</v>
      </c>
      <c r="S964" s="94">
        <f t="shared" si="176"/>
        <v>-4.7328177615683156E-3</v>
      </c>
      <c r="T964" s="94">
        <f t="shared" si="177"/>
        <v>2.830712062741525E-2</v>
      </c>
      <c r="U964" s="94">
        <f t="shared" si="178"/>
        <v>6.5861038564782218E-2</v>
      </c>
      <c r="V964" s="24">
        <f t="shared" si="179"/>
        <v>-1.0162429080928776E-2</v>
      </c>
      <c r="W964" s="24">
        <f t="shared" si="180"/>
        <v>-7.6023467645710996E-2</v>
      </c>
      <c r="X964" s="68">
        <f t="shared" si="181"/>
        <v>28054.517864279373</v>
      </c>
      <c r="Y964" s="68">
        <f t="shared" ref="Y964:Y1002" si="184">$B$17*R964+$B$18</f>
        <v>3289.3474053690443</v>
      </c>
      <c r="Z964" s="68">
        <f t="shared" si="182"/>
        <v>-431.44944654205392</v>
      </c>
      <c r="AA964" s="68">
        <f t="shared" si="183"/>
        <v>3289.3474053690443</v>
      </c>
      <c r="AB964" s="70">
        <f t="shared" ref="AB964:AB1002" si="185">Z964+AA964</f>
        <v>2857.8979588269904</v>
      </c>
    </row>
    <row r="965" spans="10:28" x14ac:dyDescent="0.25">
      <c r="J965" s="93">
        <f t="array" ref="J965:M965">TRANSPOSE(MMULT($E$21:$H$24, TRANSPOSE(Random!N964:Q964)))</f>
        <v>-0.12944964733856817</v>
      </c>
      <c r="K965" s="93">
        <v>0.20230047488511538</v>
      </c>
      <c r="L965" s="93">
        <v>1.7195282980918789</v>
      </c>
      <c r="M965" s="93">
        <v>-1.8173443619868923</v>
      </c>
      <c r="N965" s="22">
        <f>E$8 + E$9 * _xlfn.T.INV(_xlfn.NORM.DIST(J965, 0, 1, TRUE),  E$10)</f>
        <v>-3.8268274340070972E-4</v>
      </c>
      <c r="O965" s="22">
        <f>F$8 + F$9 * _xlfn.T.INV(_xlfn.NORM.DIST(K965, 0, 1, TRUE),  F$10)</f>
        <v>2.1209393312463761E-5</v>
      </c>
      <c r="P965" s="22">
        <f>G$8 + G$9 * _xlfn.T.INV(_xlfn.NORM.DIST(L965, 0, 1, TRUE),  G$10)</f>
        <v>2.6112927086719475E-4</v>
      </c>
      <c r="Q965" s="22">
        <f>H$8 + H$9 * _xlfn.T.INV(_xlfn.NORM.DIST(M965, 0, 1, TRUE),  H$10)</f>
        <v>-1.7653460945271236E-3</v>
      </c>
      <c r="R965" s="59">
        <f t="shared" si="175"/>
        <v>1.1268735998299506</v>
      </c>
      <c r="S965" s="94">
        <f t="shared" si="176"/>
        <v>-4.6462305353808858E-3</v>
      </c>
      <c r="T965" s="94">
        <f t="shared" si="177"/>
        <v>2.3736439097393907E-2</v>
      </c>
      <c r="U965" s="94">
        <f t="shared" si="178"/>
        <v>6.1290357034760878E-2</v>
      </c>
      <c r="V965" s="24">
        <f t="shared" si="179"/>
        <v>-4.7488308818026395E-3</v>
      </c>
      <c r="W965" s="24">
        <f t="shared" si="180"/>
        <v>-6.6039187916563519E-2</v>
      </c>
      <c r="X965" s="68">
        <f t="shared" si="181"/>
        <v>26495.633023059683</v>
      </c>
      <c r="Y965" s="68">
        <f t="shared" si="184"/>
        <v>221.12524827488232</v>
      </c>
      <c r="Z965" s="68">
        <f t="shared" si="182"/>
        <v>-1990.3342877617433</v>
      </c>
      <c r="AA965" s="68">
        <f t="shared" si="183"/>
        <v>221.12524827488232</v>
      </c>
      <c r="AB965" s="70">
        <f t="shared" si="185"/>
        <v>-1769.209039486861</v>
      </c>
    </row>
    <row r="966" spans="10:28" x14ac:dyDescent="0.25">
      <c r="J966" s="93">
        <f t="array" ref="J966:M966">TRANSPOSE(MMULT($E$21:$H$24, TRANSPOSE(Random!N965:Q965)))</f>
        <v>1.1633162676320929</v>
      </c>
      <c r="K966" s="93">
        <v>-2.0023296769874976</v>
      </c>
      <c r="L966" s="93">
        <v>0.32850723146481831</v>
      </c>
      <c r="M966" s="93">
        <v>0.95523587521202369</v>
      </c>
      <c r="N966" s="22">
        <f>E$8 + E$9 * _xlfn.T.INV(_xlfn.NORM.DIST(J966, 0, 1, TRUE),  E$10)</f>
        <v>4.1956699116339402E-3</v>
      </c>
      <c r="O966" s="22">
        <f>F$8 + F$9 * _xlfn.T.INV(_xlfn.NORM.DIST(K966, 0, 1, TRUE),  F$10)</f>
        <v>-2.4116622581202144E-4</v>
      </c>
      <c r="P966" s="22">
        <f>G$8 + G$9 * _xlfn.T.INV(_xlfn.NORM.DIST(L966, 0, 1, TRUE),  G$10)</f>
        <v>5.8729666911784071E-5</v>
      </c>
      <c r="Q966" s="22">
        <f>H$8 + H$9 * _xlfn.T.INV(_xlfn.NORM.DIST(M966, 0, 1, TRUE),  H$10)</f>
        <v>8.6752578671754502E-4</v>
      </c>
      <c r="R966" s="59">
        <f t="shared" si="175"/>
        <v>1.1320347996697344</v>
      </c>
      <c r="S966" s="94">
        <f t="shared" si="176"/>
        <v>-4.9086061545053706E-3</v>
      </c>
      <c r="T966" s="94">
        <f t="shared" si="177"/>
        <v>2.6369310978638576E-2</v>
      </c>
      <c r="U966" s="94">
        <f t="shared" si="178"/>
        <v>6.3923228916005548E-2</v>
      </c>
      <c r="V966" s="24">
        <f t="shared" si="179"/>
        <v>0.11480449854636719</v>
      </c>
      <c r="W966" s="24">
        <f t="shared" si="180"/>
        <v>5.0881269630361645E-2</v>
      </c>
      <c r="X966" s="68">
        <f t="shared" si="181"/>
        <v>32032.664516323694</v>
      </c>
      <c r="Y966" s="68">
        <f t="shared" si="184"/>
        <v>-2424.380421873997</v>
      </c>
      <c r="Z966" s="68">
        <f t="shared" si="182"/>
        <v>3546.697205502267</v>
      </c>
      <c r="AA966" s="68">
        <f t="shared" si="183"/>
        <v>-2424.380421873997</v>
      </c>
      <c r="AB966" s="70">
        <f t="shared" si="185"/>
        <v>1122.3167836282701</v>
      </c>
    </row>
    <row r="967" spans="10:28" x14ac:dyDescent="0.25">
      <c r="J967" s="93">
        <f t="array" ref="J967:M967">TRANSPOSE(MMULT($E$21:$H$24, TRANSPOSE(Random!N966:Q966)))</f>
        <v>0.95758206411358171</v>
      </c>
      <c r="K967" s="93">
        <v>0.38835029110041686</v>
      </c>
      <c r="L967" s="93">
        <v>-0.88208254404908837</v>
      </c>
      <c r="M967" s="93">
        <v>0.93501151047378528</v>
      </c>
      <c r="N967" s="22">
        <f>E$8 + E$9 * _xlfn.T.INV(_xlfn.NORM.DIST(J967, 0, 1, TRUE),  E$10)</f>
        <v>3.4141778241976325E-3</v>
      </c>
      <c r="O967" s="22">
        <f>F$8 + F$9 * _xlfn.T.INV(_xlfn.NORM.DIST(K967, 0, 1, TRUE),  F$10)</f>
        <v>3.8329214222380264E-5</v>
      </c>
      <c r="P967" s="22">
        <f>G$8 + G$9 * _xlfn.T.INV(_xlfn.NORM.DIST(L967, 0, 1, TRUE),  G$10)</f>
        <v>-8.986151685765078E-5</v>
      </c>
      <c r="Q967" s="22">
        <f>H$8 + H$9 * _xlfn.T.INV(_xlfn.NORM.DIST(M967, 0, 1, TRUE),  H$10)</f>
        <v>8.4826742863805906E-4</v>
      </c>
      <c r="R967" s="59">
        <f t="shared" si="175"/>
        <v>1.1311538197321072</v>
      </c>
      <c r="S967" s="94">
        <f t="shared" si="176"/>
        <v>-4.629110714470969E-3</v>
      </c>
      <c r="T967" s="94">
        <f t="shared" si="177"/>
        <v>2.6350052620559089E-2</v>
      </c>
      <c r="U967" s="94">
        <f t="shared" si="178"/>
        <v>6.3903970557926057E-2</v>
      </c>
      <c r="V967" s="24">
        <f t="shared" si="179"/>
        <v>9.7961983229226224E-2</v>
      </c>
      <c r="W967" s="24">
        <f t="shared" si="180"/>
        <v>3.4058012671300167E-2</v>
      </c>
      <c r="X967" s="68">
        <f t="shared" si="181"/>
        <v>31360.263763129613</v>
      </c>
      <c r="Y967" s="68">
        <f t="shared" si="184"/>
        <v>-1972.8115052210633</v>
      </c>
      <c r="Z967" s="68">
        <f t="shared" si="182"/>
        <v>2874.2964523081864</v>
      </c>
      <c r="AA967" s="68">
        <f t="shared" si="183"/>
        <v>-1972.8115052210633</v>
      </c>
      <c r="AB967" s="70">
        <f t="shared" si="185"/>
        <v>901.48494708712315</v>
      </c>
    </row>
    <row r="968" spans="10:28" x14ac:dyDescent="0.25">
      <c r="J968" s="93">
        <f t="array" ref="J968:M968">TRANSPOSE(MMULT($E$21:$H$24, TRANSPOSE(Random!N967:Q967)))</f>
        <v>-4.9823833950378552E-2</v>
      </c>
      <c r="K968" s="93">
        <v>-0.20150669128026388</v>
      </c>
      <c r="L968" s="93">
        <v>-1.0497127559403674</v>
      </c>
      <c r="M968" s="93">
        <v>1.0154833599352979</v>
      </c>
      <c r="N968" s="22">
        <f>E$8 + E$9 * _xlfn.T.INV(_xlfn.NORM.DIST(J968, 0, 1, TRUE),  E$10)</f>
        <v>-1.1172337959896091E-4</v>
      </c>
      <c r="O968" s="22">
        <f>F$8 + F$9 * _xlfn.T.INV(_xlfn.NORM.DIST(K968, 0, 1, TRUE),  F$10)</f>
        <v>-1.5363087877149969E-5</v>
      </c>
      <c r="P968" s="22">
        <f>G$8 + G$9 * _xlfn.T.INV(_xlfn.NORM.DIST(L968, 0, 1, TRUE),  G$10)</f>
        <v>-1.1301939031367489E-4</v>
      </c>
      <c r="Q968" s="22">
        <f>H$8 + H$9 * _xlfn.T.INV(_xlfn.NORM.DIST(M968, 0, 1, TRUE),  H$10)</f>
        <v>9.2540113636102681E-4</v>
      </c>
      <c r="R968" s="59">
        <f t="shared" si="175"/>
        <v>1.1271790536755613</v>
      </c>
      <c r="S968" s="94">
        <f t="shared" si="176"/>
        <v>-4.6828030165704995E-3</v>
      </c>
      <c r="T968" s="94">
        <f t="shared" si="177"/>
        <v>2.6427186328282056E-2</v>
      </c>
      <c r="U968" s="94">
        <f t="shared" si="178"/>
        <v>6.3981104265649028E-2</v>
      </c>
      <c r="V968" s="24">
        <f t="shared" si="179"/>
        <v>4.4948043452063664E-2</v>
      </c>
      <c r="W968" s="24">
        <f t="shared" si="180"/>
        <v>-1.9033060813585363E-2</v>
      </c>
      <c r="X968" s="68">
        <f t="shared" si="181"/>
        <v>29360.781680226046</v>
      </c>
      <c r="Y968" s="68">
        <f t="shared" si="184"/>
        <v>64.557026617811061</v>
      </c>
      <c r="Z968" s="68">
        <f t="shared" si="182"/>
        <v>874.81436940461936</v>
      </c>
      <c r="AA968" s="68">
        <f t="shared" si="183"/>
        <v>64.557026617811061</v>
      </c>
      <c r="AB968" s="70">
        <f t="shared" si="185"/>
        <v>939.37139602243042</v>
      </c>
    </row>
    <row r="969" spans="10:28" x14ac:dyDescent="0.25">
      <c r="J969" s="93">
        <f t="array" ref="J969:M969">TRANSPOSE(MMULT($E$21:$H$24, TRANSPOSE(Random!N968:Q968)))</f>
        <v>-0.97110886268243346</v>
      </c>
      <c r="K969" s="93">
        <v>0.60496583381536428</v>
      </c>
      <c r="L969" s="93">
        <v>-1.0686210245689973</v>
      </c>
      <c r="M969" s="93">
        <v>0.18431375439733139</v>
      </c>
      <c r="N969" s="22">
        <f>E$8 + E$9 * _xlfn.T.INV(_xlfn.NORM.DIST(J969, 0, 1, TRUE),  E$10)</f>
        <v>-3.3491844759012141E-3</v>
      </c>
      <c r="O969" s="22">
        <f>F$8 + F$9 * _xlfn.T.INV(_xlfn.NORM.DIST(K969, 0, 1, TRUE),  F$10)</f>
        <v>5.8934587913395215E-5</v>
      </c>
      <c r="P969" s="22">
        <f>G$8 + G$9 * _xlfn.T.INV(_xlfn.NORM.DIST(L969, 0, 1, TRUE),  G$10)</f>
        <v>-1.1571041766685641E-4</v>
      </c>
      <c r="Q969" s="22">
        <f>H$8 + H$9 * _xlfn.T.INV(_xlfn.NORM.DIST(M969, 0, 1, TRUE),  H$10)</f>
        <v>1.7492606253368355E-4</v>
      </c>
      <c r="R969" s="59">
        <f t="shared" si="175"/>
        <v>1.1235294475943942</v>
      </c>
      <c r="S969" s="94">
        <f t="shared" si="176"/>
        <v>-4.6085053407799543E-3</v>
      </c>
      <c r="T969" s="94">
        <f t="shared" si="177"/>
        <v>2.5676711254454712E-2</v>
      </c>
      <c r="U969" s="94">
        <f t="shared" si="178"/>
        <v>6.323062919182168E-2</v>
      </c>
      <c r="V969" s="24">
        <f t="shared" si="179"/>
        <v>-1.9606919235796091E-2</v>
      </c>
      <c r="W969" s="24">
        <f t="shared" si="180"/>
        <v>-8.2837548427617771E-2</v>
      </c>
      <c r="X969" s="68">
        <f t="shared" si="181"/>
        <v>26720.360041273318</v>
      </c>
      <c r="Y969" s="68">
        <f t="shared" si="184"/>
        <v>1935.2564533507684</v>
      </c>
      <c r="Z969" s="68">
        <f t="shared" si="182"/>
        <v>-1765.6072695481089</v>
      </c>
      <c r="AA969" s="68">
        <f t="shared" si="183"/>
        <v>1935.2564533507684</v>
      </c>
      <c r="AB969" s="70">
        <f t="shared" si="185"/>
        <v>169.64918380265954</v>
      </c>
    </row>
    <row r="970" spans="10:28" x14ac:dyDescent="0.25">
      <c r="J970" s="93">
        <f t="array" ref="J970:M970">TRANSPOSE(MMULT($E$21:$H$24, TRANSPOSE(Random!N969:Q969)))</f>
        <v>-1.7523248038921619</v>
      </c>
      <c r="K970" s="93">
        <v>-2.0738639627879221</v>
      </c>
      <c r="L970" s="93">
        <v>2.0180732660617622</v>
      </c>
      <c r="M970" s="93">
        <v>-1.5784976624660072</v>
      </c>
      <c r="N970" s="22">
        <f>E$8 + E$9 * _xlfn.T.INV(_xlfn.NORM.DIST(J970, 0, 1, TRUE),  E$10)</f>
        <v>-6.554878763905563E-3</v>
      </c>
      <c r="O970" s="22">
        <f>F$8 + F$9 * _xlfn.T.INV(_xlfn.NORM.DIST(K970, 0, 1, TRUE),  F$10)</f>
        <v>-2.5589430511077855E-4</v>
      </c>
      <c r="P970" s="22">
        <f>G$8 + G$9 * _xlfn.T.INV(_xlfn.NORM.DIST(L970, 0, 1, TRUE),  G$10)</f>
        <v>3.2287942502908082E-4</v>
      </c>
      <c r="Q970" s="22">
        <f>H$8 + H$9 * _xlfn.T.INV(_xlfn.NORM.DIST(M970, 0, 1, TRUE),  H$10)</f>
        <v>-1.4812568634906956E-3</v>
      </c>
      <c r="R970" s="59">
        <f t="shared" si="175"/>
        <v>1.1199156523950553</v>
      </c>
      <c r="S970" s="94">
        <f t="shared" si="176"/>
        <v>-4.9233342338041277E-3</v>
      </c>
      <c r="T970" s="94">
        <f t="shared" si="177"/>
        <v>2.4020528328430334E-2</v>
      </c>
      <c r="U970" s="94">
        <f t="shared" si="178"/>
        <v>6.1574446265797306E-2</v>
      </c>
      <c r="V970" s="24">
        <f t="shared" si="179"/>
        <v>-9.5918242480225069E-2</v>
      </c>
      <c r="W970" s="24">
        <f t="shared" si="180"/>
        <v>-0.15749268874602237</v>
      </c>
      <c r="X970" s="68">
        <f t="shared" si="181"/>
        <v>23564.957580597289</v>
      </c>
      <c r="Y970" s="68">
        <f t="shared" si="184"/>
        <v>3787.6000919200014</v>
      </c>
      <c r="Z970" s="68">
        <f t="shared" si="182"/>
        <v>-4921.0097302241375</v>
      </c>
      <c r="AA970" s="68">
        <f t="shared" si="183"/>
        <v>3787.6000919200014</v>
      </c>
      <c r="AB970" s="70">
        <f t="shared" si="185"/>
        <v>-1133.409638304136</v>
      </c>
    </row>
    <row r="971" spans="10:28" x14ac:dyDescent="0.25">
      <c r="J971" s="93">
        <f t="array" ref="J971:M971">TRANSPOSE(MMULT($E$21:$H$24, TRANSPOSE(Random!N970:Q970)))</f>
        <v>-0.89559116409770279</v>
      </c>
      <c r="K971" s="93">
        <v>-0.1152780260963862</v>
      </c>
      <c r="L971" s="93">
        <v>1.4500628586894841</v>
      </c>
      <c r="M971" s="93">
        <v>1.6488909009287323</v>
      </c>
      <c r="N971" s="22">
        <f>E$8 + E$9 * _xlfn.T.INV(_xlfn.NORM.DIST(J971, 0, 1, TRUE),  E$10)</f>
        <v>-3.0694499925508012E-3</v>
      </c>
      <c r="O971" s="22">
        <f>F$8 + F$9 * _xlfn.T.INV(_xlfn.NORM.DIST(K971, 0, 1, TRUE),  F$10)</f>
        <v>-7.533800042303456E-6</v>
      </c>
      <c r="P971" s="22">
        <f>G$8 + G$9 * _xlfn.T.INV(_xlfn.NORM.DIST(L971, 0, 1, TRUE),  G$10)</f>
        <v>2.1328635075792764E-4</v>
      </c>
      <c r="Q971" s="22">
        <f>H$8 + H$9 * _xlfn.T.INV(_xlfn.NORM.DIST(M971, 0, 1, TRUE),  H$10)</f>
        <v>1.5945284277252877E-3</v>
      </c>
      <c r="R971" s="59">
        <f t="shared" si="175"/>
        <v>1.1238447936761475</v>
      </c>
      <c r="S971" s="94">
        <f t="shared" si="176"/>
        <v>-4.6749737287356532E-3</v>
      </c>
      <c r="T971" s="94">
        <f t="shared" si="177"/>
        <v>2.7096313619646317E-2</v>
      </c>
      <c r="U971" s="94">
        <f t="shared" si="178"/>
        <v>6.4650231557013285E-2</v>
      </c>
      <c r="V971" s="24">
        <f t="shared" si="179"/>
        <v>9.5547690552950787E-3</v>
      </c>
      <c r="W971" s="24">
        <f t="shared" si="180"/>
        <v>-5.5095462501718206E-2</v>
      </c>
      <c r="X971" s="68">
        <f t="shared" si="181"/>
        <v>28313.933862121332</v>
      </c>
      <c r="Y971" s="68">
        <f t="shared" si="184"/>
        <v>1773.617711733561</v>
      </c>
      <c r="Z971" s="68">
        <f t="shared" si="182"/>
        <v>-172.0334487000946</v>
      </c>
      <c r="AA971" s="68">
        <f t="shared" si="183"/>
        <v>1773.617711733561</v>
      </c>
      <c r="AB971" s="70">
        <f t="shared" si="185"/>
        <v>1601.5842630334664</v>
      </c>
    </row>
    <row r="972" spans="10:28" x14ac:dyDescent="0.25">
      <c r="J972" s="93">
        <f t="array" ref="J972:M972">TRANSPOSE(MMULT($E$21:$H$24, TRANSPOSE(Random!N971:Q971)))</f>
        <v>-1.021008895247697</v>
      </c>
      <c r="K972" s="93">
        <v>0.19864849817216371</v>
      </c>
      <c r="L972" s="93">
        <v>0.59059337218314023</v>
      </c>
      <c r="M972" s="93">
        <v>0.4944175181500583</v>
      </c>
      <c r="N972" s="22">
        <f>E$8 + E$9 * _xlfn.T.INV(_xlfn.NORM.DIST(J972, 0, 1, TRUE),  E$10)</f>
        <v>-3.5362215529325071E-3</v>
      </c>
      <c r="O972" s="22">
        <f>F$8 + F$9 * _xlfn.T.INV(_xlfn.NORM.DIST(K972, 0, 1, TRUE),  F$10)</f>
        <v>2.087680927265762E-5</v>
      </c>
      <c r="P972" s="22">
        <f>G$8 + G$9 * _xlfn.T.INV(_xlfn.NORM.DIST(L972, 0, 1, TRUE),  G$10)</f>
        <v>9.0976601145823757E-5</v>
      </c>
      <c r="Q972" s="22">
        <f>H$8 + H$9 * _xlfn.T.INV(_xlfn.NORM.DIST(M972, 0, 1, TRUE),  H$10)</f>
        <v>4.4561531886702985E-4</v>
      </c>
      <c r="R972" s="59">
        <f t="shared" si="175"/>
        <v>1.1233185997622714</v>
      </c>
      <c r="S972" s="94">
        <f t="shared" si="176"/>
        <v>-4.6465631194206915E-3</v>
      </c>
      <c r="T972" s="94">
        <f t="shared" si="177"/>
        <v>2.594740051078806E-2</v>
      </c>
      <c r="U972" s="94">
        <f t="shared" si="178"/>
        <v>6.3501318448155028E-2</v>
      </c>
      <c r="V972" s="24">
        <f t="shared" si="179"/>
        <v>-1.7346750564536106E-2</v>
      </c>
      <c r="W972" s="24">
        <f t="shared" si="180"/>
        <v>-8.0848069012691134E-2</v>
      </c>
      <c r="X972" s="68">
        <f t="shared" si="181"/>
        <v>26902.273638150677</v>
      </c>
      <c r="Y972" s="68">
        <f t="shared" si="184"/>
        <v>2043.3319305139594</v>
      </c>
      <c r="Z972" s="68">
        <f t="shared" si="182"/>
        <v>-1583.6936726707499</v>
      </c>
      <c r="AA972" s="68">
        <f t="shared" si="183"/>
        <v>2043.3319305139594</v>
      </c>
      <c r="AB972" s="70">
        <f t="shared" si="185"/>
        <v>459.63825784320943</v>
      </c>
    </row>
    <row r="973" spans="10:28" x14ac:dyDescent="0.25">
      <c r="J973" s="93">
        <f t="array" ref="J973:M973">TRANSPOSE(MMULT($E$21:$H$24, TRANSPOSE(Random!N972:Q972)))</f>
        <v>-0.28457560157894524</v>
      </c>
      <c r="K973" s="93">
        <v>-0.2740609098181388</v>
      </c>
      <c r="L973" s="93">
        <v>0.36712685256324284</v>
      </c>
      <c r="M973" s="93">
        <v>1.7317474276331277</v>
      </c>
      <c r="N973" s="22">
        <f>E$8 + E$9 * _xlfn.T.INV(_xlfn.NORM.DIST(J973, 0, 1, TRUE),  E$10)</f>
        <v>-9.1245666902832619E-4</v>
      </c>
      <c r="O973" s="22">
        <f>F$8 + F$9 * _xlfn.T.INV(_xlfn.NORM.DIST(K973, 0, 1, TRUE),  F$10)</f>
        <v>-2.1993601242786743E-5</v>
      </c>
      <c r="P973" s="22">
        <f>G$8 + G$9 * _xlfn.T.INV(_xlfn.NORM.DIST(L973, 0, 1, TRUE),  G$10)</f>
        <v>6.3407850158214238E-5</v>
      </c>
      <c r="Q973" s="22">
        <f>H$8 + H$9 * _xlfn.T.INV(_xlfn.NORM.DIST(M973, 0, 1, TRUE),  H$10)</f>
        <v>1.692728921324283E-3</v>
      </c>
      <c r="R973" s="59">
        <f t="shared" si="175"/>
        <v>1.1262763830347211</v>
      </c>
      <c r="S973" s="94">
        <f t="shared" si="176"/>
        <v>-4.6894335299361364E-3</v>
      </c>
      <c r="T973" s="94">
        <f t="shared" si="177"/>
        <v>2.7194514113245312E-2</v>
      </c>
      <c r="U973" s="94">
        <f t="shared" si="178"/>
        <v>6.4748432050612287E-2</v>
      </c>
      <c r="V973" s="24">
        <f t="shared" si="179"/>
        <v>4.4758289062347058E-2</v>
      </c>
      <c r="W973" s="24">
        <f t="shared" si="180"/>
        <v>-1.9990142988265229E-2</v>
      </c>
      <c r="X973" s="68">
        <f t="shared" si="181"/>
        <v>29668.381685212018</v>
      </c>
      <c r="Y973" s="68">
        <f t="shared" si="184"/>
        <v>527.24407086137217</v>
      </c>
      <c r="Z973" s="68">
        <f t="shared" si="182"/>
        <v>1182.4143743905915</v>
      </c>
      <c r="AA973" s="68">
        <f t="shared" si="183"/>
        <v>527.24407086137217</v>
      </c>
      <c r="AB973" s="70">
        <f t="shared" si="185"/>
        <v>1709.6584452519637</v>
      </c>
    </row>
    <row r="974" spans="10:28" x14ac:dyDescent="0.25">
      <c r="J974" s="93">
        <f t="array" ref="J974:M974">TRANSPOSE(MMULT($E$21:$H$24, TRANSPOSE(Random!N973:Q973)))</f>
        <v>-0.55033904882058049</v>
      </c>
      <c r="K974" s="93">
        <v>1.6182124522824433</v>
      </c>
      <c r="L974" s="93">
        <v>0.17172296931648373</v>
      </c>
      <c r="M974" s="93">
        <v>-0.28004746972560179</v>
      </c>
      <c r="N974" s="22">
        <f>E$8 + E$9 * _xlfn.T.INV(_xlfn.NORM.DIST(J974, 0, 1, TRUE),  E$10)</f>
        <v>-1.8322733455732525E-3</v>
      </c>
      <c r="O974" s="22">
        <f>F$8 + F$9 * _xlfn.T.INV(_xlfn.NORM.DIST(K974, 0, 1, TRUE),  F$10)</f>
        <v>1.7975446689653317E-4</v>
      </c>
      <c r="P974" s="22">
        <f>G$8 + G$9 * _xlfn.T.INV(_xlfn.NORM.DIST(L974, 0, 1, TRUE),  G$10)</f>
        <v>3.991100960959245E-5</v>
      </c>
      <c r="Q974" s="22">
        <f>H$8 + H$9 * _xlfn.T.INV(_xlfn.NORM.DIST(M974, 0, 1, TRUE),  H$10)</f>
        <v>-2.2569881317996272E-4</v>
      </c>
      <c r="R974" s="59">
        <f t="shared" si="175"/>
        <v>1.1252394690961687</v>
      </c>
      <c r="S974" s="94">
        <f t="shared" si="176"/>
        <v>-4.487685461796816E-3</v>
      </c>
      <c r="T974" s="94">
        <f t="shared" si="177"/>
        <v>2.5276086378741066E-2</v>
      </c>
      <c r="U974" s="94">
        <f t="shared" si="178"/>
        <v>6.2830004316108037E-2</v>
      </c>
      <c r="V974" s="24">
        <f t="shared" si="179"/>
        <v>-4.2273205841652419E-3</v>
      </c>
      <c r="W974" s="24">
        <f t="shared" si="180"/>
        <v>-6.7057324900273274E-2</v>
      </c>
      <c r="X974" s="68">
        <f t="shared" si="181"/>
        <v>27109.67859636504</v>
      </c>
      <c r="Y974" s="68">
        <f t="shared" si="184"/>
        <v>1058.7409686857136</v>
      </c>
      <c r="Z974" s="68">
        <f t="shared" si="182"/>
        <v>-1376.2887144563865</v>
      </c>
      <c r="AA974" s="68">
        <f t="shared" si="183"/>
        <v>1058.7409686857136</v>
      </c>
      <c r="AB974" s="70">
        <f t="shared" si="185"/>
        <v>-317.54774577067292</v>
      </c>
    </row>
    <row r="975" spans="10:28" x14ac:dyDescent="0.25">
      <c r="J975" s="93">
        <f t="array" ref="J975:M975">TRANSPOSE(MMULT($E$21:$H$24, TRANSPOSE(Random!N974:Q974)))</f>
        <v>0.71670595695208394</v>
      </c>
      <c r="K975" s="93">
        <v>0.10548321350773356</v>
      </c>
      <c r="L975" s="93">
        <v>-0.17748710030240553</v>
      </c>
      <c r="M975" s="93">
        <v>0.56972399479386548</v>
      </c>
      <c r="N975" s="22">
        <f>E$8 + E$9 * _xlfn.T.INV(_xlfn.NORM.DIST(J975, 0, 1, TRUE),  E$10)</f>
        <v>2.5362674420218072E-3</v>
      </c>
      <c r="O975" s="22">
        <f>F$8 + F$9 * _xlfn.T.INV(_xlfn.NORM.DIST(K975, 0, 1, TRUE),  F$10)</f>
        <v>1.2420958557062168E-5</v>
      </c>
      <c r="P975" s="22">
        <f>G$8 + G$9 * _xlfn.T.INV(_xlfn.NORM.DIST(L975, 0, 1, TRUE),  G$10)</f>
        <v>-1.6347894061087742E-6</v>
      </c>
      <c r="Q975" s="22">
        <f>H$8 + H$9 * _xlfn.T.INV(_xlfn.NORM.DIST(M975, 0, 1, TRUE),  H$10)</f>
        <v>5.1255501009103005E-4</v>
      </c>
      <c r="R975" s="59">
        <f t="shared" si="175"/>
        <v>1.1301641469687282</v>
      </c>
      <c r="S975" s="94">
        <f t="shared" si="176"/>
        <v>-4.6550189701362876E-3</v>
      </c>
      <c r="T975" s="94">
        <f t="shared" si="177"/>
        <v>2.601434020201206E-2</v>
      </c>
      <c r="U975" s="94">
        <f t="shared" si="178"/>
        <v>6.3568258139379025E-2</v>
      </c>
      <c r="V975" s="24">
        <f t="shared" si="179"/>
        <v>7.9499619222362372E-2</v>
      </c>
      <c r="W975" s="24">
        <f t="shared" si="180"/>
        <v>1.5931361082983347E-2</v>
      </c>
      <c r="X975" s="68">
        <f t="shared" si="181"/>
        <v>30498.418994492014</v>
      </c>
      <c r="Y975" s="68">
        <f t="shared" si="184"/>
        <v>-1465.5292862826027</v>
      </c>
      <c r="Z975" s="68">
        <f t="shared" si="182"/>
        <v>2012.451683670588</v>
      </c>
      <c r="AA975" s="68">
        <f t="shared" si="183"/>
        <v>-1465.5292862826027</v>
      </c>
      <c r="AB975" s="70">
        <f t="shared" si="185"/>
        <v>546.92239738798526</v>
      </c>
    </row>
    <row r="976" spans="10:28" x14ac:dyDescent="0.25">
      <c r="J976" s="93">
        <f t="array" ref="J976:M976">TRANSPOSE(MMULT($E$21:$H$24, TRANSPOSE(Random!N975:Q975)))</f>
        <v>6.2602509217225086E-2</v>
      </c>
      <c r="K976" s="93">
        <v>-0.59393058654461794</v>
      </c>
      <c r="L976" s="93">
        <v>1.0724935814980465</v>
      </c>
      <c r="M976" s="93">
        <v>-0.62135682539031145</v>
      </c>
      <c r="N976" s="22">
        <f>E$8 + E$9 * _xlfn.T.INV(_xlfn.NORM.DIST(J976, 0, 1, TRUE),  E$10)</f>
        <v>2.7057129672444378E-4</v>
      </c>
      <c r="O976" s="22">
        <f>F$8 + F$9 * _xlfn.T.INV(_xlfn.NORM.DIST(K976, 0, 1, TRUE),  F$10)</f>
        <v>-5.2087158520298645E-5</v>
      </c>
      <c r="P976" s="22">
        <f>G$8 + G$9 * _xlfn.T.INV(_xlfn.NORM.DIST(L976, 0, 1, TRUE),  G$10)</f>
        <v>1.5522794928381382E-4</v>
      </c>
      <c r="Q976" s="22">
        <f>H$8 + H$9 * _xlfn.T.INV(_xlfn.NORM.DIST(M976, 0, 1, TRUE),  H$10)</f>
        <v>-5.2667912127503673E-4</v>
      </c>
      <c r="R976" s="59">
        <f t="shared" si="175"/>
        <v>1.1276100163756539</v>
      </c>
      <c r="S976" s="94">
        <f t="shared" si="176"/>
        <v>-4.719527087213648E-3</v>
      </c>
      <c r="T976" s="94">
        <f t="shared" si="177"/>
        <v>2.4975106070645993E-2</v>
      </c>
      <c r="U976" s="94">
        <f t="shared" si="178"/>
        <v>6.2529024008012968E-2</v>
      </c>
      <c r="V976" s="24">
        <f t="shared" si="179"/>
        <v>2.8001111254040985E-2</v>
      </c>
      <c r="W976" s="24">
        <f t="shared" si="180"/>
        <v>-3.4527912753971983E-2</v>
      </c>
      <c r="X976" s="68">
        <f t="shared" si="181"/>
        <v>28144.657378055716</v>
      </c>
      <c r="Y976" s="68">
        <f t="shared" si="184"/>
        <v>-156.34398518363014</v>
      </c>
      <c r="Z976" s="68">
        <f t="shared" si="182"/>
        <v>-341.30993276571098</v>
      </c>
      <c r="AA976" s="68">
        <f t="shared" si="183"/>
        <v>-156.34398518363014</v>
      </c>
      <c r="AB976" s="70">
        <f t="shared" si="185"/>
        <v>-497.65391794934112</v>
      </c>
    </row>
    <row r="977" spans="10:28" x14ac:dyDescent="0.25">
      <c r="J977" s="93">
        <f t="array" ref="J977:M977">TRANSPOSE(MMULT($E$21:$H$24, TRANSPOSE(Random!N976:Q976)))</f>
        <v>-2.7502717494627968</v>
      </c>
      <c r="K977" s="93">
        <v>0.16312355883679885</v>
      </c>
      <c r="L977" s="93">
        <v>-1.3132388609610068</v>
      </c>
      <c r="M977" s="93">
        <v>0.54459234678313018</v>
      </c>
      <c r="N977" s="22">
        <f>E$8 + E$9 * _xlfn.T.INV(_xlfn.NORM.DIST(J977, 0, 1, TRUE),  E$10)</f>
        <v>-1.2169992764477869E-2</v>
      </c>
      <c r="O977" s="22">
        <f>F$8 + F$9 * _xlfn.T.INV(_xlfn.NORM.DIST(K977, 0, 1, TRUE),  F$10)</f>
        <v>1.7646500432051589E-5</v>
      </c>
      <c r="P977" s="22">
        <f>G$8 + G$9 * _xlfn.T.INV(_xlfn.NORM.DIST(L977, 0, 1, TRUE),  G$10)</f>
        <v>-1.5224937005915365E-4</v>
      </c>
      <c r="Q977" s="22">
        <f>H$8 + H$9 * _xlfn.T.INV(_xlfn.NORM.DIST(M977, 0, 1, TRUE),  H$10)</f>
        <v>4.9014746044507543E-4</v>
      </c>
      <c r="R977" s="59">
        <f t="shared" si="175"/>
        <v>1.1135857063066403</v>
      </c>
      <c r="S977" s="94">
        <f t="shared" si="176"/>
        <v>-4.6497934282612981E-3</v>
      </c>
      <c r="T977" s="94">
        <f t="shared" si="177"/>
        <v>2.5991932652366104E-2</v>
      </c>
      <c r="U977" s="94">
        <f t="shared" si="178"/>
        <v>6.3545850589733083E-2</v>
      </c>
      <c r="V977" s="24">
        <f t="shared" si="179"/>
        <v>-0.15348153935565481</v>
      </c>
      <c r="W977" s="24">
        <f t="shared" si="180"/>
        <v>-0.21702738994538789</v>
      </c>
      <c r="X977" s="68">
        <f t="shared" si="181"/>
        <v>22389.158535632116</v>
      </c>
      <c r="Y977" s="68">
        <f t="shared" si="184"/>
        <v>7032.1766997772502</v>
      </c>
      <c r="Z977" s="68">
        <f t="shared" si="182"/>
        <v>-6096.8087751893108</v>
      </c>
      <c r="AA977" s="68">
        <f t="shared" si="183"/>
        <v>7032.1766997772502</v>
      </c>
      <c r="AB977" s="70">
        <f t="shared" si="185"/>
        <v>935.36792458793934</v>
      </c>
    </row>
    <row r="978" spans="10:28" x14ac:dyDescent="0.25">
      <c r="J978" s="93">
        <f t="array" ref="J978:M978">TRANSPOSE(MMULT($E$21:$H$24, TRANSPOSE(Random!N977:Q977)))</f>
        <v>-0.79086180666200823</v>
      </c>
      <c r="K978" s="93">
        <v>0.47251813444584323</v>
      </c>
      <c r="L978" s="93">
        <v>-4.5613309617426601E-3</v>
      </c>
      <c r="M978" s="93">
        <v>-0.57685897202136482</v>
      </c>
      <c r="N978" s="22">
        <f>E$8 + E$9 * _xlfn.T.INV(_xlfn.NORM.DIST(J978, 0, 1, TRUE),  E$10)</f>
        <v>-2.687530038682804E-3</v>
      </c>
      <c r="O978" s="22">
        <f>F$8 + F$9 * _xlfn.T.INV(_xlfn.NORM.DIST(K978, 0, 1, TRUE),  F$10)</f>
        <v>4.6228883096937921E-5</v>
      </c>
      <c r="P978" s="22">
        <f>G$8 + G$9 * _xlfn.T.INV(_xlfn.NORM.DIST(L978, 0, 1, TRUE),  G$10)</f>
        <v>1.8940358089107342E-5</v>
      </c>
      <c r="Q978" s="22">
        <f>H$8 + H$9 * _xlfn.T.INV(_xlfn.NORM.DIST(M978, 0, 1, TRUE),  H$10)</f>
        <v>-4.8678555109703215E-4</v>
      </c>
      <c r="R978" s="59">
        <f t="shared" si="175"/>
        <v>1.1242753339497427</v>
      </c>
      <c r="S978" s="94">
        <f t="shared" si="176"/>
        <v>-4.6212110455964113E-3</v>
      </c>
      <c r="T978" s="94">
        <f t="shared" si="177"/>
        <v>2.5014999640823998E-2</v>
      </c>
      <c r="U978" s="94">
        <f t="shared" si="178"/>
        <v>6.2568917578190969E-2</v>
      </c>
      <c r="V978" s="24">
        <f t="shared" si="179"/>
        <v>-2.024531813705412E-2</v>
      </c>
      <c r="W978" s="24">
        <f t="shared" si="180"/>
        <v>-8.2814235715245085E-2</v>
      </c>
      <c r="X978" s="68">
        <f t="shared" si="181"/>
        <v>26448.085022775736</v>
      </c>
      <c r="Y978" s="68">
        <f t="shared" si="184"/>
        <v>1552.9332254937617</v>
      </c>
      <c r="Z978" s="68">
        <f t="shared" si="182"/>
        <v>-2037.8822880456901</v>
      </c>
      <c r="AA978" s="68">
        <f t="shared" si="183"/>
        <v>1552.9332254937617</v>
      </c>
      <c r="AB978" s="70">
        <f t="shared" si="185"/>
        <v>-484.94906255192836</v>
      </c>
    </row>
    <row r="979" spans="10:28" x14ac:dyDescent="0.25">
      <c r="J979" s="93">
        <f t="array" ref="J979:M979">TRANSPOSE(MMULT($E$21:$H$24, TRANSPOSE(Random!N978:Q978)))</f>
        <v>1.0513790351137713</v>
      </c>
      <c r="K979" s="93">
        <v>-0.48765228089714552</v>
      </c>
      <c r="L979" s="93">
        <v>-0.55331560684814463</v>
      </c>
      <c r="M979" s="93">
        <v>0.30039841891566882</v>
      </c>
      <c r="N979" s="22">
        <f>E$8 + E$9 * _xlfn.T.INV(_xlfn.NORM.DIST(J979, 0, 1, TRUE),  E$10)</f>
        <v>3.7663521669306062E-3</v>
      </c>
      <c r="O979" s="22">
        <f>F$8 + F$9 * _xlfn.T.INV(_xlfn.NORM.DIST(K979, 0, 1, TRUE),  F$10)</f>
        <v>-4.1888444281942598E-5</v>
      </c>
      <c r="P979" s="22">
        <f>G$8 + G$9 * _xlfn.T.INV(_xlfn.NORM.DIST(L979, 0, 1, TRUE),  G$10)</f>
        <v>-4.7343270795662441E-5</v>
      </c>
      <c r="Q979" s="22">
        <f>H$8 + H$9 * _xlfn.T.INV(_xlfn.NORM.DIST(M979, 0, 1, TRUE),  H$10)</f>
        <v>2.7552863966821915E-4</v>
      </c>
      <c r="R979" s="59">
        <f t="shared" si="175"/>
        <v>1.1315508276295418</v>
      </c>
      <c r="S979" s="94">
        <f t="shared" si="176"/>
        <v>-4.7093283729752917E-3</v>
      </c>
      <c r="T979" s="94">
        <f t="shared" si="177"/>
        <v>2.5777313831589248E-2</v>
      </c>
      <c r="U979" s="94">
        <f t="shared" si="178"/>
        <v>6.333123176895622E-2</v>
      </c>
      <c r="V979" s="24">
        <f t="shared" si="179"/>
        <v>9.6036609336126524E-2</v>
      </c>
      <c r="W979" s="24">
        <f t="shared" si="180"/>
        <v>3.2705377567170305E-2</v>
      </c>
      <c r="X979" s="68">
        <f t="shared" si="181"/>
        <v>31032.940739267768</v>
      </c>
      <c r="Y979" s="68">
        <f t="shared" si="184"/>
        <v>-2176.3081099565607</v>
      </c>
      <c r="Z979" s="68">
        <f t="shared" si="182"/>
        <v>2546.9734284463411</v>
      </c>
      <c r="AA979" s="68">
        <f t="shared" si="183"/>
        <v>-2176.3081099565607</v>
      </c>
      <c r="AB979" s="70">
        <f t="shared" si="185"/>
        <v>370.66531848978047</v>
      </c>
    </row>
    <row r="980" spans="10:28" x14ac:dyDescent="0.25">
      <c r="J980" s="93">
        <f t="array" ref="J980:M980">TRANSPOSE(MMULT($E$21:$H$24, TRANSPOSE(Random!N979:Q979)))</f>
        <v>1.4076221595555212</v>
      </c>
      <c r="K980" s="93">
        <v>0.43460272498787705</v>
      </c>
      <c r="L980" s="93">
        <v>-0.34526620110120265</v>
      </c>
      <c r="M980" s="93">
        <v>0.33535886919057423</v>
      </c>
      <c r="N980" s="22">
        <f>E$8 + E$9 * _xlfn.T.INV(_xlfn.NORM.DIST(J980, 0, 1, TRUE),  E$10)</f>
        <v>5.1728844304674412E-3</v>
      </c>
      <c r="O980" s="22">
        <f>F$8 + F$9 * _xlfn.T.INV(_xlfn.NORM.DIST(K980, 0, 1, TRUE),  F$10)</f>
        <v>4.2655607547371852E-5</v>
      </c>
      <c r="P980" s="22">
        <f>G$8 + G$9 * _xlfn.T.INV(_xlfn.NORM.DIST(L980, 0, 1, TRUE),  G$10)</f>
        <v>-2.1793010322560467E-5</v>
      </c>
      <c r="Q980" s="22">
        <f>H$8 + H$9 * _xlfn.T.INV(_xlfn.NORM.DIST(M980, 0, 1, TRUE),  H$10)</f>
        <v>3.0596872656251609E-4</v>
      </c>
      <c r="R980" s="59">
        <f t="shared" si="175"/>
        <v>1.133136418482888</v>
      </c>
      <c r="S980" s="94">
        <f t="shared" si="176"/>
        <v>-4.6247843211459777E-3</v>
      </c>
      <c r="T980" s="94">
        <f t="shared" si="177"/>
        <v>2.5807753918483545E-2</v>
      </c>
      <c r="U980" s="94">
        <f t="shared" si="178"/>
        <v>6.3361671855850524E-2</v>
      </c>
      <c r="V980" s="24">
        <f t="shared" si="179"/>
        <v>0.11726671120011357</v>
      </c>
      <c r="W980" s="24">
        <f t="shared" si="180"/>
        <v>5.390503934426305E-2</v>
      </c>
      <c r="X980" s="68">
        <f t="shared" si="181"/>
        <v>31876.48679698163</v>
      </c>
      <c r="Y980" s="68">
        <f t="shared" si="184"/>
        <v>-2989.0434667102527</v>
      </c>
      <c r="Z980" s="68">
        <f t="shared" si="182"/>
        <v>3390.5194861602031</v>
      </c>
      <c r="AA980" s="68">
        <f t="shared" si="183"/>
        <v>-2989.0434667102527</v>
      </c>
      <c r="AB980" s="70">
        <f t="shared" si="185"/>
        <v>401.4760194499504</v>
      </c>
    </row>
    <row r="981" spans="10:28" x14ac:dyDescent="0.25">
      <c r="J981" s="93">
        <f t="array" ref="J981:M981">TRANSPOSE(MMULT($E$21:$H$24, TRANSPOSE(Random!N980:Q980)))</f>
        <v>1.4030144649293437</v>
      </c>
      <c r="K981" s="93">
        <v>0.2966480247487378</v>
      </c>
      <c r="L981" s="93">
        <v>-1.2442668607684382</v>
      </c>
      <c r="M981" s="93">
        <v>2.1363219473544612</v>
      </c>
      <c r="N981" s="22">
        <f>E$8 + E$9 * _xlfn.T.INV(_xlfn.NORM.DIST(J981, 0, 1, TRUE),  E$10)</f>
        <v>5.1538794099365987E-3</v>
      </c>
      <c r="O981" s="22">
        <f>F$8 + F$9 * _xlfn.T.INV(_xlfn.NORM.DIST(K981, 0, 1, TRUE),  F$10)</f>
        <v>2.9842266764719692E-5</v>
      </c>
      <c r="P981" s="22">
        <f>G$8 + G$9 * _xlfn.T.INV(_xlfn.NORM.DIST(L981, 0, 1, TRUE),  G$10)</f>
        <v>-1.4159698377487099E-4</v>
      </c>
      <c r="Q981" s="22">
        <f>H$8 + H$9 * _xlfn.T.INV(_xlfn.NORM.DIST(M981, 0, 1, TRUE),  H$10)</f>
        <v>2.2223521261077279E-3</v>
      </c>
      <c r="R981" s="59">
        <f t="shared" si="175"/>
        <v>1.1331149940282186</v>
      </c>
      <c r="S981" s="94">
        <f t="shared" si="176"/>
        <v>-4.6375976619286293E-3</v>
      </c>
      <c r="T981" s="94">
        <f t="shared" si="177"/>
        <v>2.7724137318028759E-2</v>
      </c>
      <c r="U981" s="94">
        <f t="shared" si="178"/>
        <v>6.5278055255395734E-2</v>
      </c>
      <c r="V981" s="24">
        <f t="shared" si="179"/>
        <v>0.14497622060467533</v>
      </c>
      <c r="W981" s="24">
        <f t="shared" si="180"/>
        <v>7.9698165349279593E-2</v>
      </c>
      <c r="X981" s="68">
        <f t="shared" si="181"/>
        <v>33877.182845932555</v>
      </c>
      <c r="Y981" s="68">
        <f t="shared" si="184"/>
        <v>-2978.0618116557598</v>
      </c>
      <c r="Z981" s="68">
        <f t="shared" si="182"/>
        <v>5391.2155351111287</v>
      </c>
      <c r="AA981" s="68">
        <f t="shared" si="183"/>
        <v>-2978.0618116557598</v>
      </c>
      <c r="AB981" s="70">
        <f t="shared" si="185"/>
        <v>2413.1537234553689</v>
      </c>
    </row>
    <row r="982" spans="10:28" x14ac:dyDescent="0.25">
      <c r="J982" s="93">
        <f t="array" ref="J982:M982">TRANSPOSE(MMULT($E$21:$H$24, TRANSPOSE(Random!N981:Q981)))</f>
        <v>-0.15414290741002704</v>
      </c>
      <c r="K982" s="93">
        <v>0.92206611719533982</v>
      </c>
      <c r="L982" s="93">
        <v>0.2012873215624103</v>
      </c>
      <c r="M982" s="93">
        <v>-7.1930119943045351E-2</v>
      </c>
      <c r="N982" s="22">
        <f>E$8 + E$9 * _xlfn.T.INV(_xlfn.NORM.DIST(J982, 0, 1, TRUE),  E$10)</f>
        <v>-4.6680782653004131E-4</v>
      </c>
      <c r="O982" s="22">
        <f>F$8 + F$9 * _xlfn.T.INV(_xlfn.NORM.DIST(K982, 0, 1, TRUE),  F$10)</f>
        <v>9.1295305425261091E-5</v>
      </c>
      <c r="P982" s="22">
        <f>G$8 + G$9 * _xlfn.T.INV(_xlfn.NORM.DIST(L982, 0, 1, TRUE),  G$10)</f>
        <v>4.3442449571553171E-5</v>
      </c>
      <c r="Q982" s="22">
        <f>H$8 + H$9 * _xlfn.T.INV(_xlfn.NORM.DIST(M982, 0, 1, TRUE),  H$10)</f>
        <v>-4.5854535590191187E-5</v>
      </c>
      <c r="R982" s="59">
        <f t="shared" si="175"/>
        <v>1.1267787652031136</v>
      </c>
      <c r="S982" s="94">
        <f t="shared" si="176"/>
        <v>-4.5761446232680881E-3</v>
      </c>
      <c r="T982" s="94">
        <f t="shared" si="177"/>
        <v>2.5455930656330839E-2</v>
      </c>
      <c r="U982" s="94">
        <f t="shared" si="178"/>
        <v>6.3009848593697806E-2</v>
      </c>
      <c r="V982" s="24">
        <f t="shared" si="179"/>
        <v>2.1918063358118578E-2</v>
      </c>
      <c r="W982" s="24">
        <f t="shared" si="180"/>
        <v>-4.1091785235579228E-2</v>
      </c>
      <c r="X982" s="68">
        <f t="shared" si="181"/>
        <v>28117.28736072727</v>
      </c>
      <c r="Y982" s="68">
        <f t="shared" si="184"/>
        <v>269.73517441842705</v>
      </c>
      <c r="Z982" s="68">
        <f t="shared" si="182"/>
        <v>-368.67995009415608</v>
      </c>
      <c r="AA982" s="68">
        <f t="shared" si="183"/>
        <v>269.73517441842705</v>
      </c>
      <c r="AB982" s="70">
        <f t="shared" si="185"/>
        <v>-98.944775675729034</v>
      </c>
    </row>
    <row r="983" spans="10:28" x14ac:dyDescent="0.25">
      <c r="J983" s="93">
        <f t="array" ref="J983:M983">TRANSPOSE(MMULT($E$21:$H$24, TRANSPOSE(Random!N982:Q982)))</f>
        <v>0.7574767388103768</v>
      </c>
      <c r="K983" s="93">
        <v>1.133677273520789</v>
      </c>
      <c r="L983" s="93">
        <v>0.54548662183861796</v>
      </c>
      <c r="M983" s="93">
        <v>-0.76934156255979813</v>
      </c>
      <c r="N983" s="22">
        <f>E$8 + E$9 * _xlfn.T.INV(_xlfn.NORM.DIST(J983, 0, 1, TRUE),  E$10)</f>
        <v>2.6825077810931673E-3</v>
      </c>
      <c r="O983" s="22">
        <f>F$8 + F$9 * _xlfn.T.INV(_xlfn.NORM.DIST(K983, 0, 1, TRUE),  F$10)</f>
        <v>1.1505249514832169E-4</v>
      </c>
      <c r="P983" s="22">
        <f>G$8 + G$9 * _xlfn.T.INV(_xlfn.NORM.DIST(L983, 0, 1, TRUE),  G$10)</f>
        <v>8.5330959844958585E-5</v>
      </c>
      <c r="Q983" s="22">
        <f>H$8 + H$9 * _xlfn.T.INV(_xlfn.NORM.DIST(M983, 0, 1, TRUE),  H$10)</f>
        <v>-6.6126183647275327E-4</v>
      </c>
      <c r="R983" s="59">
        <f t="shared" si="175"/>
        <v>1.1303290044341654</v>
      </c>
      <c r="S983" s="94">
        <f t="shared" si="176"/>
        <v>-4.5523874335450278E-3</v>
      </c>
      <c r="T983" s="94">
        <f t="shared" si="177"/>
        <v>2.4840523355448278E-2</v>
      </c>
      <c r="U983" s="94">
        <f t="shared" si="178"/>
        <v>6.2394441292815246E-2</v>
      </c>
      <c r="V983" s="24">
        <f t="shared" si="179"/>
        <v>6.1690352846023908E-2</v>
      </c>
      <c r="W983" s="24">
        <f t="shared" si="180"/>
        <v>-7.0408844679133858E-4</v>
      </c>
      <c r="X983" s="68">
        <f t="shared" si="181"/>
        <v>29325.120196529442</v>
      </c>
      <c r="Y983" s="68">
        <f t="shared" si="184"/>
        <v>-1550.0312186081428</v>
      </c>
      <c r="Z983" s="68">
        <f t="shared" si="182"/>
        <v>839.15288570801567</v>
      </c>
      <c r="AA983" s="68">
        <f t="shared" si="183"/>
        <v>-1550.0312186081428</v>
      </c>
      <c r="AB983" s="70">
        <f t="shared" si="185"/>
        <v>-710.87833290012713</v>
      </c>
    </row>
    <row r="984" spans="10:28" x14ac:dyDescent="0.25">
      <c r="J984" s="93">
        <f t="array" ref="J984:M984">TRANSPOSE(MMULT($E$21:$H$24, TRANSPOSE(Random!N983:Q983)))</f>
        <v>-0.79952440572303263</v>
      </c>
      <c r="K984" s="93">
        <v>-1.2612110280644986</v>
      </c>
      <c r="L984" s="93">
        <v>0.5106055388425369</v>
      </c>
      <c r="M984" s="93">
        <v>-0.37031804832315707</v>
      </c>
      <c r="N984" s="22">
        <f>E$8 + E$9 * _xlfn.T.INV(_xlfn.NORM.DIST(J984, 0, 1, TRUE),  E$10)</f>
        <v>-2.7188741392328709E-3</v>
      </c>
      <c r="O984" s="22">
        <f>F$8 + F$9 * _xlfn.T.INV(_xlfn.NORM.DIST(K984, 0, 1, TRUE),  F$10)</f>
        <v>-1.2471946408682146E-4</v>
      </c>
      <c r="P984" s="22">
        <f>G$8 + G$9 * _xlfn.T.INV(_xlfn.NORM.DIST(L984, 0, 1, TRUE),  G$10)</f>
        <v>8.099610708211212E-5</v>
      </c>
      <c r="Q984" s="22">
        <f>H$8 + H$9 * _xlfn.T.INV(_xlfn.NORM.DIST(M984, 0, 1, TRUE),  H$10)</f>
        <v>-3.0434463019473262E-4</v>
      </c>
      <c r="R984" s="59">
        <f t="shared" si="175"/>
        <v>1.124239999588472</v>
      </c>
      <c r="S984" s="94">
        <f t="shared" si="176"/>
        <v>-4.7921593927801711E-3</v>
      </c>
      <c r="T984" s="94">
        <f t="shared" si="177"/>
        <v>2.5197440561726299E-2</v>
      </c>
      <c r="U984" s="94">
        <f t="shared" si="178"/>
        <v>6.2751358499093274E-2</v>
      </c>
      <c r="V984" s="24">
        <f t="shared" si="179"/>
        <v>-1.4873553058677538E-2</v>
      </c>
      <c r="W984" s="24">
        <f t="shared" si="180"/>
        <v>-7.7624911557770807E-2</v>
      </c>
      <c r="X984" s="68">
        <f t="shared" si="181"/>
        <v>26704.726837920247</v>
      </c>
      <c r="Y984" s="68">
        <f t="shared" si="184"/>
        <v>1571.0447607944952</v>
      </c>
      <c r="Z984" s="68">
        <f t="shared" si="182"/>
        <v>-1781.2404729011796</v>
      </c>
      <c r="AA984" s="68">
        <f t="shared" si="183"/>
        <v>1571.0447607944952</v>
      </c>
      <c r="AB984" s="70">
        <f t="shared" si="185"/>
        <v>-210.19571210668437</v>
      </c>
    </row>
    <row r="985" spans="10:28" x14ac:dyDescent="0.25">
      <c r="J985" s="93">
        <f t="array" ref="J985:M985">TRANSPOSE(MMULT($E$21:$H$24, TRANSPOSE(Random!N984:Q984)))</f>
        <v>-4.6341142394672762E-2</v>
      </c>
      <c r="K985" s="93">
        <v>-0.22667066723264892</v>
      </c>
      <c r="L985" s="93">
        <v>-1.2601984757947458</v>
      </c>
      <c r="M985" s="93">
        <v>1.4725462526845403</v>
      </c>
      <c r="N985" s="22">
        <f>E$8 + E$9 * _xlfn.T.INV(_xlfn.NORM.DIST(J985, 0, 1, TRUE),  E$10)</f>
        <v>-9.9879406558221981E-5</v>
      </c>
      <c r="O985" s="22">
        <f>F$8 + F$9 * _xlfn.T.INV(_xlfn.NORM.DIST(K985, 0, 1, TRUE),  F$10)</f>
        <v>-1.7657466913517582E-5</v>
      </c>
      <c r="P985" s="22">
        <f>G$8 + G$9 * _xlfn.T.INV(_xlfn.NORM.DIST(L985, 0, 1, TRUE),  G$10)</f>
        <v>-1.4403128872522627E-4</v>
      </c>
      <c r="Q985" s="22">
        <f>H$8 + H$9 * _xlfn.T.INV(_xlfn.NORM.DIST(M985, 0, 1, TRUE),  H$10)</f>
        <v>1.3949680741599769E-3</v>
      </c>
      <c r="R985" s="59">
        <f t="shared" si="175"/>
        <v>1.12719240544559</v>
      </c>
      <c r="S985" s="94">
        <f t="shared" si="176"/>
        <v>-4.6850973956068668E-3</v>
      </c>
      <c r="T985" s="94">
        <f t="shared" si="177"/>
        <v>2.6896753266081007E-2</v>
      </c>
      <c r="U985" s="94">
        <f t="shared" si="178"/>
        <v>6.4450671203447982E-2</v>
      </c>
      <c r="V985" s="24">
        <f t="shared" si="179"/>
        <v>5.2593488822211987E-2</v>
      </c>
      <c r="W985" s="24">
        <f t="shared" si="180"/>
        <v>-1.1857182381235995E-2</v>
      </c>
      <c r="X985" s="68">
        <f t="shared" si="181"/>
        <v>29843.325329503066</v>
      </c>
      <c r="Y985" s="68">
        <f t="shared" si="184"/>
        <v>57.713233621208929</v>
      </c>
      <c r="Z985" s="68">
        <f t="shared" si="182"/>
        <v>1357.3580186816398</v>
      </c>
      <c r="AA985" s="68">
        <f t="shared" si="183"/>
        <v>57.713233621208929</v>
      </c>
      <c r="AB985" s="70">
        <f t="shared" si="185"/>
        <v>1415.0712523028487</v>
      </c>
    </row>
    <row r="986" spans="10:28" x14ac:dyDescent="0.25">
      <c r="J986" s="93">
        <f t="array" ref="J986:M986">TRANSPOSE(MMULT($E$21:$H$24, TRANSPOSE(Random!N985:Q985)))</f>
        <v>0.45168131228744401</v>
      </c>
      <c r="K986" s="93">
        <v>0.7522487824749492</v>
      </c>
      <c r="L986" s="93">
        <v>-1.8044359989058807</v>
      </c>
      <c r="M986" s="93">
        <v>-0.59409335031724342</v>
      </c>
      <c r="N986" s="22">
        <f>E$8 + E$9 * _xlfn.T.INV(_xlfn.NORM.DIST(J986, 0, 1, TRUE),  E$10)</f>
        <v>1.6037881083891263E-3</v>
      </c>
      <c r="O986" s="22">
        <f>F$8 + F$9 * _xlfn.T.INV(_xlfn.NORM.DIST(K986, 0, 1, TRUE),  F$10)</f>
        <v>7.3568386953117034E-5</v>
      </c>
      <c r="P986" s="22">
        <f>G$8 + G$9 * _xlfn.T.INV(_xlfn.NORM.DIST(L986, 0, 1, TRUE),  G$10)</f>
        <v>-2.3867264582808222E-4</v>
      </c>
      <c r="Q986" s="22">
        <f>H$8 + H$9 * _xlfn.T.INV(_xlfn.NORM.DIST(M986, 0, 1, TRUE),  H$10)</f>
        <v>-5.0220817855262155E-4</v>
      </c>
      <c r="R986" s="59">
        <f t="shared" si="175"/>
        <v>1.1291129583535278</v>
      </c>
      <c r="S986" s="94">
        <f t="shared" si="176"/>
        <v>-4.5938715417402328E-3</v>
      </c>
      <c r="T986" s="94">
        <f t="shared" si="177"/>
        <v>2.4999577013368409E-2</v>
      </c>
      <c r="U986" s="94">
        <f t="shared" si="178"/>
        <v>6.255349495073538E-2</v>
      </c>
      <c r="V986" s="24">
        <f t="shared" si="179"/>
        <v>4.7690328346360791E-2</v>
      </c>
      <c r="W986" s="24">
        <f t="shared" si="180"/>
        <v>-1.4863166604374589E-2</v>
      </c>
      <c r="X986" s="68">
        <f t="shared" si="181"/>
        <v>28873.706664793386</v>
      </c>
      <c r="Y986" s="68">
        <f t="shared" si="184"/>
        <v>-926.71553594630677</v>
      </c>
      <c r="Z986" s="68">
        <f t="shared" si="182"/>
        <v>387.73935397195964</v>
      </c>
      <c r="AA986" s="68">
        <f t="shared" si="183"/>
        <v>-926.71553594630677</v>
      </c>
      <c r="AB986" s="70">
        <f t="shared" si="185"/>
        <v>-538.97618197434713</v>
      </c>
    </row>
    <row r="987" spans="10:28" x14ac:dyDescent="0.25">
      <c r="J987" s="93">
        <f t="array" ref="J987:M987">TRANSPOSE(MMULT($E$21:$H$24, TRANSPOSE(Random!N986:Q986)))</f>
        <v>9.7291945739685429E-2</v>
      </c>
      <c r="K987" s="93">
        <v>-1.087077635460135</v>
      </c>
      <c r="L987" s="93">
        <v>1.6053859320594288</v>
      </c>
      <c r="M987" s="93">
        <v>0.62684052087836628</v>
      </c>
      <c r="N987" s="22">
        <f>E$8 + E$9 * _xlfn.T.INV(_xlfn.NORM.DIST(J987, 0, 1, TRUE),  E$10)</f>
        <v>3.885921463692893E-4</v>
      </c>
      <c r="O987" s="22">
        <f>F$8 + F$9 * _xlfn.T.INV(_xlfn.NORM.DIST(K987, 0, 1, TRUE),  F$10)</f>
        <v>-1.0386220335660264E-4</v>
      </c>
      <c r="P987" s="22">
        <f>G$8 + G$9 * _xlfn.T.INV(_xlfn.NORM.DIST(L987, 0, 1, TRUE),  G$10)</f>
        <v>2.4007847956858085E-4</v>
      </c>
      <c r="Q987" s="22">
        <f>H$8 + H$9 * _xlfn.T.INV(_xlfn.NORM.DIST(M987, 0, 1, TRUE),  H$10)</f>
        <v>5.6375650923872823E-4</v>
      </c>
      <c r="R987" s="59">
        <f t="shared" si="175"/>
        <v>1.127743061869563</v>
      </c>
      <c r="S987" s="94">
        <f t="shared" si="176"/>
        <v>-4.7713021320499524E-3</v>
      </c>
      <c r="T987" s="94">
        <f t="shared" si="177"/>
        <v>2.606554170115976E-2</v>
      </c>
      <c r="U987" s="94">
        <f t="shared" si="178"/>
        <v>6.3619459638526735E-2</v>
      </c>
      <c r="V987" s="24">
        <f t="shared" si="179"/>
        <v>4.8410552627115341E-2</v>
      </c>
      <c r="W987" s="24">
        <f t="shared" si="180"/>
        <v>-1.5208907011411393E-2</v>
      </c>
      <c r="X987" s="68">
        <f t="shared" si="181"/>
        <v>29341.557780636853</v>
      </c>
      <c r="Y987" s="68">
        <f t="shared" si="184"/>
        <v>-224.53987363015767</v>
      </c>
      <c r="Z987" s="68">
        <f t="shared" si="182"/>
        <v>855.59046981542633</v>
      </c>
      <c r="AA987" s="68">
        <f t="shared" si="183"/>
        <v>-224.53987363015767</v>
      </c>
      <c r="AB987" s="70">
        <f t="shared" si="185"/>
        <v>631.05059618526866</v>
      </c>
    </row>
    <row r="988" spans="10:28" x14ac:dyDescent="0.25">
      <c r="J988" s="93">
        <f t="array" ref="J988:M988">TRANSPOSE(MMULT($E$21:$H$24, TRANSPOSE(Random!N987:Q987)))</f>
        <v>-0.61554810334991794</v>
      </c>
      <c r="K988" s="93">
        <v>4.0358797152792572E-2</v>
      </c>
      <c r="L988" s="93">
        <v>1.5701290814340576</v>
      </c>
      <c r="M988" s="93">
        <v>1.1589397233537477</v>
      </c>
      <c r="N988" s="22">
        <f>E$8 + E$9 * _xlfn.T.INV(_xlfn.NORM.DIST(J988, 0, 1, TRUE),  E$10)</f>
        <v>-2.0615443647715778E-3</v>
      </c>
      <c r="O988" s="22">
        <f>F$8 + F$9 * _xlfn.T.INV(_xlfn.NORM.DIST(K988, 0, 1, TRUE),  F$10)</f>
        <v>6.5323833756113188E-6</v>
      </c>
      <c r="P988" s="22">
        <f>G$8 + G$9 * _xlfn.T.INV(_xlfn.NORM.DIST(L988, 0, 1, TRUE),  G$10)</f>
        <v>2.3381944332841092E-4</v>
      </c>
      <c r="Q988" s="22">
        <f>H$8 + H$9 * _xlfn.T.INV(_xlfn.NORM.DIST(M988, 0, 1, TRUE),  H$10)</f>
        <v>1.0665435191226371E-3</v>
      </c>
      <c r="R988" s="59">
        <f t="shared" si="175"/>
        <v>1.1249810107298712</v>
      </c>
      <c r="S988" s="94">
        <f t="shared" si="176"/>
        <v>-4.6609075453177377E-3</v>
      </c>
      <c r="T988" s="94">
        <f t="shared" si="177"/>
        <v>2.6568328711043667E-2</v>
      </c>
      <c r="U988" s="94">
        <f t="shared" si="178"/>
        <v>6.4122246648410638E-2</v>
      </c>
      <c r="V988" s="24">
        <f t="shared" si="179"/>
        <v>1.6408815598120203E-2</v>
      </c>
      <c r="W988" s="24">
        <f t="shared" si="180"/>
        <v>-4.7713431050290439E-2</v>
      </c>
      <c r="X988" s="68">
        <f t="shared" si="181"/>
        <v>28358.300758380195</v>
      </c>
      <c r="Y988" s="68">
        <f t="shared" si="184"/>
        <v>1191.2204491869779</v>
      </c>
      <c r="Z988" s="68">
        <f t="shared" si="182"/>
        <v>-127.66655244123103</v>
      </c>
      <c r="AA988" s="68">
        <f t="shared" si="183"/>
        <v>1191.2204491869779</v>
      </c>
      <c r="AB988" s="70">
        <f t="shared" si="185"/>
        <v>1063.5538967457469</v>
      </c>
    </row>
    <row r="989" spans="10:28" x14ac:dyDescent="0.25">
      <c r="J989" s="93">
        <f t="array" ref="J989:M989">TRANSPOSE(MMULT($E$21:$H$24, TRANSPOSE(Random!N988:Q988)))</f>
        <v>-2.7664442063939153E-2</v>
      </c>
      <c r="K989" s="93">
        <v>0.91772818025359137</v>
      </c>
      <c r="L989" s="93">
        <v>-8.4370102949962944E-2</v>
      </c>
      <c r="M989" s="93">
        <v>-0.64243429969725352</v>
      </c>
      <c r="N989" s="22">
        <f>E$8 + E$9 * _xlfn.T.INV(_xlfn.NORM.DIST(J989, 0, 1, TRUE),  E$10)</f>
        <v>-3.6369225786653754E-5</v>
      </c>
      <c r="O989" s="22">
        <f>F$8 + F$9 * _xlfn.T.INV(_xlfn.NORM.DIST(K989, 0, 1, TRUE),  F$10)</f>
        <v>9.0829141974710573E-5</v>
      </c>
      <c r="P989" s="22">
        <f>G$8 + G$9 * _xlfn.T.INV(_xlfn.NORM.DIST(L989, 0, 1, TRUE),  G$10)</f>
        <v>9.4572813695239235E-6</v>
      </c>
      <c r="Q989" s="22">
        <f>H$8 + H$9 * _xlfn.T.INV(_xlfn.NORM.DIST(M989, 0, 1, TRUE),  H$10)</f>
        <v>-5.4566186200188797E-4</v>
      </c>
      <c r="R989" s="59">
        <f t="shared" si="175"/>
        <v>1.1272640007899246</v>
      </c>
      <c r="S989" s="94">
        <f t="shared" si="176"/>
        <v>-4.5766107867186391E-3</v>
      </c>
      <c r="T989" s="94">
        <f t="shared" si="177"/>
        <v>2.4956123329919141E-2</v>
      </c>
      <c r="U989" s="94">
        <f t="shared" si="178"/>
        <v>6.2510041267286112E-2</v>
      </c>
      <c r="V989" s="24">
        <f t="shared" si="179"/>
        <v>2.0490975729839107E-2</v>
      </c>
      <c r="W989" s="24">
        <f t="shared" si="180"/>
        <v>-4.2019065537447005E-2</v>
      </c>
      <c r="X989" s="68">
        <f t="shared" si="181"/>
        <v>27865.973203673235</v>
      </c>
      <c r="Y989" s="68">
        <f t="shared" si="184"/>
        <v>21.015199196524918</v>
      </c>
      <c r="Z989" s="68">
        <f t="shared" si="182"/>
        <v>-619.99410714819169</v>
      </c>
      <c r="AA989" s="68">
        <f t="shared" si="183"/>
        <v>21.015199196524918</v>
      </c>
      <c r="AB989" s="70">
        <f t="shared" si="185"/>
        <v>-598.97890795166677</v>
      </c>
    </row>
    <row r="990" spans="10:28" x14ac:dyDescent="0.25">
      <c r="J990" s="93">
        <f t="array" ref="J990:M990">TRANSPOSE(MMULT($E$21:$H$24, TRANSPOSE(Random!N989:Q989)))</f>
        <v>1.2959308342695872</v>
      </c>
      <c r="K990" s="93">
        <v>0.4258993090290154</v>
      </c>
      <c r="L990" s="93">
        <v>0.23109408734911288</v>
      </c>
      <c r="M990" s="93">
        <v>1.5740972562059052</v>
      </c>
      <c r="N990" s="22">
        <f>E$8 + E$9 * _xlfn.T.INV(_xlfn.NORM.DIST(J990, 0, 1, TRUE),  E$10)</f>
        <v>4.7186904659633115E-3</v>
      </c>
      <c r="O990" s="22">
        <f>F$8 + F$9 * _xlfn.T.INV(_xlfn.NORM.DIST(K990, 0, 1, TRUE),  F$10)</f>
        <v>4.1838870371555083E-5</v>
      </c>
      <c r="P990" s="22">
        <f>G$8 + G$9 * _xlfn.T.INV(_xlfn.NORM.DIST(L990, 0, 1, TRUE),  G$10)</f>
        <v>4.7009772594093583E-5</v>
      </c>
      <c r="Q990" s="22">
        <f>H$8 + H$9 * _xlfn.T.INV(_xlfn.NORM.DIST(M990, 0, 1, TRUE),  H$10)</f>
        <v>1.508396433553681E-3</v>
      </c>
      <c r="R990" s="59">
        <f t="shared" si="175"/>
        <v>1.1326244033557327</v>
      </c>
      <c r="S990" s="94">
        <f t="shared" si="176"/>
        <v>-4.6256010583217945E-3</v>
      </c>
      <c r="T990" s="94">
        <f t="shared" si="177"/>
        <v>2.7010181625474711E-2</v>
      </c>
      <c r="U990" s="94">
        <f t="shared" si="178"/>
        <v>6.4564099562841676E-2</v>
      </c>
      <c r="V990" s="24">
        <f t="shared" si="179"/>
        <v>0.12791026964041671</v>
      </c>
      <c r="W990" s="24">
        <f t="shared" si="180"/>
        <v>6.3346170077575037E-2</v>
      </c>
      <c r="X990" s="68">
        <f t="shared" si="181"/>
        <v>32848.697508188532</v>
      </c>
      <c r="Y990" s="68">
        <f t="shared" si="184"/>
        <v>-2726.5969495942118</v>
      </c>
      <c r="Z990" s="68">
        <f t="shared" si="182"/>
        <v>4362.7301973671056</v>
      </c>
      <c r="AA990" s="68">
        <f t="shared" si="183"/>
        <v>-2726.5969495942118</v>
      </c>
      <c r="AB990" s="70">
        <f t="shared" si="185"/>
        <v>1636.1332477728938</v>
      </c>
    </row>
    <row r="991" spans="10:28" x14ac:dyDescent="0.25">
      <c r="J991" s="93">
        <f t="array" ref="J991:M991">TRANSPOSE(MMULT($E$21:$H$24, TRANSPOSE(Random!N990:Q990)))</f>
        <v>0.66243018862971936</v>
      </c>
      <c r="K991" s="93">
        <v>0.13156256658863802</v>
      </c>
      <c r="L991" s="93">
        <v>-0.21601081294603691</v>
      </c>
      <c r="M991" s="93">
        <v>-1.1737033156446197</v>
      </c>
      <c r="N991" s="22">
        <f>E$8 + E$9 * _xlfn.T.INV(_xlfn.NORM.DIST(J991, 0, 1, TRUE),  E$10)</f>
        <v>2.3428763653227545E-3</v>
      </c>
      <c r="O991" s="22">
        <f>F$8 + F$9 * _xlfn.T.INV(_xlfn.NORM.DIST(K991, 0, 1, TRUE),  F$10)</f>
        <v>1.4783190027693078E-5</v>
      </c>
      <c r="P991" s="22">
        <f>G$8 + G$9 * _xlfn.T.INV(_xlfn.NORM.DIST(L991, 0, 1, TRUE),  G$10)</f>
        <v>-6.2393950147766045E-6</v>
      </c>
      <c r="Q991" s="22">
        <f>H$8 + H$9 * _xlfn.T.INV(_xlfn.NORM.DIST(M991, 0, 1, TRUE),  H$10)</f>
        <v>-1.0492144859664512E-3</v>
      </c>
      <c r="R991" s="59">
        <f t="shared" si="175"/>
        <v>1.1299461362410101</v>
      </c>
      <c r="S991" s="94">
        <f t="shared" si="176"/>
        <v>-4.6526567386656562E-3</v>
      </c>
      <c r="T991" s="94">
        <f t="shared" si="177"/>
        <v>2.4452570705954579E-2</v>
      </c>
      <c r="U991" s="94">
        <f t="shared" si="178"/>
        <v>6.2006488643321547E-2</v>
      </c>
      <c r="V991" s="24">
        <f t="shared" si="179"/>
        <v>5.1583968398077364E-2</v>
      </c>
      <c r="W991" s="24">
        <f t="shared" si="180"/>
        <v>-1.0422520245244184E-2</v>
      </c>
      <c r="X991" s="68">
        <f t="shared" si="181"/>
        <v>28789.263173733205</v>
      </c>
      <c r="Y991" s="68">
        <f t="shared" si="184"/>
        <v>-1353.7822828269564</v>
      </c>
      <c r="Z991" s="68">
        <f t="shared" si="182"/>
        <v>303.29586291177839</v>
      </c>
      <c r="AA991" s="68">
        <f t="shared" si="183"/>
        <v>-1353.7822828269564</v>
      </c>
      <c r="AB991" s="70">
        <f t="shared" si="185"/>
        <v>-1050.486419915178</v>
      </c>
    </row>
    <row r="992" spans="10:28" x14ac:dyDescent="0.25">
      <c r="J992" s="93">
        <f t="array" ref="J992:M992">TRANSPOSE(MMULT($E$21:$H$24, TRANSPOSE(Random!N991:Q991)))</f>
        <v>7.6539872169549772E-2</v>
      </c>
      <c r="K992" s="93">
        <v>-2.0934755881140465</v>
      </c>
      <c r="L992" s="93">
        <v>0.72691661620082226</v>
      </c>
      <c r="M992" s="93">
        <v>0.32119629694393775</v>
      </c>
      <c r="N992" s="22">
        <f>E$8 + E$9 * _xlfn.T.INV(_xlfn.NORM.DIST(J992, 0, 1, TRUE),  E$10)</f>
        <v>3.1798152075192157E-4</v>
      </c>
      <c r="O992" s="22">
        <f>F$8 + F$9 * _xlfn.T.INV(_xlfn.NORM.DIST(K992, 0, 1, TRUE),  F$10)</f>
        <v>-2.6007766851317472E-4</v>
      </c>
      <c r="P992" s="22">
        <f>G$8 + G$9 * _xlfn.T.INV(_xlfn.NORM.DIST(L992, 0, 1, TRUE),  G$10)</f>
        <v>1.0835322904002303E-4</v>
      </c>
      <c r="Q992" s="22">
        <f>H$8 + H$9 * _xlfn.T.INV(_xlfn.NORM.DIST(M992, 0, 1, TRUE),  H$10)</f>
        <v>2.9362808194313965E-4</v>
      </c>
      <c r="R992" s="59">
        <f t="shared" si="175"/>
        <v>1.1276634621582513</v>
      </c>
      <c r="S992" s="94">
        <f t="shared" si="176"/>
        <v>-4.927517597206524E-3</v>
      </c>
      <c r="T992" s="94">
        <f t="shared" si="177"/>
        <v>2.5795413273864171E-2</v>
      </c>
      <c r="U992" s="94">
        <f t="shared" si="178"/>
        <v>6.3349331211231139E-2</v>
      </c>
      <c r="V992" s="24">
        <f t="shared" si="179"/>
        <v>4.543387519999581E-2</v>
      </c>
      <c r="W992" s="24">
        <f t="shared" si="180"/>
        <v>-1.7915456011235328E-2</v>
      </c>
      <c r="X992" s="68">
        <f t="shared" si="181"/>
        <v>29119.021721903504</v>
      </c>
      <c r="Y992" s="68">
        <f t="shared" si="184"/>
        <v>-183.73899512237404</v>
      </c>
      <c r="Z992" s="68">
        <f t="shared" si="182"/>
        <v>633.05441108207742</v>
      </c>
      <c r="AA992" s="68">
        <f t="shared" si="183"/>
        <v>-183.73899512237404</v>
      </c>
      <c r="AB992" s="70">
        <f t="shared" si="185"/>
        <v>449.31541595970339</v>
      </c>
    </row>
    <row r="993" spans="10:28" x14ac:dyDescent="0.25">
      <c r="J993" s="93">
        <f t="array" ref="J993:M993">TRANSPOSE(MMULT($E$21:$H$24, TRANSPOSE(Random!N992:Q992)))</f>
        <v>-1.8731412052563139</v>
      </c>
      <c r="K993" s="93">
        <v>-0.41103607060353342</v>
      </c>
      <c r="L993" s="93">
        <v>0.12902482718500916</v>
      </c>
      <c r="M993" s="93">
        <v>1.2409631107827004</v>
      </c>
      <c r="N993" s="22">
        <f>E$8 + E$9 * _xlfn.T.INV(_xlfn.NORM.DIST(J993, 0, 1, TRUE),  E$10)</f>
        <v>-7.1204433266970476E-3</v>
      </c>
      <c r="O993" s="22">
        <f>F$8 + F$9 * _xlfn.T.INV(_xlfn.NORM.DIST(K993, 0, 1, TRUE),  F$10)</f>
        <v>-3.4672956296827055E-5</v>
      </c>
      <c r="P993" s="22">
        <f>G$8 + G$9 * _xlfn.T.INV(_xlfn.NORM.DIST(L993, 0, 1, TRUE),  G$10)</f>
        <v>3.4820766894374307E-5</v>
      </c>
      <c r="Q993" s="22">
        <f>H$8 + H$9 * _xlfn.T.INV(_xlfn.NORM.DIST(M993, 0, 1, TRUE),  H$10)</f>
        <v>1.1495962276390976E-3</v>
      </c>
      <c r="R993" s="59">
        <f t="shared" si="175"/>
        <v>1.1192780886355977</v>
      </c>
      <c r="S993" s="94">
        <f t="shared" si="176"/>
        <v>-4.7021128849901762E-3</v>
      </c>
      <c r="T993" s="94">
        <f t="shared" si="177"/>
        <v>2.6651381419560128E-2</v>
      </c>
      <c r="U993" s="94">
        <f t="shared" si="178"/>
        <v>6.4205299356927092E-2</v>
      </c>
      <c r="V993" s="24">
        <f t="shared" si="179"/>
        <v>-6.0750207368614827E-2</v>
      </c>
      <c r="W993" s="24">
        <f t="shared" si="180"/>
        <v>-0.12495550672554193</v>
      </c>
      <c r="X993" s="68">
        <f t="shared" si="181"/>
        <v>25647.985048129594</v>
      </c>
      <c r="Y993" s="68">
        <f t="shared" si="184"/>
        <v>4114.399788324954</v>
      </c>
      <c r="Z993" s="68">
        <f t="shared" si="182"/>
        <v>-2837.9822626918321</v>
      </c>
      <c r="AA993" s="68">
        <f t="shared" si="183"/>
        <v>4114.399788324954</v>
      </c>
      <c r="AB993" s="70">
        <f t="shared" si="185"/>
        <v>1276.4175256331218</v>
      </c>
    </row>
    <row r="994" spans="10:28" x14ac:dyDescent="0.25">
      <c r="J994" s="93">
        <f t="array" ref="J994:M994">TRANSPOSE(MMULT($E$21:$H$24, TRANSPOSE(Random!N993:Q993)))</f>
        <v>-0.37374012573609827</v>
      </c>
      <c r="K994" s="93">
        <v>-0.41201011793988557</v>
      </c>
      <c r="L994" s="93">
        <v>-1.6124483212901022</v>
      </c>
      <c r="M994" s="93">
        <v>0.27342416201437553</v>
      </c>
      <c r="N994" s="22">
        <f>E$8 + E$9 * _xlfn.T.INV(_xlfn.NORM.DIST(J994, 0, 1, TRUE),  E$10)</f>
        <v>-1.2188966428023627E-3</v>
      </c>
      <c r="O994" s="22">
        <f>F$8 + F$9 * _xlfn.T.INV(_xlfn.NORM.DIST(K994, 0, 1, TRUE),  F$10)</f>
        <v>-3.4764064593046875E-5</v>
      </c>
      <c r="P994" s="22">
        <f>G$8 + G$9 * _xlfn.T.INV(_xlfn.NORM.DIST(L994, 0, 1, TRUE),  G$10)</f>
        <v>-2.0238126736660218E-4</v>
      </c>
      <c r="Q994" s="22">
        <f>H$8 + H$9 * _xlfn.T.INV(_xlfn.NORM.DIST(M994, 0, 1, TRUE),  H$10)</f>
        <v>2.5209211417192271E-4</v>
      </c>
      <c r="R994" s="59">
        <f t="shared" si="175"/>
        <v>1.1259309317200856</v>
      </c>
      <c r="S994" s="94">
        <f t="shared" si="176"/>
        <v>-4.7022039932863961E-3</v>
      </c>
      <c r="T994" s="94">
        <f t="shared" si="177"/>
        <v>2.5753877306092954E-2</v>
      </c>
      <c r="U994" s="94">
        <f t="shared" si="178"/>
        <v>6.3307795243459919E-2</v>
      </c>
      <c r="V994" s="24">
        <f t="shared" si="179"/>
        <v>1.6919789141760913E-2</v>
      </c>
      <c r="W994" s="24">
        <f t="shared" si="180"/>
        <v>-4.6388006101699006E-2</v>
      </c>
      <c r="X994" s="68">
        <f t="shared" si="181"/>
        <v>28054.530918722343</v>
      </c>
      <c r="Y994" s="68">
        <f t="shared" si="184"/>
        <v>704.31402358517516</v>
      </c>
      <c r="Z994" s="68">
        <f t="shared" si="182"/>
        <v>-431.4363920990836</v>
      </c>
      <c r="AA994" s="68">
        <f t="shared" si="183"/>
        <v>704.31402358517516</v>
      </c>
      <c r="AB994" s="70">
        <f t="shared" si="185"/>
        <v>272.87763148609156</v>
      </c>
    </row>
    <row r="995" spans="10:28" x14ac:dyDescent="0.25">
      <c r="J995" s="93">
        <f t="array" ref="J995:M995">TRANSPOSE(MMULT($E$21:$H$24, TRANSPOSE(Random!N994:Q994)))</f>
        <v>0.70599027629109934</v>
      </c>
      <c r="K995" s="93">
        <v>-0.49260228857085642</v>
      </c>
      <c r="L995" s="93">
        <v>0.82438623050868831</v>
      </c>
      <c r="M995" s="93">
        <v>-1.4520603336714717</v>
      </c>
      <c r="N995" s="22">
        <f>E$8 + E$9 * _xlfn.T.INV(_xlfn.NORM.DIST(J995, 0, 1, TRUE),  E$10)</f>
        <v>2.4979725134682586E-3</v>
      </c>
      <c r="O995" s="22">
        <f>F$8 + F$9 * _xlfn.T.INV(_xlfn.NORM.DIST(K995, 0, 1, TRUE),  F$10)</f>
        <v>-4.2358270847845762E-5</v>
      </c>
      <c r="P995" s="22">
        <f>G$8 + G$9 * _xlfn.T.INV(_xlfn.NORM.DIST(L995, 0, 1, TRUE),  G$10)</f>
        <v>1.2111629351005933E-4</v>
      </c>
      <c r="Q995" s="22">
        <f>H$8 + H$9 * _xlfn.T.INV(_xlfn.NORM.DIST(M995, 0, 1, TRUE),  H$10)</f>
        <v>-1.3404029168691731E-3</v>
      </c>
      <c r="R995" s="59">
        <f t="shared" si="175"/>
        <v>1.1301209769042952</v>
      </c>
      <c r="S995" s="94">
        <f t="shared" si="176"/>
        <v>-4.7097981995411955E-3</v>
      </c>
      <c r="T995" s="94">
        <f t="shared" si="177"/>
        <v>2.4161382275051858E-2</v>
      </c>
      <c r="U995" s="94">
        <f t="shared" si="178"/>
        <v>6.1715300212418826E-2</v>
      </c>
      <c r="V995" s="24">
        <f t="shared" si="179"/>
        <v>5.0250136506593317E-2</v>
      </c>
      <c r="W995" s="24">
        <f t="shared" si="180"/>
        <v>-1.146516370582551E-2</v>
      </c>
      <c r="X995" s="68">
        <f t="shared" si="181"/>
        <v>28619.044284504456</v>
      </c>
      <c r="Y995" s="68">
        <f t="shared" si="184"/>
        <v>-1443.4013598733582</v>
      </c>
      <c r="Z995" s="68">
        <f t="shared" si="182"/>
        <v>133.07697368302979</v>
      </c>
      <c r="AA995" s="68">
        <f t="shared" si="183"/>
        <v>-1443.4013598733582</v>
      </c>
      <c r="AB995" s="70">
        <f t="shared" si="185"/>
        <v>-1310.3243861903284</v>
      </c>
    </row>
    <row r="996" spans="10:28" x14ac:dyDescent="0.25">
      <c r="J996" s="93">
        <f t="array" ref="J996:M996">TRANSPOSE(MMULT($E$21:$H$24, TRANSPOSE(Random!N995:Q995)))</f>
        <v>1.0447721205132758</v>
      </c>
      <c r="K996" s="93">
        <v>0.96975776464497865</v>
      </c>
      <c r="L996" s="93">
        <v>-1.4737183190689993</v>
      </c>
      <c r="M996" s="93">
        <v>2.4082008387556173</v>
      </c>
      <c r="N996" s="22">
        <f>E$8 + E$9 * _xlfn.T.INV(_xlfn.NORM.DIST(J996, 0, 1, TRUE),  E$10)</f>
        <v>3.7413296940642824E-3</v>
      </c>
      <c r="O996" s="22">
        <f>F$8 + F$9 * _xlfn.T.INV(_xlfn.NORM.DIST(K996, 0, 1, TRUE),  F$10)</f>
        <v>9.6471464497222985E-5</v>
      </c>
      <c r="P996" s="22">
        <f>G$8 + G$9 * _xlfn.T.INV(_xlfn.NORM.DIST(L996, 0, 1, TRUE),  G$10)</f>
        <v>-1.7827638235511434E-4</v>
      </c>
      <c r="Q996" s="22">
        <f>H$8 + H$9 * _xlfn.T.INV(_xlfn.NORM.DIST(M996, 0, 1, TRUE),  H$10)</f>
        <v>2.6371119555876244E-3</v>
      </c>
      <c r="R996" s="59">
        <f t="shared" si="175"/>
        <v>1.1315226196707671</v>
      </c>
      <c r="S996" s="94">
        <f t="shared" si="176"/>
        <v>-4.5709684641961268E-3</v>
      </c>
      <c r="T996" s="94">
        <f t="shared" si="177"/>
        <v>2.8138897147508654E-2</v>
      </c>
      <c r="U996" s="94">
        <f t="shared" si="178"/>
        <v>6.5692815084875622E-2</v>
      </c>
      <c r="V996" s="24">
        <f t="shared" si="179"/>
        <v>0.12836657684483579</v>
      </c>
      <c r="W996" s="24">
        <f t="shared" si="180"/>
        <v>6.2673761759960173E-2</v>
      </c>
      <c r="X996" s="68">
        <f t="shared" si="181"/>
        <v>33382.433854149298</v>
      </c>
      <c r="Y996" s="68">
        <f t="shared" si="184"/>
        <v>-2161.8493954718579</v>
      </c>
      <c r="Z996" s="68">
        <f t="shared" si="182"/>
        <v>4896.4665433278715</v>
      </c>
      <c r="AA996" s="68">
        <f t="shared" si="183"/>
        <v>-2161.8493954718579</v>
      </c>
      <c r="AB996" s="70">
        <f t="shared" si="185"/>
        <v>2734.6171478560136</v>
      </c>
    </row>
    <row r="997" spans="10:28" x14ac:dyDescent="0.25">
      <c r="J997" s="93">
        <f t="array" ref="J997:M997">TRANSPOSE(MMULT($E$21:$H$24, TRANSPOSE(Random!N996:Q996)))</f>
        <v>0.17757557522264603</v>
      </c>
      <c r="K997" s="93">
        <v>-0.6520066430792083</v>
      </c>
      <c r="L997" s="93">
        <v>-0.29694990500539559</v>
      </c>
      <c r="M997" s="93">
        <v>1.4060737408419413</v>
      </c>
      <c r="N997" s="22">
        <f>E$8 + E$9 * _xlfn.T.INV(_xlfn.NORM.DIST(J997, 0, 1, TRUE),  E$10)</f>
        <v>6.6208298661647367E-4</v>
      </c>
      <c r="O997" s="22">
        <f>F$8 + F$9 * _xlfn.T.INV(_xlfn.NORM.DIST(K997, 0, 1, TRUE),  F$10)</f>
        <v>-5.7770204850887803E-5</v>
      </c>
      <c r="P997" s="22">
        <f>G$8 + G$9 * _xlfn.T.INV(_xlfn.NORM.DIST(L997, 0, 1, TRUE),  G$10)</f>
        <v>-1.5957109006486132E-5</v>
      </c>
      <c r="Q997" s="22">
        <f>H$8 + H$9 * _xlfn.T.INV(_xlfn.NORM.DIST(M997, 0, 1, TRUE),  H$10)</f>
        <v>1.322750199658307E-3</v>
      </c>
      <c r="R997" s="59">
        <f t="shared" si="175"/>
        <v>1.1280513694612275</v>
      </c>
      <c r="S997" s="94">
        <f t="shared" si="176"/>
        <v>-4.725210133544237E-3</v>
      </c>
      <c r="T997" s="94">
        <f t="shared" si="177"/>
        <v>2.6824535391579338E-2</v>
      </c>
      <c r="U997" s="94">
        <f t="shared" si="178"/>
        <v>6.4378453328946303E-2</v>
      </c>
      <c r="V997" s="24">
        <f t="shared" si="179"/>
        <v>6.3913883056004317E-2</v>
      </c>
      <c r="W997" s="24">
        <f t="shared" si="180"/>
        <v>-4.6457027294198594E-4</v>
      </c>
      <c r="X997" s="68">
        <f t="shared" si="181"/>
        <v>30245.430269406737</v>
      </c>
      <c r="Y997" s="68">
        <f t="shared" si="184"/>
        <v>-382.5708561957581</v>
      </c>
      <c r="Z997" s="68">
        <f t="shared" si="182"/>
        <v>1759.4629585853108</v>
      </c>
      <c r="AA997" s="68">
        <f t="shared" si="183"/>
        <v>-382.5708561957581</v>
      </c>
      <c r="AB997" s="70">
        <f t="shared" si="185"/>
        <v>1376.8921023895527</v>
      </c>
    </row>
    <row r="998" spans="10:28" x14ac:dyDescent="0.25">
      <c r="J998" s="93">
        <f t="array" ref="J998:M998">TRANSPOSE(MMULT($E$21:$H$24, TRANSPOSE(Random!N997:Q997)))</f>
        <v>1.5164388228657142</v>
      </c>
      <c r="K998" s="93">
        <v>0.63872356688028975</v>
      </c>
      <c r="L998" s="93">
        <v>0.11357333502759029</v>
      </c>
      <c r="M998" s="93">
        <v>0.17193224558028783</v>
      </c>
      <c r="N998" s="22">
        <f>E$8 + E$9 * _xlfn.T.INV(_xlfn.NORM.DIST(J998, 0, 1, TRUE),  E$10)</f>
        <v>5.6289004095674312E-3</v>
      </c>
      <c r="O998" s="22">
        <f>F$8 + F$9 * _xlfn.T.INV(_xlfn.NORM.DIST(K998, 0, 1, TRUE),  F$10)</f>
        <v>6.2236864479856343E-5</v>
      </c>
      <c r="P998" s="22">
        <f>G$8 + G$9 * _xlfn.T.INV(_xlfn.NORM.DIST(L998, 0, 1, TRUE),  G$10)</f>
        <v>3.2981127684465467E-5</v>
      </c>
      <c r="Q998" s="22">
        <f>H$8 + H$9 * _xlfn.T.INV(_xlfn.NORM.DIST(M998, 0, 1, TRUE),  H$10)</f>
        <v>1.6423008086217285E-4</v>
      </c>
      <c r="R998" s="59">
        <f t="shared" si="175"/>
        <v>1.1336504875762075</v>
      </c>
      <c r="S998" s="94">
        <f t="shared" si="176"/>
        <v>-4.6052030642134935E-3</v>
      </c>
      <c r="T998" s="94">
        <f t="shared" si="177"/>
        <v>2.5666015272783203E-2</v>
      </c>
      <c r="U998" s="94">
        <f t="shared" si="178"/>
        <v>6.3219933210150181E-2</v>
      </c>
      <c r="V998" s="24">
        <f t="shared" si="179"/>
        <v>0.12201041905190403</v>
      </c>
      <c r="W998" s="24">
        <f t="shared" si="180"/>
        <v>5.8790485841753851E-2</v>
      </c>
      <c r="X998" s="68">
        <f t="shared" si="181"/>
        <v>31999.313518322302</v>
      </c>
      <c r="Y998" s="68">
        <f t="shared" si="184"/>
        <v>-3252.5427969903685</v>
      </c>
      <c r="Z998" s="68">
        <f t="shared" si="182"/>
        <v>3513.3462075008756</v>
      </c>
      <c r="AA998" s="68">
        <f t="shared" si="183"/>
        <v>-3252.5427969903685</v>
      </c>
      <c r="AB998" s="70">
        <f t="shared" si="185"/>
        <v>260.80341051050709</v>
      </c>
    </row>
    <row r="999" spans="10:28" x14ac:dyDescent="0.25">
      <c r="J999" s="93">
        <f t="array" ref="J999:M999">TRANSPOSE(MMULT($E$21:$H$24, TRANSPOSE(Random!N998:Q998)))</f>
        <v>0.43765131691983794</v>
      </c>
      <c r="K999" s="93">
        <v>-2.2239124796926451</v>
      </c>
      <c r="L999" s="93">
        <v>-0.28497718809022826</v>
      </c>
      <c r="M999" s="93">
        <v>0.37132718720609958</v>
      </c>
      <c r="N999" s="22">
        <f>E$8 + E$9 * _xlfn.T.INV(_xlfn.NORM.DIST(J999, 0, 1, TRUE),  E$10)</f>
        <v>1.5551464727333124E-3</v>
      </c>
      <c r="O999" s="22">
        <f>F$8 + F$9 * _xlfn.T.INV(_xlfn.NORM.DIST(K999, 0, 1, TRUE),  F$10)</f>
        <v>-2.8964176437052162E-4</v>
      </c>
      <c r="P999" s="22">
        <f>G$8 + G$9 * _xlfn.T.INV(_xlfn.NORM.DIST(L999, 0, 1, TRUE),  G$10)</f>
        <v>-1.4515351628070159E-5</v>
      </c>
      <c r="Q999" s="22">
        <f>H$8 + H$9 * _xlfn.T.INV(_xlfn.NORM.DIST(M999, 0, 1, TRUE),  H$10)</f>
        <v>3.3737108509039506E-4</v>
      </c>
      <c r="R999" s="59">
        <f t="shared" si="175"/>
        <v>1.1290581243944446</v>
      </c>
      <c r="S999" s="94">
        <f t="shared" si="176"/>
        <v>-4.9570816930638714E-3</v>
      </c>
      <c r="T999" s="94">
        <f t="shared" si="177"/>
        <v>2.5839156277011426E-2</v>
      </c>
      <c r="U999" s="94">
        <f t="shared" si="178"/>
        <v>6.3393074214378398E-2</v>
      </c>
      <c r="V999" s="24">
        <f t="shared" si="179"/>
        <v>6.6100158657070002E-2</v>
      </c>
      <c r="W999" s="24">
        <f t="shared" si="180"/>
        <v>2.7070844426916041E-3</v>
      </c>
      <c r="X999" s="68">
        <f t="shared" si="181"/>
        <v>29912.853769682333</v>
      </c>
      <c r="Y999" s="68">
        <f t="shared" si="184"/>
        <v>-898.60898046032526</v>
      </c>
      <c r="Z999" s="68">
        <f t="shared" si="182"/>
        <v>1426.8864588609067</v>
      </c>
      <c r="AA999" s="68">
        <f t="shared" si="183"/>
        <v>-898.60898046032526</v>
      </c>
      <c r="AB999" s="70">
        <f t="shared" si="185"/>
        <v>528.27747840058146</v>
      </c>
    </row>
    <row r="1000" spans="10:28" x14ac:dyDescent="0.25">
      <c r="J1000" s="93">
        <f t="array" ref="J1000:M1000">TRANSPOSE(MMULT($E$21:$H$24, TRANSPOSE(Random!N999:Q999)))</f>
        <v>-1.1029484275543522</v>
      </c>
      <c r="K1000" s="93">
        <v>0.60571795592797306</v>
      </c>
      <c r="L1000" s="93">
        <v>9.621573073226905E-2</v>
      </c>
      <c r="M1000" s="93">
        <v>-0.83602638327761503</v>
      </c>
      <c r="N1000" s="22">
        <f>E$8 + E$9 * _xlfn.T.INV(_xlfn.NORM.DIST(J1000, 0, 1, TRUE),  E$10)</f>
        <v>-3.8474635708458157E-3</v>
      </c>
      <c r="O1000" s="22">
        <f>F$8 + F$9 * _xlfn.T.INV(_xlfn.NORM.DIST(K1000, 0, 1, TRUE),  F$10)</f>
        <v>5.9007855206715082E-5</v>
      </c>
      <c r="P1000" s="22">
        <f>G$8 + G$9 * _xlfn.T.INV(_xlfn.NORM.DIST(L1000, 0, 1, TRUE),  G$10)</f>
        <v>3.0915793752335315E-5</v>
      </c>
      <c r="Q1000" s="22">
        <f>H$8 + H$9 * _xlfn.T.INV(_xlfn.NORM.DIST(M1000, 0, 1, TRUE),  H$10)</f>
        <v>-7.2300756050276769E-4</v>
      </c>
      <c r="R1000" s="59">
        <f t="shared" si="175"/>
        <v>1.1229677350792675</v>
      </c>
      <c r="S1000" s="94">
        <f t="shared" si="176"/>
        <v>-4.6084320734866343E-3</v>
      </c>
      <c r="T1000" s="94">
        <f t="shared" si="177"/>
        <v>2.4778777631418263E-2</v>
      </c>
      <c r="U1000" s="94">
        <f t="shared" si="178"/>
        <v>6.2332695568785235E-2</v>
      </c>
      <c r="V1000" s="24">
        <f t="shared" si="179"/>
        <v>-4.3223175591686036E-2</v>
      </c>
      <c r="W1000" s="24">
        <f t="shared" si="180"/>
        <v>-0.10555587116047127</v>
      </c>
      <c r="X1000" s="68">
        <f t="shared" si="181"/>
        <v>25570.718787943148</v>
      </c>
      <c r="Y1000" s="68">
        <f t="shared" si="184"/>
        <v>2223.1766443704255</v>
      </c>
      <c r="Z1000" s="68">
        <f t="shared" si="182"/>
        <v>-2915.2485228782789</v>
      </c>
      <c r="AA1000" s="68">
        <f t="shared" si="183"/>
        <v>2223.1766443704255</v>
      </c>
      <c r="AB1000" s="70">
        <f t="shared" si="185"/>
        <v>-692.0718785078534</v>
      </c>
    </row>
    <row r="1001" spans="10:28" x14ac:dyDescent="0.25">
      <c r="J1001" s="93">
        <f t="array" ref="J1001:M1001">TRANSPOSE(MMULT($E$21:$H$24, TRANSPOSE(Random!N1000:Q1000)))</f>
        <v>-0.10966506758329138</v>
      </c>
      <c r="K1001" s="93">
        <v>1.0868850146812927</v>
      </c>
      <c r="L1001" s="93">
        <v>-1.3392245299837771</v>
      </c>
      <c r="M1001" s="93">
        <v>0.42715821572845758</v>
      </c>
      <c r="N1001" s="22">
        <f>E$8 + E$9 * _xlfn.T.INV(_xlfn.NORM.DIST(J1001, 0, 1, TRUE),  E$10)</f>
        <v>-3.1531933328041314E-4</v>
      </c>
      <c r="O1001" s="22">
        <f>F$8 + F$9 * _xlfn.T.INV(_xlfn.NORM.DIST(K1001, 0, 1, TRUE),  F$10)</f>
        <v>1.0961405469500589E-4</v>
      </c>
      <c r="P1001" s="22">
        <f>G$8 + G$9 * _xlfn.T.INV(_xlfn.NORM.DIST(L1001, 0, 1, TRUE),  G$10)</f>
        <v>-1.5634174719275491E-4</v>
      </c>
      <c r="Q1001" s="22">
        <f>H$8 + H$9 * _xlfn.T.INV(_xlfn.NORM.DIST(M1001, 0, 1, TRUE),  H$10)</f>
        <v>3.863069319060198E-4</v>
      </c>
      <c r="R1001" s="59">
        <f t="shared" si="175"/>
        <v>1.1269495389389963</v>
      </c>
      <c r="S1001" s="94">
        <f t="shared" si="176"/>
        <v>-4.5578258739983439E-3</v>
      </c>
      <c r="T1001" s="94">
        <f t="shared" si="177"/>
        <v>2.5888092123827051E-2</v>
      </c>
      <c r="U1001" s="94">
        <f t="shared" si="178"/>
        <v>6.3442010061194015E-2</v>
      </c>
      <c r="V1001" s="24">
        <f t="shared" si="179"/>
        <v>3.1111374603912743E-2</v>
      </c>
      <c r="W1001" s="24">
        <f t="shared" si="180"/>
        <v>-3.2330635457281272E-2</v>
      </c>
      <c r="X1001" s="68">
        <f t="shared" si="181"/>
        <v>28626.915204546967</v>
      </c>
      <c r="Y1001" s="68">
        <f t="shared" si="184"/>
        <v>182.20070557110012</v>
      </c>
      <c r="Z1001" s="68">
        <f t="shared" si="182"/>
        <v>140.94789372554078</v>
      </c>
      <c r="AA1001" s="68">
        <f t="shared" si="183"/>
        <v>182.20070557110012</v>
      </c>
      <c r="AB1001" s="70">
        <f t="shared" si="185"/>
        <v>323.1485992966409</v>
      </c>
    </row>
    <row r="1002" spans="10:28" x14ac:dyDescent="0.25">
      <c r="J1002" s="93">
        <f t="array" ref="J1002:M1002">TRANSPOSE(MMULT($E$21:$H$24, TRANSPOSE(Random!N1001:Q1001)))</f>
        <v>-0.68051368030500858</v>
      </c>
      <c r="K1002" s="93">
        <v>-1.4140701753131979E-2</v>
      </c>
      <c r="L1002" s="93">
        <v>-0.81053806122284211</v>
      </c>
      <c r="M1002" s="93">
        <v>0.49281168395245711</v>
      </c>
      <c r="N1002" s="22">
        <f>E$8 + E$9 * _xlfn.T.INV(_xlfn.NORM.DIST(J1002, 0, 1, TRUE),  E$10)</f>
        <v>-2.2917663686662128E-3</v>
      </c>
      <c r="O1002" s="22">
        <f>F$8 + F$9 * _xlfn.T.INV(_xlfn.NORM.DIST(K1002, 0, 1, TRUE),  F$10)</f>
        <v>1.6098809276736364E-6</v>
      </c>
      <c r="P1002" s="22">
        <f>G$8 + G$9 * _xlfn.T.INV(_xlfn.NORM.DIST(L1002, 0, 1, TRUE),  G$10)</f>
        <v>-8.0319422100829632E-5</v>
      </c>
      <c r="Q1002" s="22">
        <f>H$8 + H$9 * _xlfn.T.INV(_xlfn.NORM.DIST(M1002, 0, 1, TRUE),  H$10)</f>
        <v>4.4419434205122894E-4</v>
      </c>
      <c r="R1002" s="59">
        <f t="shared" si="175"/>
        <v>1.1247214803137706</v>
      </c>
      <c r="S1002" s="94">
        <f t="shared" si="176"/>
        <v>-4.6658300477656761E-3</v>
      </c>
      <c r="T1002" s="94">
        <f t="shared" si="177"/>
        <v>2.594597953397226E-2</v>
      </c>
      <c r="U1002" s="94">
        <f t="shared" si="178"/>
        <v>6.3499897471339231E-2</v>
      </c>
      <c r="V1002" s="24">
        <f t="shared" si="179"/>
        <v>2.5875075821459809E-3</v>
      </c>
      <c r="W1002" s="24">
        <f t="shared" si="180"/>
        <v>-6.0912389889193251E-2</v>
      </c>
      <c r="X1002" s="68">
        <f t="shared" si="181"/>
        <v>27612.255096284509</v>
      </c>
      <c r="Y1002" s="68">
        <f t="shared" si="184"/>
        <v>1324.2494363766164</v>
      </c>
      <c r="Z1002" s="68">
        <f t="shared" si="182"/>
        <v>-873.7122145369176</v>
      </c>
      <c r="AA1002" s="68">
        <f t="shared" si="183"/>
        <v>1324.2494363766164</v>
      </c>
      <c r="AB1002" s="70">
        <f t="shared" si="185"/>
        <v>450.53722183969876</v>
      </c>
    </row>
  </sheetData>
  <mergeCells count="14">
    <mergeCell ref="Z1:AB1"/>
    <mergeCell ref="N1:Q1"/>
    <mergeCell ref="R1:U1"/>
    <mergeCell ref="X1:Y1"/>
    <mergeCell ref="D32:H32"/>
    <mergeCell ref="D7:H7"/>
    <mergeCell ref="D12:H12"/>
    <mergeCell ref="D19:H19"/>
    <mergeCell ref="J1:M1"/>
    <mergeCell ref="A1:B1"/>
    <mergeCell ref="A10:B10"/>
    <mergeCell ref="A16:B16"/>
    <mergeCell ref="D1:H1"/>
    <mergeCell ref="D26:H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1"/>
  <sheetViews>
    <sheetView workbookViewId="0">
      <selection activeCell="B3" sqref="B3"/>
    </sheetView>
  </sheetViews>
  <sheetFormatPr defaultRowHeight="15" x14ac:dyDescent="0.25"/>
  <cols>
    <col min="1" max="1" width="10" bestFit="1" customWidth="1"/>
    <col min="2" max="2" width="12.7109375" bestFit="1" customWidth="1"/>
    <col min="4" max="7" width="12.7109375" style="13" customWidth="1"/>
  </cols>
  <sheetData>
    <row r="1" spans="1:17" x14ac:dyDescent="0.25">
      <c r="A1" s="85" t="s">
        <v>23</v>
      </c>
      <c r="B1" s="86"/>
      <c r="D1" s="87" t="s">
        <v>53</v>
      </c>
      <c r="E1" s="87"/>
      <c r="F1" s="87"/>
      <c r="G1" s="87"/>
      <c r="I1" s="87" t="s">
        <v>28</v>
      </c>
      <c r="J1" s="87"/>
      <c r="K1" s="87"/>
      <c r="L1" s="87"/>
      <c r="N1" s="87" t="s">
        <v>34</v>
      </c>
      <c r="O1" s="87"/>
      <c r="P1" s="87"/>
      <c r="Q1" s="87"/>
    </row>
    <row r="2" spans="1:17" x14ac:dyDescent="0.25">
      <c r="A2" s="8" t="s">
        <v>24</v>
      </c>
      <c r="B2" s="25">
        <v>42</v>
      </c>
      <c r="D2" s="65">
        <f>MOD(B2*B3*B4,B5)</f>
        <v>1574372320</v>
      </c>
      <c r="E2" s="65">
        <f t="shared" ref="E2:G3" si="0">MOD(D2*$B$4,$B$5)</f>
        <v>1374958684</v>
      </c>
      <c r="F2" s="65">
        <f t="shared" si="0"/>
        <v>501041182</v>
      </c>
      <c r="G2" s="65">
        <f t="shared" si="0"/>
        <v>798063808</v>
      </c>
      <c r="I2" s="14">
        <f>D2 / ($B$5 - 1)</f>
        <v>0.73312424191564718</v>
      </c>
      <c r="J2" s="14">
        <f t="shared" ref="J2:L2" si="1">E2 / ($B$5 - 1)</f>
        <v>0.64026503138268831</v>
      </c>
      <c r="K2" s="14">
        <f t="shared" si="1"/>
        <v>0.23331548202160324</v>
      </c>
      <c r="L2" s="14">
        <f t="shared" si="1"/>
        <v>0.37162742053310149</v>
      </c>
      <c r="N2" s="59">
        <f>_xlfn.NORM.INV(I2, 0, 1)</f>
        <v>0.62228951223645368</v>
      </c>
      <c r="O2" s="59">
        <f t="shared" ref="O2:Q2" si="2">_xlfn.NORM.INV(J2, 0, 1)</f>
        <v>0.35916730043386336</v>
      </c>
      <c r="P2" s="59">
        <f t="shared" si="2"/>
        <v>-0.72797161207976602</v>
      </c>
      <c r="Q2" s="59">
        <f t="shared" si="2"/>
        <v>-0.32754615328527326</v>
      </c>
    </row>
    <row r="3" spans="1:17" x14ac:dyDescent="0.25">
      <c r="A3" s="8" t="s">
        <v>25</v>
      </c>
      <c r="B3" s="26">
        <v>10000000</v>
      </c>
      <c r="D3" s="65">
        <f>MOD(G2*$B$4,$B$5)</f>
        <v>1776416082</v>
      </c>
      <c r="E3" s="65">
        <f t="shared" si="0"/>
        <v>358669512</v>
      </c>
      <c r="F3" s="65">
        <f t="shared" si="0"/>
        <v>322851638</v>
      </c>
      <c r="G3" s="65">
        <f t="shared" si="0"/>
        <v>82591619</v>
      </c>
      <c r="I3" s="14">
        <f t="shared" ref="I3:I66" si="3">D3 / ($B$5 - 1)</f>
        <v>0.82720820030868814</v>
      </c>
      <c r="J3" s="14">
        <f t="shared" ref="J3:J66" si="4">E3 / ($B$5 - 1)</f>
        <v>0.16701850683150674</v>
      </c>
      <c r="K3" s="14">
        <f t="shared" ref="K3:K66" si="5">F3 / ($B$5 - 1)</f>
        <v>0.15033950950050681</v>
      </c>
      <c r="L3" s="14">
        <f t="shared" ref="L3:L66" si="6">G3 / ($B$5 - 1)</f>
        <v>3.845971966018874E-2</v>
      </c>
      <c r="N3" s="59">
        <f t="shared" ref="N3:N66" si="7">_xlfn.NORM.INV(I3, 0, 1)</f>
        <v>0.94319025036893611</v>
      </c>
      <c r="O3" s="59">
        <f t="shared" ref="O3:O66" si="8">_xlfn.NORM.INV(J3, 0, 1)</f>
        <v>-0.96601432369791262</v>
      </c>
      <c r="P3" s="59">
        <f t="shared" ref="P3:P66" si="9">_xlfn.NORM.INV(K3, 0, 1)</f>
        <v>-1.0349783566026383</v>
      </c>
      <c r="Q3" s="59">
        <f t="shared" ref="Q3:Q66" si="10">_xlfn.NORM.INV(L3, 0, 1)</f>
        <v>-1.7688468297248197</v>
      </c>
    </row>
    <row r="4" spans="1:17" x14ac:dyDescent="0.25">
      <c r="A4" s="8" t="s">
        <v>26</v>
      </c>
      <c r="B4" s="27">
        <v>48271</v>
      </c>
      <c r="D4" s="65">
        <f t="shared" ref="D4:D67" si="11">MOD(G3*$B$4,$B$5)</f>
        <v>1050391917</v>
      </c>
      <c r="E4" s="65">
        <f t="shared" ref="E4:G4" si="12">MOD(D4*$B$4,$B$5)</f>
        <v>1379319837</v>
      </c>
      <c r="F4" s="65">
        <f t="shared" si="12"/>
        <v>564860239</v>
      </c>
      <c r="G4" s="65">
        <f t="shared" si="12"/>
        <v>1916214457</v>
      </c>
      <c r="I4" s="14">
        <f t="shared" si="3"/>
        <v>0.4891268527033989</v>
      </c>
      <c r="J4" s="14">
        <f t="shared" si="4"/>
        <v>0.64229585150470569</v>
      </c>
      <c r="K4" s="14">
        <f t="shared" si="5"/>
        <v>0.26303354628666636</v>
      </c>
      <c r="L4" s="14">
        <f t="shared" si="6"/>
        <v>0.89230689163534616</v>
      </c>
      <c r="N4" s="59">
        <f t="shared" si="7"/>
        <v>-2.7258313630698423E-2</v>
      </c>
      <c r="O4" s="59">
        <f t="shared" si="8"/>
        <v>0.36460230097299906</v>
      </c>
      <c r="P4" s="59">
        <f t="shared" si="9"/>
        <v>-0.63402103790313558</v>
      </c>
      <c r="Q4" s="59">
        <f t="shared" si="10"/>
        <v>1.2388900560953418</v>
      </c>
    </row>
    <row r="5" spans="1:17" x14ac:dyDescent="0.25">
      <c r="A5" s="8" t="s">
        <v>27</v>
      </c>
      <c r="B5" s="27">
        <f>2^31-1</f>
        <v>2147483647</v>
      </c>
      <c r="D5" s="65">
        <f t="shared" si="11"/>
        <v>1172410263</v>
      </c>
      <c r="E5" s="65">
        <f t="shared" ref="E5:G5" si="13">MOD(D5*$B$4,$B$5)</f>
        <v>779255882</v>
      </c>
      <c r="F5" s="65">
        <f t="shared" si="13"/>
        <v>137119170</v>
      </c>
      <c r="G5" s="65">
        <f t="shared" si="13"/>
        <v>334855016</v>
      </c>
      <c r="I5" s="14">
        <f t="shared" si="3"/>
        <v>0.54594607282983709</v>
      </c>
      <c r="J5" s="14">
        <f t="shared" si="4"/>
        <v>0.36286929749219615</v>
      </c>
      <c r="K5" s="14">
        <f t="shared" si="5"/>
        <v>6.3851089276234702E-2</v>
      </c>
      <c r="L5" s="14">
        <f t="shared" si="6"/>
        <v>0.15592901795723385</v>
      </c>
      <c r="N5" s="59">
        <f t="shared" si="7"/>
        <v>0.11542551718671662</v>
      </c>
      <c r="O5" s="59">
        <f t="shared" si="8"/>
        <v>-0.35079973638746625</v>
      </c>
      <c r="P5" s="59">
        <f t="shared" si="9"/>
        <v>-1.5232259794600052</v>
      </c>
      <c r="Q5" s="59">
        <f t="shared" si="10"/>
        <v>-1.0113309952454688</v>
      </c>
    </row>
    <row r="6" spans="1:17" x14ac:dyDescent="0.25">
      <c r="D6" s="65">
        <f t="shared" si="11"/>
        <v>1824550014</v>
      </c>
      <c r="E6" s="65">
        <f t="shared" ref="E6:G6" si="14">MOD(D6*$B$4,$B$5)</f>
        <v>254395030</v>
      </c>
      <c r="F6" s="65">
        <f t="shared" si="14"/>
        <v>590999584</v>
      </c>
      <c r="G6" s="65">
        <f t="shared" si="14"/>
        <v>968152516</v>
      </c>
      <c r="I6" s="14">
        <f t="shared" si="3"/>
        <v>0.84962230906786607</v>
      </c>
      <c r="J6" s="14">
        <f t="shared" si="4"/>
        <v>0.11846191726481721</v>
      </c>
      <c r="K6" s="14">
        <f t="shared" si="5"/>
        <v>0.27520562734008358</v>
      </c>
      <c r="L6" s="14">
        <f t="shared" si="6"/>
        <v>0.45083114733065588</v>
      </c>
      <c r="N6" s="59">
        <f t="shared" si="7"/>
        <v>1.0348148598150548</v>
      </c>
      <c r="O6" s="59">
        <f t="shared" si="8"/>
        <v>-1.1827106687008149</v>
      </c>
      <c r="P6" s="59">
        <f t="shared" si="9"/>
        <v>-0.59714398338470387</v>
      </c>
      <c r="Q6" s="59">
        <f t="shared" si="10"/>
        <v>-0.12356173074098782</v>
      </c>
    </row>
    <row r="7" spans="1:17" x14ac:dyDescent="0.25">
      <c r="D7" s="65">
        <f t="shared" si="11"/>
        <v>150973822</v>
      </c>
      <c r="E7" s="65">
        <f t="shared" ref="E7:G7" si="15">MOD(D7*$B$4,$B$5)</f>
        <v>1245347491</v>
      </c>
      <c r="F7" s="65">
        <f t="shared" si="15"/>
        <v>1806491237</v>
      </c>
      <c r="G7" s="65">
        <f t="shared" si="15"/>
        <v>417531145</v>
      </c>
      <c r="I7" s="14">
        <f t="shared" si="3"/>
        <v>7.0302664367763945E-2</v>
      </c>
      <c r="J7" s="14">
        <f t="shared" si="4"/>
        <v>0.57991011634460665</v>
      </c>
      <c r="K7" s="14">
        <f t="shared" si="5"/>
        <v>0.84121303571501094</v>
      </c>
      <c r="L7" s="14">
        <f t="shared" si="6"/>
        <v>0.19442809065284961</v>
      </c>
      <c r="N7" s="59">
        <f t="shared" si="7"/>
        <v>-1.4735405850988963</v>
      </c>
      <c r="O7" s="59">
        <f t="shared" si="8"/>
        <v>0.20166354062962311</v>
      </c>
      <c r="P7" s="59">
        <f t="shared" si="9"/>
        <v>0.999455824555746</v>
      </c>
      <c r="Q7" s="59">
        <f t="shared" si="10"/>
        <v>-0.86169354015715438</v>
      </c>
    </row>
    <row r="8" spans="1:17" x14ac:dyDescent="0.25">
      <c r="D8" s="65">
        <f t="shared" si="11"/>
        <v>511873200</v>
      </c>
      <c r="E8" s="65">
        <f t="shared" ref="E8:G8" si="16">MOD(D8*$B$4,$B$5)</f>
        <v>1831878465</v>
      </c>
      <c r="F8" s="65">
        <f t="shared" si="16"/>
        <v>1818735143</v>
      </c>
      <c r="G8" s="65">
        <f t="shared" si="16"/>
        <v>885114746</v>
      </c>
      <c r="I8" s="14">
        <f t="shared" si="3"/>
        <v>0.2383595334723215</v>
      </c>
      <c r="J8" s="14">
        <f t="shared" si="4"/>
        <v>0.85303488499767599</v>
      </c>
      <c r="K8" s="14">
        <f t="shared" si="5"/>
        <v>0.84691454874995586</v>
      </c>
      <c r="L8" s="14">
        <f t="shared" si="6"/>
        <v>0.41216367242127999</v>
      </c>
      <c r="N8" s="59">
        <f t="shared" si="7"/>
        <v>-0.71158940957421202</v>
      </c>
      <c r="O8" s="59">
        <f t="shared" si="8"/>
        <v>1.0495387508171314</v>
      </c>
      <c r="P8" s="59">
        <f t="shared" si="9"/>
        <v>1.0232896783344252</v>
      </c>
      <c r="Q8" s="59">
        <f t="shared" si="10"/>
        <v>-0.22198270761856892</v>
      </c>
    </row>
    <row r="9" spans="1:17" x14ac:dyDescent="0.25">
      <c r="D9" s="65">
        <f t="shared" si="11"/>
        <v>1186747101</v>
      </c>
      <c r="E9" s="65">
        <f t="shared" ref="E9:G9" si="17">MOD(D9*$B$4,$B$5)</f>
        <v>1343028646</v>
      </c>
      <c r="F9" s="65">
        <f t="shared" si="17"/>
        <v>1099435430</v>
      </c>
      <c r="G9" s="65">
        <f t="shared" si="17"/>
        <v>84273219</v>
      </c>
      <c r="I9" s="14">
        <f t="shared" si="3"/>
        <v>0.55262218327505719</v>
      </c>
      <c r="J9" s="14">
        <f t="shared" si="4"/>
        <v>0.62539644876997591</v>
      </c>
      <c r="K9" s="14">
        <f t="shared" si="5"/>
        <v>0.511964518122342</v>
      </c>
      <c r="L9" s="14">
        <f t="shared" si="6"/>
        <v>3.9242775681654712E-2</v>
      </c>
      <c r="N9" s="59">
        <f t="shared" si="7"/>
        <v>0.13228909379668397</v>
      </c>
      <c r="O9" s="59">
        <f t="shared" si="8"/>
        <v>0.31968503872150267</v>
      </c>
      <c r="P9" s="59">
        <f t="shared" si="9"/>
        <v>2.9995096604691539E-2</v>
      </c>
      <c r="Q9" s="59">
        <f t="shared" si="10"/>
        <v>-1.7595416562099235</v>
      </c>
    </row>
    <row r="10" spans="1:17" x14ac:dyDescent="0.25">
      <c r="D10" s="65">
        <f t="shared" si="11"/>
        <v>618526931</v>
      </c>
      <c r="E10" s="65">
        <f t="shared" ref="E10:G10" si="18">MOD(D10*$B$4,$B$5)</f>
        <v>448342060</v>
      </c>
      <c r="F10" s="65">
        <f t="shared" si="18"/>
        <v>1726867441</v>
      </c>
      <c r="G10" s="65">
        <f t="shared" si="18"/>
        <v>893002559</v>
      </c>
      <c r="I10" s="14">
        <f t="shared" si="3"/>
        <v>0.28802404719220853</v>
      </c>
      <c r="J10" s="14">
        <f t="shared" si="4"/>
        <v>0.20877554100824106</v>
      </c>
      <c r="K10" s="14">
        <f t="shared" si="5"/>
        <v>0.80413531633479085</v>
      </c>
      <c r="L10" s="14">
        <f t="shared" si="6"/>
        <v>0.41583672158032348</v>
      </c>
      <c r="N10" s="59">
        <f t="shared" si="7"/>
        <v>-0.55916649894499437</v>
      </c>
      <c r="O10" s="59">
        <f t="shared" si="8"/>
        <v>-0.81067717919752547</v>
      </c>
      <c r="P10" s="59">
        <f t="shared" si="9"/>
        <v>0.85648535989171026</v>
      </c>
      <c r="Q10" s="59">
        <f t="shared" si="10"/>
        <v>-0.21255580881982697</v>
      </c>
    </row>
    <row r="11" spans="1:17" x14ac:dyDescent="0.25">
      <c r="D11" s="65">
        <f t="shared" si="11"/>
        <v>1834762905</v>
      </c>
      <c r="E11" s="65">
        <f t="shared" ref="E11:G11" si="19">MOD(D11*$B$4,$B$5)</f>
        <v>1467101328</v>
      </c>
      <c r="F11" s="65">
        <f t="shared" si="19"/>
        <v>879976769</v>
      </c>
      <c r="G11" s="65">
        <f t="shared" si="19"/>
        <v>132078739</v>
      </c>
      <c r="I11" s="14">
        <f t="shared" si="3"/>
        <v>0.85437805704248893</v>
      </c>
      <c r="J11" s="14">
        <f t="shared" si="4"/>
        <v>0.68317229364362764</v>
      </c>
      <c r="K11" s="14">
        <f t="shared" si="5"/>
        <v>0.40977111543507422</v>
      </c>
      <c r="L11" s="14">
        <f t="shared" si="6"/>
        <v>6.1503955686002927E-2</v>
      </c>
      <c r="N11" s="59">
        <f t="shared" si="7"/>
        <v>1.0553967997551494</v>
      </c>
      <c r="O11" s="59">
        <f t="shared" si="8"/>
        <v>0.47658816482822192</v>
      </c>
      <c r="P11" s="59">
        <f t="shared" si="9"/>
        <v>-0.22813379145855631</v>
      </c>
      <c r="Q11" s="59">
        <f t="shared" si="10"/>
        <v>-1.5422703480246458</v>
      </c>
    </row>
    <row r="12" spans="1:17" x14ac:dyDescent="0.25">
      <c r="D12" s="65">
        <f t="shared" si="11"/>
        <v>1841345973</v>
      </c>
      <c r="E12" s="65">
        <f t="shared" ref="E12:G12" si="20">MOD(D12*$B$4,$B$5)</f>
        <v>1410797000</v>
      </c>
      <c r="F12" s="65">
        <f t="shared" si="20"/>
        <v>1728056983</v>
      </c>
      <c r="G12" s="65">
        <f t="shared" si="20"/>
        <v>331325972</v>
      </c>
      <c r="I12" s="14">
        <f t="shared" si="3"/>
        <v>0.85744353696465825</v>
      </c>
      <c r="J12" s="14">
        <f t="shared" si="4"/>
        <v>0.65695354776173231</v>
      </c>
      <c r="K12" s="14">
        <f t="shared" si="5"/>
        <v>0.80468923999433339</v>
      </c>
      <c r="L12" s="14">
        <f t="shared" si="6"/>
        <v>0.1542856787836977</v>
      </c>
      <c r="N12" s="59">
        <f t="shared" si="7"/>
        <v>1.0689040073303027</v>
      </c>
      <c r="O12" s="59">
        <f t="shared" si="8"/>
        <v>0.40416293944866993</v>
      </c>
      <c r="P12" s="59">
        <f t="shared" si="9"/>
        <v>0.85849077900263748</v>
      </c>
      <c r="Q12" s="59">
        <f t="shared" si="10"/>
        <v>-1.018224334238029</v>
      </c>
    </row>
    <row r="13" spans="1:17" x14ac:dyDescent="0.25">
      <c r="D13" s="65">
        <f t="shared" si="11"/>
        <v>1125275203</v>
      </c>
      <c r="E13" s="65">
        <f t="shared" ref="E13:G13" si="21">MOD(D13*$B$4,$B$5)</f>
        <v>1855440442</v>
      </c>
      <c r="F13" s="65">
        <f t="shared" si="21"/>
        <v>1012594000</v>
      </c>
      <c r="G13" s="65">
        <f t="shared" si="21"/>
        <v>49684633</v>
      </c>
      <c r="I13" s="14">
        <f t="shared" si="3"/>
        <v>0.52399710009246792</v>
      </c>
      <c r="J13" s="14">
        <f t="shared" si="4"/>
        <v>0.86400678554922972</v>
      </c>
      <c r="K13" s="14">
        <f t="shared" si="5"/>
        <v>0.47152582599923559</v>
      </c>
      <c r="L13" s="14">
        <f t="shared" si="6"/>
        <v>2.3136210183739857E-2</v>
      </c>
      <c r="N13" s="59">
        <f t="shared" si="7"/>
        <v>6.0188129558853803E-2</v>
      </c>
      <c r="O13" s="59">
        <f t="shared" si="8"/>
        <v>1.0984995159695565</v>
      </c>
      <c r="P13" s="59">
        <f t="shared" si="9"/>
        <v>-7.1434877841539485E-2</v>
      </c>
      <c r="Q13" s="59">
        <f t="shared" si="10"/>
        <v>-1.9928997988500277</v>
      </c>
    </row>
    <row r="14" spans="1:17" x14ac:dyDescent="0.25">
      <c r="D14" s="65">
        <f t="shared" si="11"/>
        <v>1735169491</v>
      </c>
      <c r="E14" s="65">
        <f t="shared" ref="E14:G14" si="22">MOD(D14*$B$4,$B$5)</f>
        <v>61816120</v>
      </c>
      <c r="F14" s="65">
        <f t="shared" si="22"/>
        <v>1071142837</v>
      </c>
      <c r="G14" s="65">
        <f t="shared" si="22"/>
        <v>172116008</v>
      </c>
      <c r="I14" s="14">
        <f t="shared" si="3"/>
        <v>0.80800125962868452</v>
      </c>
      <c r="J14" s="14">
        <f t="shared" si="4"/>
        <v>2.8785374042378156E-2</v>
      </c>
      <c r="K14" s="14">
        <f t="shared" si="5"/>
        <v>0.49878975283241805</v>
      </c>
      <c r="L14" s="14">
        <f t="shared" si="6"/>
        <v>8.0147761926192565E-2</v>
      </c>
      <c r="N14" s="59">
        <f t="shared" si="7"/>
        <v>0.87055444230830059</v>
      </c>
      <c r="O14" s="59">
        <f t="shared" si="8"/>
        <v>-1.8989522987711556</v>
      </c>
      <c r="P14" s="59">
        <f t="shared" si="9"/>
        <v>-3.0336444226507359E-3</v>
      </c>
      <c r="Q14" s="59">
        <f t="shared" si="10"/>
        <v>-1.4040783362699039</v>
      </c>
    </row>
    <row r="15" spans="1:17" x14ac:dyDescent="0.25">
      <c r="D15" s="65">
        <f t="shared" si="11"/>
        <v>1745075572</v>
      </c>
      <c r="E15" s="65">
        <f t="shared" ref="E15:G15" si="23">MOD(D15*$B$4,$B$5)</f>
        <v>1496882437</v>
      </c>
      <c r="F15" s="65">
        <f t="shared" si="23"/>
        <v>1777329465</v>
      </c>
      <c r="G15" s="65">
        <f t="shared" si="23"/>
        <v>1498907365</v>
      </c>
      <c r="I15" s="14">
        <f t="shared" si="3"/>
        <v>0.81261413806361527</v>
      </c>
      <c r="J15" s="14">
        <f t="shared" si="4"/>
        <v>0.69704020321093518</v>
      </c>
      <c r="K15" s="14">
        <f t="shared" si="5"/>
        <v>0.82763352741266927</v>
      </c>
      <c r="L15" s="14">
        <f t="shared" si="6"/>
        <v>0.69798313379099886</v>
      </c>
      <c r="N15" s="59">
        <f t="shared" si="7"/>
        <v>0.88757069325529714</v>
      </c>
      <c r="O15" s="59">
        <f t="shared" si="8"/>
        <v>0.51590667249876598</v>
      </c>
      <c r="P15" s="59">
        <f t="shared" si="9"/>
        <v>0.944854927384984</v>
      </c>
      <c r="Q15" s="59">
        <f t="shared" si="10"/>
        <v>0.5186085688099169</v>
      </c>
    </row>
    <row r="16" spans="1:17" x14ac:dyDescent="0.25">
      <c r="D16" s="65">
        <f t="shared" si="11"/>
        <v>738381191</v>
      </c>
      <c r="E16" s="65">
        <f t="shared" ref="E16:G16" si="24">MOD(D16*$B$4,$B$5)</f>
        <v>612381502</v>
      </c>
      <c r="F16" s="65">
        <f t="shared" si="24"/>
        <v>155082087</v>
      </c>
      <c r="G16" s="65">
        <f t="shared" si="24"/>
        <v>1986911782</v>
      </c>
      <c r="I16" s="14">
        <f t="shared" si="3"/>
        <v>0.34383553624510349</v>
      </c>
      <c r="J16" s="14">
        <f t="shared" si="4"/>
        <v>0.28516235881034502</v>
      </c>
      <c r="K16" s="14">
        <f t="shared" si="5"/>
        <v>7.2215724338046947E-2</v>
      </c>
      <c r="L16" s="14">
        <f t="shared" si="6"/>
        <v>0.9252278990347198</v>
      </c>
      <c r="N16" s="59">
        <f t="shared" si="7"/>
        <v>-0.40201760151322768</v>
      </c>
      <c r="O16" s="59">
        <f t="shared" si="8"/>
        <v>-0.5675733348149159</v>
      </c>
      <c r="P16" s="59">
        <f t="shared" si="9"/>
        <v>-1.4594857908309471</v>
      </c>
      <c r="Q16" s="59">
        <f t="shared" si="10"/>
        <v>1.4411433034426022</v>
      </c>
    </row>
    <row r="17" spans="4:17" x14ac:dyDescent="0.25">
      <c r="D17" s="65">
        <f t="shared" si="11"/>
        <v>1451470255</v>
      </c>
      <c r="E17" s="65">
        <f t="shared" ref="E17:G17" si="25">MOD(D17*$B$4,$B$5)</f>
        <v>119212083</v>
      </c>
      <c r="F17" s="65">
        <f t="shared" si="25"/>
        <v>1377768180</v>
      </c>
      <c r="G17" s="65">
        <f t="shared" si="25"/>
        <v>826752837</v>
      </c>
      <c r="I17" s="14">
        <f t="shared" si="3"/>
        <v>0.67589350806166748</v>
      </c>
      <c r="J17" s="14">
        <f t="shared" si="4"/>
        <v>5.5512452084117057E-2</v>
      </c>
      <c r="K17" s="14">
        <f t="shared" si="5"/>
        <v>0.64157330490795272</v>
      </c>
      <c r="L17" s="14">
        <f t="shared" si="6"/>
        <v>0.38498679072129244</v>
      </c>
      <c r="N17" s="59">
        <f t="shared" si="7"/>
        <v>0.45624614806171437</v>
      </c>
      <c r="O17" s="59">
        <f t="shared" si="8"/>
        <v>-1.59360334790452</v>
      </c>
      <c r="P17" s="59">
        <f t="shared" si="9"/>
        <v>0.362667352988016</v>
      </c>
      <c r="Q17" s="59">
        <f t="shared" si="10"/>
        <v>-0.29240945303693383</v>
      </c>
    </row>
    <row r="18" spans="4:17" x14ac:dyDescent="0.25">
      <c r="D18" s="65">
        <f t="shared" si="11"/>
        <v>1497582626</v>
      </c>
      <c r="E18" s="65">
        <f t="shared" ref="E18:G18" si="26">MOD(D18*$B$4,$B$5)</f>
        <v>1216414332</v>
      </c>
      <c r="F18" s="65">
        <f t="shared" si="26"/>
        <v>1038343698</v>
      </c>
      <c r="G18" s="65">
        <f t="shared" si="26"/>
        <v>1767808825</v>
      </c>
      <c r="I18" s="14">
        <f t="shared" si="3"/>
        <v>0.69736625412233755</v>
      </c>
      <c r="J18" s="14">
        <f t="shared" si="4"/>
        <v>0.5664370642662393</v>
      </c>
      <c r="K18" s="14">
        <f t="shared" si="5"/>
        <v>0.48351646352886823</v>
      </c>
      <c r="L18" s="14">
        <f t="shared" si="6"/>
        <v>0.82320013393014679</v>
      </c>
      <c r="N18" s="59">
        <f t="shared" si="7"/>
        <v>0.51684051980798762</v>
      </c>
      <c r="O18" s="59">
        <f t="shared" si="8"/>
        <v>0.1673103364484175</v>
      </c>
      <c r="P18" s="59">
        <f t="shared" si="9"/>
        <v>-4.1329861889069161E-2</v>
      </c>
      <c r="Q18" s="59">
        <f t="shared" si="10"/>
        <v>0.92762961130339172</v>
      </c>
    </row>
    <row r="19" spans="4:17" x14ac:dyDescent="0.25">
      <c r="D19" s="65">
        <f t="shared" si="11"/>
        <v>1489594383</v>
      </c>
      <c r="E19" s="65">
        <f t="shared" ref="E19:G19" si="27">MOD(D19*$B$4,$B$5)</f>
        <v>15509292</v>
      </c>
      <c r="F19" s="65">
        <f t="shared" si="27"/>
        <v>1324724976</v>
      </c>
      <c r="G19" s="65">
        <f t="shared" si="27"/>
        <v>178759777</v>
      </c>
      <c r="I19" s="14">
        <f t="shared" si="3"/>
        <v>0.69364643860016617</v>
      </c>
      <c r="J19" s="14">
        <f t="shared" si="4"/>
        <v>7.2220768846777052E-3</v>
      </c>
      <c r="K19" s="14">
        <f t="shared" si="5"/>
        <v>0.61687313822738188</v>
      </c>
      <c r="L19" s="14">
        <f t="shared" si="6"/>
        <v>8.3241507954189095E-2</v>
      </c>
      <c r="N19" s="59">
        <f t="shared" si="7"/>
        <v>0.50621301004727781</v>
      </c>
      <c r="O19" s="59">
        <f t="shared" si="8"/>
        <v>-2.4460236192553149</v>
      </c>
      <c r="P19" s="59">
        <f t="shared" si="9"/>
        <v>0.29727872407086625</v>
      </c>
      <c r="Q19" s="59">
        <f t="shared" si="10"/>
        <v>-1.3835933166557832</v>
      </c>
    </row>
    <row r="20" spans="4:17" x14ac:dyDescent="0.25">
      <c r="D20" s="65">
        <f t="shared" si="11"/>
        <v>323901921</v>
      </c>
      <c r="E20" s="65">
        <f t="shared" ref="E20:G20" si="28">MOD(D20*$B$4,$B$5)</f>
        <v>1388678431</v>
      </c>
      <c r="F20" s="65">
        <f t="shared" si="28"/>
        <v>1341985343</v>
      </c>
      <c r="G20" s="65">
        <f t="shared" si="28"/>
        <v>130280198</v>
      </c>
      <c r="I20" s="14">
        <f t="shared" si="3"/>
        <v>0.15082858563477974</v>
      </c>
      <c r="J20" s="14">
        <f t="shared" si="4"/>
        <v>0.64665378643819482</v>
      </c>
      <c r="K20" s="14">
        <f t="shared" si="5"/>
        <v>0.62491062295149136</v>
      </c>
      <c r="L20" s="14">
        <f t="shared" si="6"/>
        <v>6.0666444767887184E-2</v>
      </c>
      <c r="N20" s="59">
        <f t="shared" si="7"/>
        <v>-1.0328861707629857</v>
      </c>
      <c r="O20" s="59">
        <f t="shared" si="8"/>
        <v>0.37630195357529866</v>
      </c>
      <c r="P20" s="59">
        <f t="shared" si="9"/>
        <v>0.31840367088796051</v>
      </c>
      <c r="Q20" s="59">
        <f t="shared" si="10"/>
        <v>-1.549203162293896</v>
      </c>
    </row>
    <row r="21" spans="4:17" x14ac:dyDescent="0.25">
      <c r="D21" s="65">
        <f t="shared" si="11"/>
        <v>923319242</v>
      </c>
      <c r="E21" s="65">
        <f t="shared" ref="E21:G21" si="29">MOD(D21*$B$4,$B$5)</f>
        <v>667520744</v>
      </c>
      <c r="F21" s="65">
        <f t="shared" si="29"/>
        <v>1049194036</v>
      </c>
      <c r="G21" s="65">
        <f t="shared" si="29"/>
        <v>1538464555</v>
      </c>
      <c r="I21" s="14">
        <f t="shared" si="3"/>
        <v>0.42995402722615195</v>
      </c>
      <c r="J21" s="14">
        <f t="shared" si="4"/>
        <v>0.31083856924515085</v>
      </c>
      <c r="K21" s="14">
        <f t="shared" si="5"/>
        <v>0.48856904589437788</v>
      </c>
      <c r="L21" s="14">
        <f t="shared" si="6"/>
        <v>0.71640338582583085</v>
      </c>
      <c r="N21" s="59">
        <f t="shared" si="7"/>
        <v>-0.17649120903791127</v>
      </c>
      <c r="O21" s="59">
        <f t="shared" si="8"/>
        <v>-0.49347480415542094</v>
      </c>
      <c r="P21" s="59">
        <f t="shared" si="9"/>
        <v>-2.865707461569611E-2</v>
      </c>
      <c r="Q21" s="59">
        <f t="shared" si="10"/>
        <v>0.57219004892715286</v>
      </c>
    </row>
    <row r="22" spans="4:17" x14ac:dyDescent="0.25">
      <c r="D22" s="65">
        <f t="shared" si="11"/>
        <v>1090537498</v>
      </c>
      <c r="E22" s="65">
        <f t="shared" ref="E22:G22" si="30">MOD(D22*$B$4,$B$5)</f>
        <v>68927047</v>
      </c>
      <c r="F22" s="65">
        <f t="shared" si="30"/>
        <v>725316534</v>
      </c>
      <c r="G22" s="65">
        <f t="shared" si="30"/>
        <v>1328515673</v>
      </c>
      <c r="I22" s="14">
        <f t="shared" si="3"/>
        <v>0.50782109564898636</v>
      </c>
      <c r="J22" s="14">
        <f t="shared" si="4"/>
        <v>3.2096657466233386E-2</v>
      </c>
      <c r="K22" s="14">
        <f t="shared" si="5"/>
        <v>0.33775183124258351</v>
      </c>
      <c r="L22" s="14">
        <f t="shared" si="6"/>
        <v>0.61863831907383937</v>
      </c>
      <c r="N22" s="59">
        <f t="shared" si="7"/>
        <v>1.9605835463800958E-2</v>
      </c>
      <c r="O22" s="59">
        <f t="shared" si="8"/>
        <v>-1.8508348557320169</v>
      </c>
      <c r="P22" s="59">
        <f t="shared" si="9"/>
        <v>-0.41860660384685167</v>
      </c>
      <c r="Q22" s="59">
        <f t="shared" si="10"/>
        <v>0.301906472065742</v>
      </c>
    </row>
    <row r="23" spans="4:17" x14ac:dyDescent="0.25">
      <c r="D23" s="65">
        <f t="shared" si="11"/>
        <v>623384669</v>
      </c>
      <c r="E23" s="65">
        <f t="shared" ref="E23:G23" si="31">MOD(D23*$B$4,$B$5)</f>
        <v>860495535</v>
      </c>
      <c r="F23" s="65">
        <f t="shared" si="31"/>
        <v>351269711</v>
      </c>
      <c r="G23" s="65">
        <f t="shared" si="31"/>
        <v>1756826616</v>
      </c>
      <c r="I23" s="14">
        <f t="shared" si="3"/>
        <v>0.29028610772479896</v>
      </c>
      <c r="J23" s="14">
        <f t="shared" si="4"/>
        <v>0.40069945892384223</v>
      </c>
      <c r="K23" s="14">
        <f t="shared" si="5"/>
        <v>0.16357270596881648</v>
      </c>
      <c r="L23" s="14">
        <f t="shared" si="6"/>
        <v>0.81808614434496141</v>
      </c>
      <c r="N23" s="59">
        <f t="shared" si="7"/>
        <v>-0.55254908352310739</v>
      </c>
      <c r="O23" s="59">
        <f t="shared" si="8"/>
        <v>-0.25153705406876253</v>
      </c>
      <c r="P23" s="59">
        <f t="shared" si="9"/>
        <v>-0.9798798875346908</v>
      </c>
      <c r="Q23" s="59">
        <f t="shared" si="10"/>
        <v>0.90809560689335833</v>
      </c>
    </row>
    <row r="24" spans="4:17" x14ac:dyDescent="0.25">
      <c r="D24" s="65">
        <f t="shared" si="11"/>
        <v>1795844553</v>
      </c>
      <c r="E24" s="65">
        <f t="shared" ref="E24:G24" si="32">MOD(D24*$B$4,$B$5)</f>
        <v>1887523061</v>
      </c>
      <c r="F24" s="65">
        <f t="shared" si="32"/>
        <v>1336986262</v>
      </c>
      <c r="G24" s="65">
        <f t="shared" si="32"/>
        <v>1485293358</v>
      </c>
      <c r="I24" s="14">
        <f t="shared" si="3"/>
        <v>0.83625528713339503</v>
      </c>
      <c r="J24" s="14">
        <f t="shared" si="4"/>
        <v>0.8789464192268871</v>
      </c>
      <c r="K24" s="14">
        <f t="shared" si="5"/>
        <v>0.62258274445550776</v>
      </c>
      <c r="L24" s="14">
        <f t="shared" si="6"/>
        <v>0.69164361776005812</v>
      </c>
      <c r="N24" s="59">
        <f t="shared" si="7"/>
        <v>0.97918328557024381</v>
      </c>
      <c r="O24" s="59">
        <f t="shared" si="8"/>
        <v>1.1697361601153506</v>
      </c>
      <c r="P24" s="59">
        <f t="shared" si="9"/>
        <v>0.31227108739549869</v>
      </c>
      <c r="Q24" s="59">
        <f t="shared" si="10"/>
        <v>0.50051461983884271</v>
      </c>
    </row>
    <row r="25" spans="4:17" x14ac:dyDescent="0.25">
      <c r="D25" s="65">
        <f t="shared" si="11"/>
        <v>706645276</v>
      </c>
      <c r="E25" s="65">
        <f t="shared" ref="E25:G25" si="33">MOD(D25*$B$4,$B$5)</f>
        <v>1991352495</v>
      </c>
      <c r="F25" s="65">
        <f t="shared" si="33"/>
        <v>1060762778</v>
      </c>
      <c r="G25" s="65">
        <f t="shared" si="33"/>
        <v>1627461417</v>
      </c>
      <c r="I25" s="14">
        <f t="shared" si="3"/>
        <v>0.32905734919855123</v>
      </c>
      <c r="J25" s="14">
        <f t="shared" si="4"/>
        <v>0.92729576716878992</v>
      </c>
      <c r="K25" s="14">
        <f t="shared" si="5"/>
        <v>0.49395616119164615</v>
      </c>
      <c r="L25" s="14">
        <f t="shared" si="6"/>
        <v>0.75784577918969631</v>
      </c>
      <c r="N25" s="59">
        <f t="shared" si="7"/>
        <v>-0.44251759842165628</v>
      </c>
      <c r="O25" s="59">
        <f t="shared" si="8"/>
        <v>1.4559426806631384</v>
      </c>
      <c r="P25" s="59">
        <f t="shared" si="9"/>
        <v>-1.515023679586603E-2</v>
      </c>
      <c r="Q25" s="59">
        <f t="shared" si="10"/>
        <v>0.69938983025071344</v>
      </c>
    </row>
    <row r="26" spans="4:17" x14ac:dyDescent="0.25">
      <c r="D26" s="65">
        <f t="shared" si="11"/>
        <v>2090769100</v>
      </c>
      <c r="E26" s="65">
        <f t="shared" ref="E26:G26" si="34">MOD(D26*$B$4,$B$5)</f>
        <v>373751688</v>
      </c>
      <c r="F26" s="65">
        <f t="shared" si="34"/>
        <v>357613001</v>
      </c>
      <c r="G26" s="65">
        <f t="shared" si="34"/>
        <v>863616685</v>
      </c>
      <c r="I26" s="14">
        <f t="shared" si="3"/>
        <v>0.97359023147597001</v>
      </c>
      <c r="J26" s="14">
        <f t="shared" si="4"/>
        <v>0.17404169232960948</v>
      </c>
      <c r="K26" s="14">
        <f t="shared" si="5"/>
        <v>0.16652653055873376</v>
      </c>
      <c r="L26" s="14">
        <f t="shared" si="6"/>
        <v>0.40215285765207637</v>
      </c>
      <c r="N26" s="59">
        <f t="shared" si="7"/>
        <v>1.9363934013567976</v>
      </c>
      <c r="O26" s="59">
        <f t="shared" si="8"/>
        <v>-0.93831338195594927</v>
      </c>
      <c r="P26" s="59">
        <f t="shared" si="9"/>
        <v>-0.96798259720315816</v>
      </c>
      <c r="Q26" s="59">
        <f t="shared" si="10"/>
        <v>-0.24777859758203205</v>
      </c>
    </row>
    <row r="27" spans="4:17" x14ac:dyDescent="0.25">
      <c r="D27" s="65">
        <f t="shared" si="11"/>
        <v>688446071</v>
      </c>
      <c r="E27" s="65">
        <f t="shared" ref="E27:G27" si="35">MOD(D27*$B$4,$B$5)</f>
        <v>1818339563</v>
      </c>
      <c r="F27" s="65">
        <f t="shared" si="35"/>
        <v>1117425389</v>
      </c>
      <c r="G27" s="65">
        <f t="shared" si="35"/>
        <v>894190720</v>
      </c>
      <c r="I27" s="14">
        <f t="shared" si="3"/>
        <v>0.32058268396238115</v>
      </c>
      <c r="J27" s="14">
        <f t="shared" si="4"/>
        <v>0.84673034245775114</v>
      </c>
      <c r="K27" s="14">
        <f t="shared" si="5"/>
        <v>0.52034174559669732</v>
      </c>
      <c r="L27" s="14">
        <f t="shared" si="6"/>
        <v>0.41639000216162764</v>
      </c>
      <c r="N27" s="59">
        <f t="shared" si="7"/>
        <v>-0.46607003938676422</v>
      </c>
      <c r="O27" s="59">
        <f t="shared" si="8"/>
        <v>1.0225105645155808</v>
      </c>
      <c r="P27" s="59">
        <f t="shared" si="9"/>
        <v>5.1011309246443995E-2</v>
      </c>
      <c r="Q27" s="59">
        <f t="shared" si="10"/>
        <v>-0.21113746752519344</v>
      </c>
    </row>
    <row r="28" spans="4:17" x14ac:dyDescent="0.25">
      <c r="D28" s="65">
        <f t="shared" si="11"/>
        <v>1206424067</v>
      </c>
      <c r="E28" s="65">
        <f t="shared" ref="E28:G28" si="36">MOD(D28*$B$4,$B$5)</f>
        <v>1982082458</v>
      </c>
      <c r="F28" s="65">
        <f t="shared" si="36"/>
        <v>263405327</v>
      </c>
      <c r="G28" s="65">
        <f t="shared" si="36"/>
        <v>1735349377</v>
      </c>
      <c r="I28" s="14">
        <f t="shared" si="3"/>
        <v>0.56178498460146131</v>
      </c>
      <c r="J28" s="14">
        <f t="shared" si="4"/>
        <v>0.92297906980195932</v>
      </c>
      <c r="K28" s="14">
        <f t="shared" si="5"/>
        <v>0.12265766376876985</v>
      </c>
      <c r="L28" s="14">
        <f t="shared" si="6"/>
        <v>0.80808502557509121</v>
      </c>
      <c r="N28" s="59">
        <f t="shared" si="7"/>
        <v>0.15549635053971567</v>
      </c>
      <c r="O28" s="59">
        <f t="shared" si="8"/>
        <v>1.425399126604272</v>
      </c>
      <c r="P28" s="59">
        <f t="shared" si="9"/>
        <v>-1.1618034126505157</v>
      </c>
      <c r="Q28" s="59">
        <f t="shared" si="10"/>
        <v>0.87086119171299281</v>
      </c>
    </row>
    <row r="29" spans="4:17" x14ac:dyDescent="0.25">
      <c r="D29" s="65">
        <f t="shared" si="11"/>
        <v>155158638</v>
      </c>
      <c r="E29" s="65">
        <f t="shared" ref="E29:G29" si="37">MOD(D29*$B$4,$B$5)</f>
        <v>1387137809</v>
      </c>
      <c r="F29" s="65">
        <f t="shared" si="37"/>
        <v>2136548426</v>
      </c>
      <c r="G29" s="65">
        <f t="shared" si="37"/>
        <v>426924271</v>
      </c>
      <c r="I29" s="14">
        <f t="shared" si="3"/>
        <v>7.2251371175284837E-2</v>
      </c>
      <c r="J29" s="14">
        <f t="shared" si="4"/>
        <v>0.64593637841375207</v>
      </c>
      <c r="K29" s="14">
        <f t="shared" si="5"/>
        <v>0.99490789137306423</v>
      </c>
      <c r="L29" s="14">
        <f t="shared" si="6"/>
        <v>0.19880210580192703</v>
      </c>
      <c r="N29" s="59">
        <f t="shared" si="7"/>
        <v>-1.4592266273071683</v>
      </c>
      <c r="O29" s="59">
        <f t="shared" si="8"/>
        <v>0.37437244153147747</v>
      </c>
      <c r="P29" s="59">
        <f t="shared" si="9"/>
        <v>2.5695109522115671</v>
      </c>
      <c r="Q29" s="59">
        <f t="shared" si="10"/>
        <v>-0.84590774489606202</v>
      </c>
    </row>
    <row r="30" spans="4:17" x14ac:dyDescent="0.25">
      <c r="D30" s="65">
        <f t="shared" si="11"/>
        <v>808408829</v>
      </c>
      <c r="E30" s="65">
        <f t="shared" ref="E30:G30" si="38">MOD(D30*$B$4,$B$5)</f>
        <v>777235022</v>
      </c>
      <c r="F30" s="65">
        <f t="shared" si="38"/>
        <v>1372433872</v>
      </c>
      <c r="G30" s="65">
        <f t="shared" si="38"/>
        <v>1032409009</v>
      </c>
      <c r="I30" s="14">
        <f t="shared" si="3"/>
        <v>0.3764446963336735</v>
      </c>
      <c r="J30" s="14">
        <f t="shared" si="4"/>
        <v>0.36192826122225102</v>
      </c>
      <c r="K30" s="14">
        <f t="shared" si="5"/>
        <v>0.63908932417546338</v>
      </c>
      <c r="L30" s="14">
        <f t="shared" si="6"/>
        <v>0.48075290860678338</v>
      </c>
      <c r="N30" s="59">
        <f t="shared" si="7"/>
        <v>-0.31483176447506145</v>
      </c>
      <c r="O30" s="59">
        <f t="shared" si="8"/>
        <v>-0.35330936899529053</v>
      </c>
      <c r="P30" s="59">
        <f t="shared" si="9"/>
        <v>0.35602565603258379</v>
      </c>
      <c r="Q30" s="59">
        <f t="shared" si="10"/>
        <v>-4.8264034789511107E-2</v>
      </c>
    </row>
    <row r="31" spans="4:17" x14ac:dyDescent="0.25">
      <c r="D31" s="65">
        <f t="shared" si="11"/>
        <v>909761157</v>
      </c>
      <c r="E31" s="65">
        <f t="shared" ref="E31:G31" si="39">MOD(D31*$B$4,$B$5)</f>
        <v>1187712044</v>
      </c>
      <c r="F31" s="65">
        <f t="shared" si="39"/>
        <v>677151965</v>
      </c>
      <c r="G31" s="65">
        <f t="shared" si="39"/>
        <v>2101395175</v>
      </c>
      <c r="I31" s="14">
        <f t="shared" si="3"/>
        <v>0.42364055190574429</v>
      </c>
      <c r="J31" s="14">
        <f t="shared" si="4"/>
        <v>0.55307151987503422</v>
      </c>
      <c r="K31" s="14">
        <f t="shared" si="5"/>
        <v>0.31532345601853307</v>
      </c>
      <c r="L31" s="14">
        <f t="shared" si="6"/>
        <v>0.97853838324410691</v>
      </c>
      <c r="N31" s="59">
        <f t="shared" si="7"/>
        <v>-0.19258868919540459</v>
      </c>
      <c r="O31" s="59">
        <f t="shared" si="8"/>
        <v>0.13342539803938985</v>
      </c>
      <c r="P31" s="59">
        <f t="shared" si="9"/>
        <v>-0.48081651434653661</v>
      </c>
      <c r="Q31" s="59">
        <f t="shared" si="10"/>
        <v>2.0244562073587651</v>
      </c>
    </row>
    <row r="32" spans="4:17" x14ac:dyDescent="0.25">
      <c r="D32" s="65">
        <f t="shared" si="11"/>
        <v>56426380</v>
      </c>
      <c r="E32" s="65">
        <f t="shared" ref="E32:G32" si="40">MOD(D32*$B$4,$B$5)</f>
        <v>748524584</v>
      </c>
      <c r="F32" s="65">
        <f t="shared" si="40"/>
        <v>617833489</v>
      </c>
      <c r="G32" s="65">
        <f t="shared" si="40"/>
        <v>1334941630</v>
      </c>
      <c r="I32" s="14">
        <f t="shared" si="3"/>
        <v>2.6275580773386716E-2</v>
      </c>
      <c r="J32" s="14">
        <f t="shared" si="4"/>
        <v>0.34855892169155078</v>
      </c>
      <c r="K32" s="14">
        <f t="shared" si="5"/>
        <v>0.28770113809751452</v>
      </c>
      <c r="L32" s="14">
        <f t="shared" si="6"/>
        <v>0.62163063848543043</v>
      </c>
      <c r="N32" s="59">
        <f t="shared" si="7"/>
        <v>-1.9385909899113816</v>
      </c>
      <c r="O32" s="59">
        <f t="shared" si="8"/>
        <v>-0.38921400607822415</v>
      </c>
      <c r="P32" s="59">
        <f t="shared" si="9"/>
        <v>-0.56011312842725614</v>
      </c>
      <c r="Q32" s="59">
        <f t="shared" si="10"/>
        <v>0.30976624419666815</v>
      </c>
    </row>
    <row r="33" spans="4:17" x14ac:dyDescent="0.25">
      <c r="D33" s="65">
        <f t="shared" si="11"/>
        <v>1573109848</v>
      </c>
      <c r="E33" s="65">
        <f t="shared" ref="E33:G33" si="41">MOD(D33*$B$4,$B$5)</f>
        <v>563714888</v>
      </c>
      <c r="F33" s="65">
        <f t="shared" si="41"/>
        <v>316067511</v>
      </c>
      <c r="G33" s="65">
        <f t="shared" si="41"/>
        <v>1170995193</v>
      </c>
      <c r="I33" s="14">
        <f t="shared" si="3"/>
        <v>0.73253635757838964</v>
      </c>
      <c r="J33" s="14">
        <f t="shared" si="4"/>
        <v>0.26250020066509044</v>
      </c>
      <c r="K33" s="14">
        <f t="shared" si="5"/>
        <v>0.14718040418548547</v>
      </c>
      <c r="L33" s="14">
        <f t="shared" si="6"/>
        <v>0.5452871295113928</v>
      </c>
      <c r="N33" s="59">
        <f t="shared" si="7"/>
        <v>0.62050208028284326</v>
      </c>
      <c r="O33" s="59">
        <f t="shared" si="8"/>
        <v>-0.63565639809256125</v>
      </c>
      <c r="P33" s="59">
        <f t="shared" si="9"/>
        <v>-1.0486031437221048</v>
      </c>
      <c r="Q33" s="59">
        <f t="shared" si="10"/>
        <v>0.11376291026692695</v>
      </c>
    </row>
    <row r="34" spans="4:17" x14ac:dyDescent="0.25">
      <c r="D34" s="65">
        <f t="shared" si="11"/>
        <v>1191888616</v>
      </c>
      <c r="E34" s="65">
        <f t="shared" ref="E34:G34" si="42">MOD(D34*$B$4,$B$5)</f>
        <v>420996159</v>
      </c>
      <c r="F34" s="65">
        <f t="shared" si="42"/>
        <v>267839528</v>
      </c>
      <c r="G34" s="65">
        <f t="shared" si="42"/>
        <v>1030301148</v>
      </c>
      <c r="I34" s="14">
        <f t="shared" si="3"/>
        <v>0.55501638777089901</v>
      </c>
      <c r="J34" s="14">
        <f t="shared" si="4"/>
        <v>0.19604161353413166</v>
      </c>
      <c r="K34" s="14">
        <f t="shared" si="5"/>
        <v>0.12472249951653415</v>
      </c>
      <c r="L34" s="14">
        <f t="shared" si="6"/>
        <v>0.4797713593391435</v>
      </c>
      <c r="N34" s="59">
        <f t="shared" si="7"/>
        <v>0.13834568088654964</v>
      </c>
      <c r="O34" s="59">
        <f t="shared" si="8"/>
        <v>-0.85584553047412582</v>
      </c>
      <c r="P34" s="59">
        <f t="shared" si="9"/>
        <v>-1.151698475307126</v>
      </c>
      <c r="Q34" s="59">
        <f t="shared" si="10"/>
        <v>-5.0727430156891011E-2</v>
      </c>
    </row>
    <row r="35" spans="4:17" x14ac:dyDescent="0.25">
      <c r="D35" s="65">
        <f t="shared" si="11"/>
        <v>92934235</v>
      </c>
      <c r="E35" s="65">
        <f t="shared" ref="E35:G35" si="43">MOD(D35*$B$4,$B$5)</f>
        <v>2082602749</v>
      </c>
      <c r="F35" s="65">
        <f t="shared" si="43"/>
        <v>1312813615</v>
      </c>
      <c r="G35" s="65">
        <f t="shared" si="43"/>
        <v>731070342</v>
      </c>
      <c r="I35" s="14">
        <f t="shared" si="3"/>
        <v>4.3275875545363759E-2</v>
      </c>
      <c r="J35" s="14">
        <f t="shared" si="4"/>
        <v>0.96978747795316156</v>
      </c>
      <c r="K35" s="14">
        <f t="shared" si="5"/>
        <v>0.61132647852536892</v>
      </c>
      <c r="L35" s="14">
        <f t="shared" si="6"/>
        <v>0.34043115688528042</v>
      </c>
      <c r="N35" s="59">
        <f t="shared" si="7"/>
        <v>-1.713874642180178</v>
      </c>
      <c r="O35" s="59">
        <f t="shared" si="8"/>
        <v>1.8776793442058148</v>
      </c>
      <c r="P35" s="59">
        <f t="shared" si="9"/>
        <v>0.28277796975843955</v>
      </c>
      <c r="Q35" s="59">
        <f t="shared" si="10"/>
        <v>-0.41128670958841468</v>
      </c>
    </row>
    <row r="36" spans="4:17" x14ac:dyDescent="0.25">
      <c r="D36" s="65">
        <f t="shared" si="11"/>
        <v>2045191178</v>
      </c>
      <c r="E36" s="65">
        <f t="shared" ref="E36:G36" si="44">MOD(D36*$B$4,$B$5)</f>
        <v>1452617001</v>
      </c>
      <c r="F36" s="65">
        <f t="shared" si="44"/>
        <v>1786697074</v>
      </c>
      <c r="G36" s="65">
        <f t="shared" si="44"/>
        <v>563711887</v>
      </c>
      <c r="I36" s="14">
        <f t="shared" si="3"/>
        <v>0.95236635762487198</v>
      </c>
      <c r="J36" s="14">
        <f t="shared" si="4"/>
        <v>0.67642750328073975</v>
      </c>
      <c r="K36" s="14">
        <f t="shared" si="5"/>
        <v>0.83199566028266736</v>
      </c>
      <c r="L36" s="14">
        <f t="shared" si="6"/>
        <v>0.2624988032155659</v>
      </c>
      <c r="N36" s="59">
        <f t="shared" si="7"/>
        <v>1.6682440748139791</v>
      </c>
      <c r="O36" s="59">
        <f t="shared" si="8"/>
        <v>0.45773200210497356</v>
      </c>
      <c r="P36" s="59">
        <f t="shared" si="9"/>
        <v>0.96208147379773357</v>
      </c>
      <c r="Q36" s="59">
        <f t="shared" si="10"/>
        <v>-0.63566068522564645</v>
      </c>
    </row>
    <row r="37" spans="4:17" x14ac:dyDescent="0.25">
      <c r="D37" s="65">
        <f t="shared" si="11"/>
        <v>171206240</v>
      </c>
      <c r="E37" s="65">
        <f t="shared" ref="E37:G37" si="45">MOD(D37*$B$4,$B$5)</f>
        <v>779337384</v>
      </c>
      <c r="F37" s="65">
        <f t="shared" si="45"/>
        <v>1923818565</v>
      </c>
      <c r="G37" s="65">
        <f t="shared" si="45"/>
        <v>1010603894</v>
      </c>
      <c r="I37" s="14">
        <f t="shared" si="3"/>
        <v>7.9724118187766632E-2</v>
      </c>
      <c r="J37" s="14">
        <f t="shared" si="4"/>
        <v>0.36290724981846961</v>
      </c>
      <c r="K37" s="14">
        <f t="shared" si="5"/>
        <v>0.89584783035875093</v>
      </c>
      <c r="L37" s="14">
        <f t="shared" si="6"/>
        <v>0.47059911067653365</v>
      </c>
      <c r="N37" s="59">
        <f t="shared" si="7"/>
        <v>-1.4069296976489769</v>
      </c>
      <c r="O37" s="59">
        <f t="shared" si="8"/>
        <v>-0.35069856845660791</v>
      </c>
      <c r="P37" s="59">
        <f t="shared" si="9"/>
        <v>1.2582417525789915</v>
      </c>
      <c r="Q37" s="59">
        <f t="shared" si="10"/>
        <v>-7.3763938974754972E-2</v>
      </c>
    </row>
    <row r="38" spans="4:17" x14ac:dyDescent="0.25">
      <c r="D38" s="65">
        <f t="shared" si="11"/>
        <v>622042022</v>
      </c>
      <c r="E38" s="65">
        <f t="shared" ref="E38:G38" si="46">MOD(D38*$B$4,$B$5)</f>
        <v>474091608</v>
      </c>
      <c r="F38" s="65">
        <f t="shared" si="46"/>
        <v>1290267336</v>
      </c>
      <c r="G38" s="65">
        <f t="shared" si="46"/>
        <v>1173845762</v>
      </c>
      <c r="I38" s="14">
        <f t="shared" si="3"/>
        <v>0.28966088899379677</v>
      </c>
      <c r="J38" s="14">
        <f t="shared" si="4"/>
        <v>0.22076610868868055</v>
      </c>
      <c r="K38" s="14">
        <f t="shared" si="5"/>
        <v>0.60082754921245163</v>
      </c>
      <c r="L38" s="14">
        <f t="shared" si="6"/>
        <v>0.54661452914272857</v>
      </c>
      <c r="N38" s="59">
        <f t="shared" si="7"/>
        <v>-0.5543756632349327</v>
      </c>
      <c r="O38" s="59">
        <f t="shared" si="8"/>
        <v>-0.76960840562807187</v>
      </c>
      <c r="P38" s="59">
        <f t="shared" si="9"/>
        <v>0.25548969526373771</v>
      </c>
      <c r="Q38" s="59">
        <f t="shared" si="10"/>
        <v>0.11711245282809285</v>
      </c>
    </row>
    <row r="39" spans="4:17" x14ac:dyDescent="0.25">
      <c r="D39" s="65">
        <f t="shared" si="11"/>
        <v>1352751407</v>
      </c>
      <c r="E39" s="65">
        <f t="shared" ref="E39:G39" si="47">MOD(D39*$B$4,$B$5)</f>
        <v>127912968</v>
      </c>
      <c r="F39" s="65">
        <f t="shared" si="47"/>
        <v>471393203</v>
      </c>
      <c r="G39" s="65">
        <f t="shared" si="47"/>
        <v>2032062048</v>
      </c>
      <c r="I39" s="14">
        <f t="shared" si="3"/>
        <v>0.62992396217763791</v>
      </c>
      <c r="J39" s="14">
        <f t="shared" si="4"/>
        <v>5.9564117397707068E-2</v>
      </c>
      <c r="K39" s="14">
        <f t="shared" si="5"/>
        <v>0.21950956594153267</v>
      </c>
      <c r="L39" s="14">
        <f t="shared" si="6"/>
        <v>0.94625263004214744</v>
      </c>
      <c r="N39" s="59">
        <f t="shared" si="7"/>
        <v>0.33165196529786634</v>
      </c>
      <c r="O39" s="59">
        <f t="shared" si="8"/>
        <v>-1.5584431489080748</v>
      </c>
      <c r="P39" s="59">
        <f t="shared" si="9"/>
        <v>-0.77385062324947396</v>
      </c>
      <c r="Q39" s="59">
        <f t="shared" si="10"/>
        <v>1.6095563683062861</v>
      </c>
    </row>
    <row r="40" spans="4:17" x14ac:dyDescent="0.25">
      <c r="D40" s="65">
        <f t="shared" si="11"/>
        <v>1204058636</v>
      </c>
      <c r="E40" s="65">
        <f t="shared" ref="E40:G40" si="48">MOD(D40*$B$4,$B$5)</f>
        <v>1616995948</v>
      </c>
      <c r="F40" s="65">
        <f t="shared" si="48"/>
        <v>1570772046</v>
      </c>
      <c r="G40" s="65">
        <f t="shared" si="48"/>
        <v>1532307837</v>
      </c>
      <c r="I40" s="14">
        <f t="shared" si="3"/>
        <v>0.56068349495593783</v>
      </c>
      <c r="J40" s="14">
        <f t="shared" si="4"/>
        <v>0.75297241541833837</v>
      </c>
      <c r="K40" s="14">
        <f t="shared" si="5"/>
        <v>0.73144773368858518</v>
      </c>
      <c r="L40" s="14">
        <f t="shared" si="6"/>
        <v>0.71353644059369004</v>
      </c>
      <c r="N40" s="59">
        <f t="shared" si="7"/>
        <v>0.15270234668005306</v>
      </c>
      <c r="O40" s="59">
        <f t="shared" si="8"/>
        <v>0.68387330979729588</v>
      </c>
      <c r="P40" s="59">
        <f t="shared" si="9"/>
        <v>0.61719739671382001</v>
      </c>
      <c r="Q40" s="59">
        <f t="shared" si="10"/>
        <v>0.56374583536423983</v>
      </c>
    </row>
    <row r="41" spans="4:17" x14ac:dyDescent="0.25">
      <c r="D41" s="65">
        <f t="shared" si="11"/>
        <v>252346206</v>
      </c>
      <c r="E41" s="65">
        <f t="shared" ref="E41:G41" si="49">MOD(D41*$B$4,$B$5)</f>
        <v>476464042</v>
      </c>
      <c r="F41" s="65">
        <f t="shared" si="49"/>
        <v>1993395659</v>
      </c>
      <c r="G41" s="65">
        <f t="shared" si="49"/>
        <v>902084460</v>
      </c>
      <c r="I41" s="14">
        <f t="shared" si="3"/>
        <v>0.11750785924262168</v>
      </c>
      <c r="J41" s="14">
        <f t="shared" si="4"/>
        <v>0.22187085936020209</v>
      </c>
      <c r="K41" s="14">
        <f t="shared" si="5"/>
        <v>0.92824718954809682</v>
      </c>
      <c r="L41" s="14">
        <f t="shared" si="6"/>
        <v>0.4200658112951236</v>
      </c>
      <c r="N41" s="59">
        <f t="shared" si="7"/>
        <v>-1.1875373871751183</v>
      </c>
      <c r="O41" s="59">
        <f t="shared" si="8"/>
        <v>-0.76589006356780842</v>
      </c>
      <c r="P41" s="59">
        <f t="shared" si="9"/>
        <v>1.4628602567451547</v>
      </c>
      <c r="Q41" s="59">
        <f t="shared" si="10"/>
        <v>-0.20172512099897841</v>
      </c>
    </row>
    <row r="42" spans="4:17" x14ac:dyDescent="0.25">
      <c r="D42" s="65">
        <f t="shared" si="11"/>
        <v>2140542088</v>
      </c>
      <c r="E42" s="65">
        <f t="shared" ref="E42:G42" si="50">MOD(D42*$B$4,$B$5)</f>
        <v>2078938090</v>
      </c>
      <c r="F42" s="65">
        <f t="shared" si="50"/>
        <v>509718080</v>
      </c>
      <c r="G42" s="65">
        <f t="shared" si="50"/>
        <v>881296001</v>
      </c>
      <c r="I42" s="14">
        <f t="shared" si="3"/>
        <v>0.99676758516278829</v>
      </c>
      <c r="J42" s="14">
        <f t="shared" si="4"/>
        <v>0.96808098812408838</v>
      </c>
      <c r="K42" s="14">
        <f t="shared" si="5"/>
        <v>0.2373559775178842</v>
      </c>
      <c r="L42" s="14">
        <f t="shared" si="6"/>
        <v>0.41038543070702388</v>
      </c>
      <c r="N42" s="59">
        <f t="shared" si="7"/>
        <v>2.7232235468575152</v>
      </c>
      <c r="O42" s="59">
        <f t="shared" si="8"/>
        <v>1.8533094061325053</v>
      </c>
      <c r="P42" s="59">
        <f t="shared" si="9"/>
        <v>-0.71483346321704866</v>
      </c>
      <c r="Q42" s="59">
        <f t="shared" si="10"/>
        <v>-0.22655361866890725</v>
      </c>
    </row>
    <row r="43" spans="4:17" x14ac:dyDescent="0.25">
      <c r="D43" s="65">
        <f t="shared" si="11"/>
        <v>1535700848</v>
      </c>
      <c r="E43" s="65">
        <f t="shared" ref="E43:G43" si="51">MOD(D43*$B$4,$B$5)</f>
        <v>827623015</v>
      </c>
      <c r="F43" s="65">
        <f t="shared" si="51"/>
        <v>552271924</v>
      </c>
      <c r="G43" s="65">
        <f t="shared" si="51"/>
        <v>2003533193</v>
      </c>
      <c r="I43" s="14">
        <f t="shared" si="3"/>
        <v>0.71511643446527084</v>
      </c>
      <c r="J43" s="14">
        <f t="shared" si="4"/>
        <v>0.38539199892933668</v>
      </c>
      <c r="K43" s="14">
        <f t="shared" si="5"/>
        <v>0.25717165531327169</v>
      </c>
      <c r="L43" s="14">
        <f t="shared" si="6"/>
        <v>0.93296784668505928</v>
      </c>
      <c r="N43" s="59">
        <f t="shared" si="7"/>
        <v>0.56839448988747776</v>
      </c>
      <c r="O43" s="59">
        <f t="shared" si="8"/>
        <v>-0.29134954605952312</v>
      </c>
      <c r="P43" s="59">
        <f t="shared" si="9"/>
        <v>-0.65208969629891944</v>
      </c>
      <c r="Q43" s="59">
        <f t="shared" si="10"/>
        <v>1.4982654122378758</v>
      </c>
    </row>
    <row r="44" spans="4:17" x14ac:dyDescent="0.25">
      <c r="D44" s="65">
        <f t="shared" si="11"/>
        <v>624716658</v>
      </c>
      <c r="E44" s="65">
        <f t="shared" ref="E44:G44" si="52">MOD(D44*$B$4,$B$5)</f>
        <v>732427144</v>
      </c>
      <c r="F44" s="65">
        <f t="shared" si="52"/>
        <v>967387463</v>
      </c>
      <c r="G44" s="65">
        <f t="shared" si="52"/>
        <v>1875806105</v>
      </c>
      <c r="I44" s="14">
        <f t="shared" si="3"/>
        <v>0.29090636343779636</v>
      </c>
      <c r="J44" s="14">
        <f t="shared" si="4"/>
        <v>0.34106296705181055</v>
      </c>
      <c r="K44" s="14">
        <f t="shared" si="5"/>
        <v>0.45047489176548544</v>
      </c>
      <c r="L44" s="14">
        <f t="shared" si="6"/>
        <v>0.87349028640751758</v>
      </c>
      <c r="N44" s="59">
        <f t="shared" si="7"/>
        <v>-0.55073882311256339</v>
      </c>
      <c r="O44" s="59">
        <f t="shared" si="8"/>
        <v>-0.40956383048660394</v>
      </c>
      <c r="P44" s="59">
        <f t="shared" si="9"/>
        <v>-0.12446162419104786</v>
      </c>
      <c r="Q44" s="59">
        <f t="shared" si="10"/>
        <v>1.143046157948113</v>
      </c>
    </row>
    <row r="45" spans="4:17" x14ac:dyDescent="0.25">
      <c r="D45" s="65">
        <f t="shared" si="11"/>
        <v>536002347</v>
      </c>
      <c r="E45" s="65">
        <f t="shared" ref="E45:G45" si="53">MOD(D45*$B$4,$B$5)</f>
        <v>486312981</v>
      </c>
      <c r="F45" s="65">
        <f t="shared" si="53"/>
        <v>670160494</v>
      </c>
      <c r="G45" s="65">
        <f t="shared" si="53"/>
        <v>1771031113</v>
      </c>
      <c r="I45" s="14">
        <f t="shared" si="3"/>
        <v>0.24959554313644353</v>
      </c>
      <c r="J45" s="14">
        <f t="shared" si="4"/>
        <v>0.22645712897782877</v>
      </c>
      <c r="K45" s="14">
        <f t="shared" si="5"/>
        <v>0.31206779862946626</v>
      </c>
      <c r="L45" s="14">
        <f t="shared" si="6"/>
        <v>0.82470062870970051</v>
      </c>
      <c r="N45" s="59">
        <f t="shared" si="7"/>
        <v>-0.67576306835226974</v>
      </c>
      <c r="O45" s="59">
        <f t="shared" si="8"/>
        <v>-0.75056538803659967</v>
      </c>
      <c r="P45" s="59">
        <f t="shared" si="9"/>
        <v>-0.4899975998250849</v>
      </c>
      <c r="Q45" s="59">
        <f t="shared" si="10"/>
        <v>0.93342855520630741</v>
      </c>
    </row>
    <row r="46" spans="4:17" x14ac:dyDescent="0.25">
      <c r="D46" s="65">
        <f t="shared" si="11"/>
        <v>266352200</v>
      </c>
      <c r="E46" s="65">
        <f t="shared" ref="E46:G46" si="54">MOD(D46*$B$4,$B$5)</f>
        <v>102451611</v>
      </c>
      <c r="F46" s="65">
        <f t="shared" si="54"/>
        <v>1934359187</v>
      </c>
      <c r="G46" s="65">
        <f t="shared" si="54"/>
        <v>863344117</v>
      </c>
      <c r="I46" s="14">
        <f t="shared" si="3"/>
        <v>0.12402990844476028</v>
      </c>
      <c r="J46" s="14">
        <f t="shared" si="4"/>
        <v>4.7707749109443046E-2</v>
      </c>
      <c r="K46" s="14">
        <f t="shared" si="5"/>
        <v>0.90075618997286655</v>
      </c>
      <c r="L46" s="14">
        <f t="shared" si="6"/>
        <v>0.40202593328619929</v>
      </c>
      <c r="N46" s="59">
        <f t="shared" si="7"/>
        <v>-1.155074750804004</v>
      </c>
      <c r="O46" s="59">
        <f t="shared" si="8"/>
        <v>-1.6674976152266707</v>
      </c>
      <c r="P46" s="59">
        <f t="shared" si="9"/>
        <v>1.2858723352870969</v>
      </c>
      <c r="Q46" s="59">
        <f t="shared" si="10"/>
        <v>-0.2481066809275751</v>
      </c>
    </row>
    <row r="47" spans="4:17" x14ac:dyDescent="0.25">
      <c r="D47" s="65">
        <f t="shared" si="11"/>
        <v>416218025</v>
      </c>
      <c r="E47" s="65">
        <f t="shared" ref="E47:G47" si="55">MOD(D47*$B$4,$B$5)</f>
        <v>1550767090</v>
      </c>
      <c r="F47" s="65">
        <f t="shared" si="55"/>
        <v>93234264</v>
      </c>
      <c r="G47" s="65">
        <f t="shared" si="55"/>
        <v>1532917079</v>
      </c>
      <c r="I47" s="14">
        <f t="shared" si="3"/>
        <v>0.19381662150269061</v>
      </c>
      <c r="J47" s="14">
        <f t="shared" si="4"/>
        <v>0.72213220011641477</v>
      </c>
      <c r="K47" s="14">
        <f t="shared" si="5"/>
        <v>4.3415587435863531E-2</v>
      </c>
      <c r="L47" s="14">
        <f t="shared" si="6"/>
        <v>0.71382014100795621</v>
      </c>
      <c r="N47" s="59">
        <f t="shared" si="7"/>
        <v>-0.86391744473580812</v>
      </c>
      <c r="O47" s="59">
        <f t="shared" si="8"/>
        <v>0.58918735346614548</v>
      </c>
      <c r="P47" s="59">
        <f t="shared" si="9"/>
        <v>-1.712355498106052</v>
      </c>
      <c r="Q47" s="59">
        <f t="shared" si="10"/>
        <v>0.5645796383545657</v>
      </c>
    </row>
    <row r="48" spans="4:17" x14ac:dyDescent="0.25">
      <c r="D48" s="65">
        <f t="shared" si="11"/>
        <v>1743779377</v>
      </c>
      <c r="E48" s="65">
        <f t="shared" ref="E48:G48" si="56">MOD(D48*$B$4,$B$5)</f>
        <v>1205279355</v>
      </c>
      <c r="F48" s="65">
        <f t="shared" si="56"/>
        <v>412780681</v>
      </c>
      <c r="G48" s="65">
        <f t="shared" si="56"/>
        <v>982975685</v>
      </c>
      <c r="I48" s="14">
        <f t="shared" si="3"/>
        <v>0.8120105502307513</v>
      </c>
      <c r="J48" s="14">
        <f t="shared" si="4"/>
        <v>0.5612519365374482</v>
      </c>
      <c r="K48" s="14">
        <f t="shared" si="5"/>
        <v>0.19221598346924035</v>
      </c>
      <c r="L48" s="14">
        <f t="shared" si="6"/>
        <v>0.45773372329560458</v>
      </c>
      <c r="N48" s="59">
        <f t="shared" si="7"/>
        <v>0.88532958210654766</v>
      </c>
      <c r="O48" s="59">
        <f t="shared" si="8"/>
        <v>0.1541440874182205</v>
      </c>
      <c r="P48" s="59">
        <f t="shared" si="9"/>
        <v>-0.86975928337082975</v>
      </c>
      <c r="Q48" s="59">
        <f t="shared" si="10"/>
        <v>-0.10614482526092689</v>
      </c>
    </row>
    <row r="49" spans="4:17" x14ac:dyDescent="0.25">
      <c r="D49" s="65">
        <f t="shared" si="11"/>
        <v>568110170</v>
      </c>
      <c r="E49" s="65">
        <f t="shared" ref="E49:G49" si="57">MOD(D49*$B$4,$B$5)</f>
        <v>2027327527</v>
      </c>
      <c r="F49" s="65">
        <f t="shared" si="57"/>
        <v>297262027</v>
      </c>
      <c r="G49" s="65">
        <f t="shared" si="57"/>
        <v>1797059710</v>
      </c>
      <c r="I49" s="14">
        <f t="shared" si="3"/>
        <v>0.26454691334119712</v>
      </c>
      <c r="J49" s="14">
        <f t="shared" si="4"/>
        <v>0.94404794689644866</v>
      </c>
      <c r="K49" s="14">
        <f t="shared" si="5"/>
        <v>0.13842341828944479</v>
      </c>
      <c r="L49" s="14">
        <f t="shared" si="6"/>
        <v>0.83682113870682295</v>
      </c>
      <c r="N49" s="59">
        <f t="shared" si="7"/>
        <v>-0.62938990291087027</v>
      </c>
      <c r="O49" s="59">
        <f t="shared" si="8"/>
        <v>1.5896926279938688</v>
      </c>
      <c r="P49" s="59">
        <f t="shared" si="9"/>
        <v>-1.0874299599741264</v>
      </c>
      <c r="Q49" s="59">
        <f t="shared" si="10"/>
        <v>0.98147669263382586</v>
      </c>
    </row>
    <row r="50" spans="4:17" x14ac:dyDescent="0.25">
      <c r="D50" s="65">
        <f t="shared" si="11"/>
        <v>414824492</v>
      </c>
      <c r="E50" s="65">
        <f t="shared" ref="E50:G50" si="58">MOD(D50*$B$4,$B$5)</f>
        <v>855528704</v>
      </c>
      <c r="F50" s="65">
        <f t="shared" si="58"/>
        <v>1115538974</v>
      </c>
      <c r="G50" s="65">
        <f t="shared" si="58"/>
        <v>29365429</v>
      </c>
      <c r="I50" s="14">
        <f t="shared" si="3"/>
        <v>0.19316770713140044</v>
      </c>
      <c r="J50" s="14">
        <f t="shared" si="4"/>
        <v>0.39838659800438825</v>
      </c>
      <c r="K50" s="14">
        <f t="shared" si="5"/>
        <v>0.51946331515858257</v>
      </c>
      <c r="L50" s="14">
        <f t="shared" si="6"/>
        <v>1.3674343483219243E-2</v>
      </c>
      <c r="N50" s="59">
        <f t="shared" si="7"/>
        <v>-0.86628221988081466</v>
      </c>
      <c r="O50" s="59">
        <f t="shared" si="8"/>
        <v>-0.25752541809397417</v>
      </c>
      <c r="P50" s="59">
        <f t="shared" si="9"/>
        <v>4.8806666156804235E-2</v>
      </c>
      <c r="Q50" s="59">
        <f t="shared" si="10"/>
        <v>-2.2065046220806788</v>
      </c>
    </row>
    <row r="51" spans="4:17" x14ac:dyDescent="0.25">
      <c r="D51" s="65">
        <f t="shared" si="11"/>
        <v>159416239</v>
      </c>
      <c r="E51" s="65">
        <f t="shared" ref="E51:G51" si="59">MOD(D51*$B$4,$B$5)</f>
        <v>747365568</v>
      </c>
      <c r="F51" s="65">
        <f t="shared" si="59"/>
        <v>505546975</v>
      </c>
      <c r="G51" s="65">
        <f t="shared" si="59"/>
        <v>1401349364</v>
      </c>
      <c r="I51" s="14">
        <f t="shared" si="3"/>
        <v>7.4233971139633995E-2</v>
      </c>
      <c r="J51" s="14">
        <f t="shared" si="4"/>
        <v>0.34801921280847792</v>
      </c>
      <c r="K51" s="14">
        <f t="shared" si="5"/>
        <v>0.23541365539227951</v>
      </c>
      <c r="L51" s="14">
        <f t="shared" si="6"/>
        <v>0.6525541494158601</v>
      </c>
      <c r="N51" s="59">
        <f t="shared" si="7"/>
        <v>-1.4449641977304919</v>
      </c>
      <c r="O51" s="59">
        <f t="shared" si="8"/>
        <v>-0.39067372124680833</v>
      </c>
      <c r="P51" s="59">
        <f t="shared" si="9"/>
        <v>-0.72113361512185292</v>
      </c>
      <c r="Q51" s="59">
        <f t="shared" si="10"/>
        <v>0.39222536892342169</v>
      </c>
    </row>
    <row r="52" spans="4:17" x14ac:dyDescent="0.25">
      <c r="D52" s="65">
        <f t="shared" si="11"/>
        <v>947752791</v>
      </c>
      <c r="E52" s="65">
        <f t="shared" ref="E52:G52" si="60">MOD(D52*$B$4,$B$5)</f>
        <v>1130842320</v>
      </c>
      <c r="F52" s="65">
        <f t="shared" si="60"/>
        <v>2805627</v>
      </c>
      <c r="G52" s="65">
        <f t="shared" si="60"/>
        <v>138951156</v>
      </c>
      <c r="I52" s="14">
        <f t="shared" si="3"/>
        <v>0.44133178511758503</v>
      </c>
      <c r="J52" s="14">
        <f t="shared" si="4"/>
        <v>0.52658949096369512</v>
      </c>
      <c r="K52" s="14">
        <f t="shared" si="5"/>
        <v>1.3064718817420973E-3</v>
      </c>
      <c r="L52" s="14">
        <f t="shared" si="6"/>
        <v>6.4704174236118961E-2</v>
      </c>
      <c r="N52" s="59">
        <f t="shared" si="7"/>
        <v>-0.1475935189181472</v>
      </c>
      <c r="O52" s="59">
        <f t="shared" si="8"/>
        <v>6.6699392347911113E-2</v>
      </c>
      <c r="P52" s="59">
        <f t="shared" si="9"/>
        <v>-3.0099457259315594</v>
      </c>
      <c r="Q52" s="59">
        <f t="shared" si="10"/>
        <v>-1.5164391398279582</v>
      </c>
    </row>
    <row r="53" spans="4:17" x14ac:dyDescent="0.25">
      <c r="D53" s="65">
        <f t="shared" si="11"/>
        <v>719821695</v>
      </c>
      <c r="E53" s="65">
        <f t="shared" ref="E53:G53" si="61">MOD(D53*$B$4,$B$5)</f>
        <v>227630885</v>
      </c>
      <c r="F53" s="65">
        <f t="shared" si="61"/>
        <v>1444111783</v>
      </c>
      <c r="G53" s="65">
        <f t="shared" si="61"/>
        <v>1400695573</v>
      </c>
      <c r="I53" s="14">
        <f t="shared" si="3"/>
        <v>0.33519309743791176</v>
      </c>
      <c r="J53" s="14">
        <f t="shared" si="4"/>
        <v>0.10599889103881911</v>
      </c>
      <c r="K53" s="14">
        <f t="shared" si="5"/>
        <v>0.6724669525143383</v>
      </c>
      <c r="L53" s="14">
        <f t="shared" si="6"/>
        <v>0.65224970425688633</v>
      </c>
      <c r="N53" s="59">
        <f t="shared" si="7"/>
        <v>-0.42561803718559915</v>
      </c>
      <c r="O53" s="59">
        <f t="shared" si="8"/>
        <v>-1.2480908681834959</v>
      </c>
      <c r="P53" s="59">
        <f t="shared" si="9"/>
        <v>0.44673543319380826</v>
      </c>
      <c r="Q53" s="59">
        <f t="shared" si="10"/>
        <v>0.39140135421370997</v>
      </c>
    </row>
    <row r="54" spans="4:17" x14ac:dyDescent="0.25">
      <c r="D54" s="65">
        <f t="shared" si="11"/>
        <v>1600862135</v>
      </c>
      <c r="E54" s="65">
        <f t="shared" ref="E54:G54" si="62">MOD(D54*$B$4,$B$5)</f>
        <v>164564937</v>
      </c>
      <c r="F54" s="65">
        <f t="shared" si="62"/>
        <v>172063674</v>
      </c>
      <c r="G54" s="65">
        <f t="shared" si="62"/>
        <v>1366344705</v>
      </c>
      <c r="I54" s="14">
        <f t="shared" si="3"/>
        <v>0.74545952328057918</v>
      </c>
      <c r="J54" s="14">
        <f t="shared" si="4"/>
        <v>7.6631520480505672E-2</v>
      </c>
      <c r="K54" s="14">
        <f t="shared" si="5"/>
        <v>8.0123392008359912E-2</v>
      </c>
      <c r="L54" s="14">
        <f t="shared" si="6"/>
        <v>0.6362538348289708</v>
      </c>
      <c r="N54" s="59">
        <f t="shared" si="7"/>
        <v>0.66026941536289829</v>
      </c>
      <c r="O54" s="59">
        <f t="shared" si="8"/>
        <v>-1.4281001270396889</v>
      </c>
      <c r="P54" s="59">
        <f t="shared" si="9"/>
        <v>-1.4042420502615958</v>
      </c>
      <c r="Q54" s="59">
        <f t="shared" si="10"/>
        <v>0.34846322106499544</v>
      </c>
    </row>
    <row r="55" spans="4:17" x14ac:dyDescent="0.25">
      <c r="D55" s="65">
        <f t="shared" si="11"/>
        <v>1307488391</v>
      </c>
      <c r="E55" s="65">
        <f t="shared" ref="E55:G55" si="63">MOD(D55*$B$4,$B$5)</f>
        <v>1375220278</v>
      </c>
      <c r="F55" s="65">
        <f t="shared" si="63"/>
        <v>243543274</v>
      </c>
      <c r="G55" s="65">
        <f t="shared" si="63"/>
        <v>751895576</v>
      </c>
      <c r="I55" s="14">
        <f t="shared" si="3"/>
        <v>0.60884672786001748</v>
      </c>
      <c r="J55" s="14">
        <f t="shared" si="4"/>
        <v>0.64038684558159376</v>
      </c>
      <c r="K55" s="14">
        <f t="shared" si="5"/>
        <v>0.11340867459160152</v>
      </c>
      <c r="L55" s="14">
        <f t="shared" si="6"/>
        <v>0.35012866216723681</v>
      </c>
      <c r="N55" s="59">
        <f t="shared" si="7"/>
        <v>0.27631446825649375</v>
      </c>
      <c r="O55" s="59">
        <f t="shared" si="8"/>
        <v>0.35949300624061864</v>
      </c>
      <c r="P55" s="59">
        <f t="shared" si="9"/>
        <v>-1.2085979374999454</v>
      </c>
      <c r="Q55" s="59">
        <f t="shared" si="10"/>
        <v>-0.38497312864841993</v>
      </c>
    </row>
    <row r="56" spans="4:17" x14ac:dyDescent="0.25">
      <c r="D56" s="65">
        <f t="shared" si="11"/>
        <v>130231149</v>
      </c>
      <c r="E56" s="65">
        <f t="shared" ref="E56:G56" si="64">MOD(D56*$B$4,$B$5)</f>
        <v>703158610</v>
      </c>
      <c r="F56" s="65">
        <f t="shared" si="64"/>
        <v>1190222475</v>
      </c>
      <c r="G56" s="65">
        <f t="shared" si="64"/>
        <v>1599082534</v>
      </c>
      <c r="I56" s="14">
        <f t="shared" si="3"/>
        <v>6.0643604547384759E-2</v>
      </c>
      <c r="J56" s="14">
        <f t="shared" si="4"/>
        <v>0.32743374381906704</v>
      </c>
      <c r="K56" s="14">
        <f t="shared" si="5"/>
        <v>0.55424053040728027</v>
      </c>
      <c r="L56" s="14">
        <f t="shared" si="6"/>
        <v>0.74463083198725322</v>
      </c>
      <c r="N56" s="59">
        <f t="shared" si="7"/>
        <v>-1.5493932763250755</v>
      </c>
      <c r="O56" s="59">
        <f t="shared" si="8"/>
        <v>-0.44701048755408668</v>
      </c>
      <c r="P56" s="59">
        <f t="shared" si="9"/>
        <v>0.13638245977371546</v>
      </c>
      <c r="Q56" s="59">
        <f t="shared" si="10"/>
        <v>0.65768846488239363</v>
      </c>
    </row>
    <row r="57" spans="4:17" x14ac:dyDescent="0.25">
      <c r="D57" s="65">
        <f t="shared" si="11"/>
        <v>160790946</v>
      </c>
      <c r="E57" s="65">
        <f t="shared" ref="E57:G57" si="65">MOD(D57*$B$4,$B$5)</f>
        <v>533854108</v>
      </c>
      <c r="F57" s="65">
        <f t="shared" si="65"/>
        <v>2015366915</v>
      </c>
      <c r="G57" s="65">
        <f t="shared" si="65"/>
        <v>619661218</v>
      </c>
      <c r="I57" s="14">
        <f t="shared" si="3"/>
        <v>7.4874118971521145E-2</v>
      </c>
      <c r="J57" s="14">
        <f t="shared" si="4"/>
        <v>0.24859519139732716</v>
      </c>
      <c r="K57" s="14">
        <f t="shared" si="5"/>
        <v>0.9384783529103532</v>
      </c>
      <c r="L57" s="14">
        <f t="shared" si="6"/>
        <v>0.28855224073729685</v>
      </c>
      <c r="N57" s="59">
        <f t="shared" si="7"/>
        <v>-1.4404213110027499</v>
      </c>
      <c r="O57" s="59">
        <f t="shared" si="8"/>
        <v>-0.67891711170444224</v>
      </c>
      <c r="P57" s="59">
        <f t="shared" si="9"/>
        <v>1.5421246983886772</v>
      </c>
      <c r="Q57" s="59">
        <f t="shared" si="10"/>
        <v>-0.55761914340066188</v>
      </c>
    </row>
    <row r="58" spans="4:17" x14ac:dyDescent="0.25">
      <c r="D58" s="65">
        <f t="shared" si="11"/>
        <v>1514418662</v>
      </c>
      <c r="E58" s="65">
        <f t="shared" ref="E58:G58" si="66">MOD(D58*$B$4,$B$5)</f>
        <v>12405875</v>
      </c>
      <c r="F58" s="65">
        <f t="shared" si="66"/>
        <v>1843538259</v>
      </c>
      <c r="G58" s="65">
        <f t="shared" si="66"/>
        <v>2007935803</v>
      </c>
      <c r="I58" s="14">
        <f t="shared" si="3"/>
        <v>0.70520614432655848</v>
      </c>
      <c r="J58" s="14">
        <f t="shared" si="4"/>
        <v>5.7769357280590908E-3</v>
      </c>
      <c r="K58" s="14">
        <f t="shared" si="5"/>
        <v>0.85846439968651567</v>
      </c>
      <c r="L58" s="14">
        <f t="shared" si="6"/>
        <v>0.93501797172708245</v>
      </c>
      <c r="N58" s="59">
        <f t="shared" si="7"/>
        <v>0.53943358642731309</v>
      </c>
      <c r="O58" s="59">
        <f t="shared" si="8"/>
        <v>-2.5254849973455875</v>
      </c>
      <c r="P58" s="59">
        <f t="shared" si="9"/>
        <v>1.0734456749066534</v>
      </c>
      <c r="Q58" s="59">
        <f t="shared" si="10"/>
        <v>1.5142436422937045</v>
      </c>
    </row>
    <row r="59" spans="4:17" x14ac:dyDescent="0.25">
      <c r="D59" s="65">
        <f t="shared" si="11"/>
        <v>542222915</v>
      </c>
      <c r="E59" s="65">
        <f t="shared" ref="E59:G59" si="67">MOD(D59*$B$4,$B$5)</f>
        <v>111640329</v>
      </c>
      <c r="F59" s="65">
        <f t="shared" si="67"/>
        <v>953850836</v>
      </c>
      <c r="G59" s="65">
        <f t="shared" si="67"/>
        <v>1284312876</v>
      </c>
      <c r="I59" s="14">
        <f t="shared" si="3"/>
        <v>0.25249222084180661</v>
      </c>
      <c r="J59" s="14">
        <f t="shared" si="4"/>
        <v>5.1986579366015813E-2</v>
      </c>
      <c r="K59" s="14">
        <f t="shared" si="5"/>
        <v>0.44417140860499016</v>
      </c>
      <c r="L59" s="14">
        <f t="shared" si="6"/>
        <v>0.59805478770104681</v>
      </c>
      <c r="N59" s="59">
        <f t="shared" si="7"/>
        <v>-0.6666676580806542</v>
      </c>
      <c r="O59" s="59">
        <f t="shared" si="8"/>
        <v>-1.6258895256448511</v>
      </c>
      <c r="P59" s="59">
        <f t="shared" si="9"/>
        <v>-0.14040144374385319</v>
      </c>
      <c r="Q59" s="59">
        <f t="shared" si="10"/>
        <v>0.2483153483063881</v>
      </c>
    </row>
    <row r="60" spans="4:17" x14ac:dyDescent="0.25">
      <c r="D60" s="65">
        <f t="shared" si="11"/>
        <v>1508915800</v>
      </c>
      <c r="E60" s="65">
        <f t="shared" ref="E60:G60" si="68">MOD(D60*$B$4,$B$5)</f>
        <v>671726501</v>
      </c>
      <c r="F60" s="65">
        <f t="shared" si="68"/>
        <v>54343718</v>
      </c>
      <c r="G60" s="65">
        <f t="shared" si="68"/>
        <v>1148078591</v>
      </c>
      <c r="I60" s="14">
        <f t="shared" si="3"/>
        <v>0.70264367452137511</v>
      </c>
      <c r="J60" s="14">
        <f t="shared" si="4"/>
        <v>0.31279702746569832</v>
      </c>
      <c r="K60" s="14">
        <f t="shared" si="5"/>
        <v>2.5305765704536593E-2</v>
      </c>
      <c r="L60" s="14">
        <f t="shared" si="6"/>
        <v>0.53461575511341519</v>
      </c>
      <c r="N60" s="59">
        <f t="shared" si="7"/>
        <v>0.53201926743378969</v>
      </c>
      <c r="O60" s="59">
        <f t="shared" si="8"/>
        <v>-0.4879375799563006</v>
      </c>
      <c r="P60" s="59">
        <f t="shared" si="9"/>
        <v>-1.9547589250691211</v>
      </c>
      <c r="Q60" s="59">
        <f t="shared" si="10"/>
        <v>8.6877996316356051E-2</v>
      </c>
    </row>
    <row r="61" spans="4:17" x14ac:dyDescent="0.25">
      <c r="D61" s="65">
        <f t="shared" si="11"/>
        <v>938671679</v>
      </c>
      <c r="E61" s="65">
        <f t="shared" ref="E61:G61" si="69">MOD(D61*$B$4,$B$5)</f>
        <v>863148956</v>
      </c>
      <c r="F61" s="65">
        <f t="shared" si="69"/>
        <v>1733019629</v>
      </c>
      <c r="G61" s="65">
        <f t="shared" si="69"/>
        <v>1512526221</v>
      </c>
      <c r="I61" s="14">
        <f t="shared" si="3"/>
        <v>0.43710306280954092</v>
      </c>
      <c r="J61" s="14">
        <f t="shared" si="4"/>
        <v>0.40193505436362237</v>
      </c>
      <c r="K61" s="14">
        <f t="shared" si="5"/>
        <v>0.80700015212129816</v>
      </c>
      <c r="L61" s="14">
        <f t="shared" si="6"/>
        <v>0.70432490781352386</v>
      </c>
      <c r="N61" s="59">
        <f t="shared" si="7"/>
        <v>-0.15831812620873789</v>
      </c>
      <c r="O61" s="59">
        <f t="shared" si="8"/>
        <v>-0.24834160779135286</v>
      </c>
      <c r="P61" s="59">
        <f t="shared" si="9"/>
        <v>0.86689472185938543</v>
      </c>
      <c r="Q61" s="59">
        <f t="shared" si="10"/>
        <v>0.53688046681338009</v>
      </c>
    </row>
    <row r="62" spans="4:17" x14ac:dyDescent="0.25">
      <c r="D62" s="65">
        <f t="shared" si="11"/>
        <v>1004183185</v>
      </c>
      <c r="E62" s="65">
        <f t="shared" ref="E62:G62" si="70">MOD(D62*$B$4,$B$5)</f>
        <v>2073126698</v>
      </c>
      <c r="F62" s="65">
        <f t="shared" si="70"/>
        <v>1308372605</v>
      </c>
      <c r="G62" s="65">
        <f t="shared" si="70"/>
        <v>1107441332</v>
      </c>
      <c r="I62" s="14">
        <f t="shared" si="3"/>
        <v>0.46760923505538071</v>
      </c>
      <c r="J62" s="14">
        <f t="shared" si="4"/>
        <v>0.96537484784179817</v>
      </c>
      <c r="K62" s="14">
        <f t="shared" si="5"/>
        <v>0.60925847208989636</v>
      </c>
      <c r="L62" s="14">
        <f t="shared" si="6"/>
        <v>0.51569255675719361</v>
      </c>
      <c r="N62" s="59">
        <f t="shared" si="7"/>
        <v>-8.1281017203520781E-2</v>
      </c>
      <c r="O62" s="59">
        <f t="shared" si="8"/>
        <v>1.8167832776951338</v>
      </c>
      <c r="P62" s="59">
        <f t="shared" si="9"/>
        <v>0.27738687863103834</v>
      </c>
      <c r="Q62" s="59">
        <f t="shared" si="10"/>
        <v>3.934555574243849E-2</v>
      </c>
    </row>
    <row r="63" spans="4:17" x14ac:dyDescent="0.25">
      <c r="D63" s="65">
        <f t="shared" si="11"/>
        <v>2137595848</v>
      </c>
      <c r="E63" s="65">
        <f t="shared" ref="E63:G63" si="71">MOD(D63*$B$4,$B$5)</f>
        <v>1594907752</v>
      </c>
      <c r="F63" s="65">
        <f t="shared" si="71"/>
        <v>503351842</v>
      </c>
      <c r="G63" s="65">
        <f t="shared" si="71"/>
        <v>666783024</v>
      </c>
      <c r="I63" s="14">
        <f t="shared" si="3"/>
        <v>0.99539563525039298</v>
      </c>
      <c r="J63" s="14">
        <f t="shared" si="4"/>
        <v>0.74268679762509349</v>
      </c>
      <c r="K63" s="14">
        <f t="shared" si="5"/>
        <v>0.23439146693273585</v>
      </c>
      <c r="L63" s="14">
        <f t="shared" si="6"/>
        <v>0.31049504159995822</v>
      </c>
      <c r="N63" s="59">
        <f t="shared" si="7"/>
        <v>2.6042063507420168</v>
      </c>
      <c r="O63" s="59">
        <f t="shared" si="8"/>
        <v>0.65165089871027337</v>
      </c>
      <c r="P63" s="59">
        <f t="shared" si="9"/>
        <v>-0.72446071994596639</v>
      </c>
      <c r="Q63" s="59">
        <f t="shared" si="10"/>
        <v>-0.49444762991852814</v>
      </c>
    </row>
    <row r="64" spans="4:17" x14ac:dyDescent="0.25">
      <c r="D64" s="65">
        <f t="shared" si="11"/>
        <v>1945933915</v>
      </c>
      <c r="E64" s="65">
        <f t="shared" ref="E64:G64" si="72">MOD(D64*$B$4,$B$5)</f>
        <v>1241291185</v>
      </c>
      <c r="F64" s="65">
        <f t="shared" si="72"/>
        <v>1425556188</v>
      </c>
      <c r="G64" s="65">
        <f t="shared" si="72"/>
        <v>1204250127</v>
      </c>
      <c r="I64" s="14">
        <f t="shared" si="3"/>
        <v>0.90614609271860314</v>
      </c>
      <c r="J64" s="14">
        <f t="shared" si="4"/>
        <v>0.5780212516691734</v>
      </c>
      <c r="K64" s="14">
        <f t="shared" si="5"/>
        <v>0.66382633025183002</v>
      </c>
      <c r="L64" s="14">
        <f t="shared" si="6"/>
        <v>0.56077266490158872</v>
      </c>
      <c r="N64" s="59">
        <f t="shared" si="7"/>
        <v>1.317390348059498</v>
      </c>
      <c r="O64" s="59">
        <f t="shared" si="8"/>
        <v>0.19683393195948073</v>
      </c>
      <c r="P64" s="59">
        <f t="shared" si="9"/>
        <v>0.42292862185254054</v>
      </c>
      <c r="Q64" s="59">
        <f t="shared" si="10"/>
        <v>0.1529284877169734</v>
      </c>
    </row>
    <row r="65" spans="4:17" x14ac:dyDescent="0.25">
      <c r="D65" s="65">
        <f t="shared" si="11"/>
        <v>123039774</v>
      </c>
      <c r="E65" s="65">
        <f t="shared" ref="E65:G65" si="73">MOD(D65*$B$4,$B$5)</f>
        <v>1460646799</v>
      </c>
      <c r="F65" s="65">
        <f t="shared" si="73"/>
        <v>698536225</v>
      </c>
      <c r="G65" s="65">
        <f t="shared" si="73"/>
        <v>1401375428</v>
      </c>
      <c r="I65" s="14">
        <f t="shared" si="3"/>
        <v>5.7294859604253304E-2</v>
      </c>
      <c r="J65" s="14">
        <f t="shared" si="4"/>
        <v>0.6801666693577233</v>
      </c>
      <c r="K65" s="14">
        <f t="shared" si="5"/>
        <v>0.32528127806753038</v>
      </c>
      <c r="L65" s="14">
        <f t="shared" si="6"/>
        <v>0.65256628641166381</v>
      </c>
      <c r="N65" s="59">
        <f t="shared" si="7"/>
        <v>-1.5778950637980773</v>
      </c>
      <c r="O65" s="59">
        <f t="shared" si="8"/>
        <v>0.46816491328597382</v>
      </c>
      <c r="P65" s="59">
        <f t="shared" si="9"/>
        <v>-0.45298081519403333</v>
      </c>
      <c r="Q65" s="59">
        <f t="shared" si="10"/>
        <v>0.39225822457063325</v>
      </c>
    </row>
    <row r="66" spans="4:17" x14ac:dyDescent="0.25">
      <c r="D66" s="65">
        <f t="shared" si="11"/>
        <v>58404488</v>
      </c>
      <c r="E66" s="65">
        <f t="shared" ref="E66:G66" si="74">MOD(D66*$B$4,$B$5)</f>
        <v>1744495384</v>
      </c>
      <c r="F66" s="65">
        <f t="shared" si="74"/>
        <v>1407914900</v>
      </c>
      <c r="G66" s="65">
        <f t="shared" si="74"/>
        <v>45161291</v>
      </c>
      <c r="I66" s="14">
        <f t="shared" si="3"/>
        <v>2.7196709091958319E-2</v>
      </c>
      <c r="J66" s="14">
        <f t="shared" si="4"/>
        <v>0.81234396697240319</v>
      </c>
      <c r="K66" s="14">
        <f t="shared" si="5"/>
        <v>0.65561146536433279</v>
      </c>
      <c r="L66" s="14">
        <f t="shared" si="6"/>
        <v>2.1029864923125006E-2</v>
      </c>
      <c r="N66" s="59">
        <f t="shared" si="7"/>
        <v>-1.9236902715392497</v>
      </c>
      <c r="O66" s="59">
        <f t="shared" si="8"/>
        <v>0.88656700219711748</v>
      </c>
      <c r="P66" s="59">
        <f t="shared" si="9"/>
        <v>0.40051522861218031</v>
      </c>
      <c r="Q66" s="59">
        <f t="shared" si="10"/>
        <v>-2.0329286716067241</v>
      </c>
    </row>
    <row r="67" spans="4:17" x14ac:dyDescent="0.25">
      <c r="D67" s="65">
        <f t="shared" si="11"/>
        <v>284776156</v>
      </c>
      <c r="E67" s="65">
        <f t="shared" ref="E67:G67" si="75">MOD(D67*$B$4,$B$5)</f>
        <v>387001829</v>
      </c>
      <c r="F67" s="65">
        <f t="shared" si="75"/>
        <v>5042406</v>
      </c>
      <c r="G67" s="65">
        <f t="shared" si="75"/>
        <v>736327915</v>
      </c>
      <c r="I67" s="14">
        <f t="shared" ref="I67:I130" si="76">D67 / ($B$5 - 1)</f>
        <v>0.13260923152101153</v>
      </c>
      <c r="J67" s="14">
        <f t="shared" ref="J67:J130" si="77">E67 / ($B$5 - 1)</f>
        <v>0.18021177005042488</v>
      </c>
      <c r="K67" s="14">
        <f t="shared" ref="K67:K130" si="78">F67 / ($B$5 - 1)</f>
        <v>2.3480532712750633E-3</v>
      </c>
      <c r="L67" s="14">
        <f t="shared" ref="L67:L130" si="79">G67 / ($B$5 - 1)</f>
        <v>0.34287940509885495</v>
      </c>
      <c r="N67" s="59">
        <f t="shared" ref="N67:N130" si="80">_xlfn.NORM.INV(I67, 0, 1)</f>
        <v>-1.1141415567636983</v>
      </c>
      <c r="O67" s="59">
        <f t="shared" ref="O67:O130" si="81">_xlfn.NORM.INV(J67, 0, 1)</f>
        <v>-0.91455833526792119</v>
      </c>
      <c r="P67" s="59">
        <f t="shared" ref="P67:P130" si="82">_xlfn.NORM.INV(K67, 0, 1)</f>
        <v>-2.8271722133152264</v>
      </c>
      <c r="Q67" s="59">
        <f t="shared" ref="Q67:Q130" si="83">_xlfn.NORM.INV(L67, 0, 1)</f>
        <v>-0.40461734054385501</v>
      </c>
    </row>
    <row r="68" spans="4:17" x14ac:dyDescent="0.25">
      <c r="D68" s="65">
        <f t="shared" ref="D68:D131" si="84">MOD(G67*$B$4,$B$5)</f>
        <v>282943468</v>
      </c>
      <c r="E68" s="65">
        <f t="shared" ref="E68:G68" si="85">MOD(D68*$B$4,$B$5)</f>
        <v>2115632555</v>
      </c>
      <c r="F68" s="65">
        <f t="shared" si="85"/>
        <v>114229320</v>
      </c>
      <c r="G68" s="65">
        <f t="shared" si="85"/>
        <v>1372983871</v>
      </c>
      <c r="I68" s="14">
        <f t="shared" si="76"/>
        <v>0.13175581966690331</v>
      </c>
      <c r="J68" s="14">
        <f t="shared" si="77"/>
        <v>0.98516817994897088</v>
      </c>
      <c r="K68" s="14">
        <f t="shared" si="78"/>
        <v>5.319217224902676E-2</v>
      </c>
      <c r="L68" s="14">
        <f t="shared" si="79"/>
        <v>0.63934543741805983</v>
      </c>
      <c r="N68" s="59">
        <f t="shared" si="80"/>
        <v>-1.1181296158818275</v>
      </c>
      <c r="O68" s="59">
        <f t="shared" si="81"/>
        <v>2.1745528604510334</v>
      </c>
      <c r="P68" s="59">
        <f t="shared" si="82"/>
        <v>-1.6146599990620638</v>
      </c>
      <c r="Q68" s="59">
        <f t="shared" si="83"/>
        <v>0.3567097239560631</v>
      </c>
    </row>
    <row r="69" spans="4:17" x14ac:dyDescent="0.25">
      <c r="D69" s="65">
        <f t="shared" si="84"/>
        <v>1811606974</v>
      </c>
      <c r="E69" s="65">
        <f t="shared" ref="E69:G69" si="86">MOD(D69*$B$4,$B$5)</f>
        <v>398652467</v>
      </c>
      <c r="F69" s="65">
        <f t="shared" si="86"/>
        <v>1899757437</v>
      </c>
      <c r="G69" s="65">
        <f t="shared" si="86"/>
        <v>1344547233</v>
      </c>
      <c r="I69" s="14">
        <f t="shared" si="76"/>
        <v>0.84359523639417744</v>
      </c>
      <c r="J69" s="14">
        <f t="shared" si="77"/>
        <v>0.185637021144514</v>
      </c>
      <c r="K69" s="14">
        <f t="shared" si="78"/>
        <v>0.88464349450975976</v>
      </c>
      <c r="L69" s="14">
        <f t="shared" si="79"/>
        <v>0.62610359594794329</v>
      </c>
      <c r="N69" s="59">
        <f t="shared" si="80"/>
        <v>1.0093443295440583</v>
      </c>
      <c r="O69" s="59">
        <f t="shared" si="81"/>
        <v>-0.89408943363164717</v>
      </c>
      <c r="P69" s="59">
        <f t="shared" si="82"/>
        <v>1.1985241913523703</v>
      </c>
      <c r="Q69" s="59">
        <f t="shared" si="83"/>
        <v>0.32155108176874275</v>
      </c>
    </row>
    <row r="70" spans="4:17" x14ac:dyDescent="0.25">
      <c r="D70" s="65">
        <f t="shared" si="84"/>
        <v>1388704509</v>
      </c>
      <c r="E70" s="65">
        <f t="shared" ref="E70:G70" si="87">MOD(D70*$B$4,$B$5)</f>
        <v>453312834</v>
      </c>
      <c r="F70" s="65">
        <f t="shared" si="87"/>
        <v>1152930731</v>
      </c>
      <c r="G70" s="65">
        <f t="shared" si="87"/>
        <v>1080604096</v>
      </c>
      <c r="I70" s="14">
        <f t="shared" si="76"/>
        <v>0.64666592995325656</v>
      </c>
      <c r="J70" s="14">
        <f t="shared" si="77"/>
        <v>0.21109023803015262</v>
      </c>
      <c r="K70" s="14">
        <f t="shared" si="78"/>
        <v>0.53687520887411688</v>
      </c>
      <c r="L70" s="14">
        <f t="shared" si="79"/>
        <v>0.50319549488201321</v>
      </c>
      <c r="N70" s="59">
        <f t="shared" si="80"/>
        <v>0.37633462633024162</v>
      </c>
      <c r="O70" s="59">
        <f t="shared" si="81"/>
        <v>-0.80264409156950001</v>
      </c>
      <c r="P70" s="59">
        <f t="shared" si="82"/>
        <v>9.2564456280875201E-2</v>
      </c>
      <c r="Q70" s="59">
        <f t="shared" si="83"/>
        <v>8.0100034757136264E-3</v>
      </c>
    </row>
    <row r="71" spans="4:17" x14ac:dyDescent="0.25">
      <c r="D71" s="65">
        <f t="shared" si="84"/>
        <v>1610016033</v>
      </c>
      <c r="E71" s="65">
        <f t="shared" ref="E71:G71" si="88">MOD(D71*$B$4,$B$5)</f>
        <v>1798227660</v>
      </c>
      <c r="F71" s="65">
        <f t="shared" si="88"/>
        <v>958364120</v>
      </c>
      <c r="G71" s="65">
        <f t="shared" si="88"/>
        <v>101712846</v>
      </c>
      <c r="I71" s="14">
        <f t="shared" si="76"/>
        <v>0.74972213921111275</v>
      </c>
      <c r="J71" s="14">
        <f t="shared" si="77"/>
        <v>0.83736500780784062</v>
      </c>
      <c r="K71" s="14">
        <f t="shared" si="78"/>
        <v>0.4462730702443729</v>
      </c>
      <c r="L71" s="14">
        <f t="shared" si="79"/>
        <v>4.7363734848204754E-2</v>
      </c>
      <c r="N71" s="59">
        <f t="shared" si="80"/>
        <v>0.67361561741310427</v>
      </c>
      <c r="O71" s="59">
        <f t="shared" si="81"/>
        <v>0.9836858802384788</v>
      </c>
      <c r="P71" s="59">
        <f t="shared" si="82"/>
        <v>-0.13508313978642827</v>
      </c>
      <c r="Q71" s="59">
        <f t="shared" si="83"/>
        <v>-1.6709706777905531</v>
      </c>
    </row>
    <row r="72" spans="4:17" x14ac:dyDescent="0.25">
      <c r="D72" s="65">
        <f t="shared" si="84"/>
        <v>633172224</v>
      </c>
      <c r="E72" s="65">
        <f t="shared" ref="E72:G72" si="89">MOD(D72*$B$4,$B$5)</f>
        <v>869160600</v>
      </c>
      <c r="F72" s="65">
        <f t="shared" si="89"/>
        <v>2010794808</v>
      </c>
      <c r="G72" s="65">
        <f t="shared" si="89"/>
        <v>1110299862</v>
      </c>
      <c r="I72" s="14">
        <f t="shared" si="76"/>
        <v>0.29484379318993892</v>
      </c>
      <c r="J72" s="14">
        <f t="shared" si="77"/>
        <v>0.40473444425010535</v>
      </c>
      <c r="K72" s="14">
        <f t="shared" si="78"/>
        <v>0.93634929967704161</v>
      </c>
      <c r="L72" s="14">
        <f t="shared" si="79"/>
        <v>0.51702366351804108</v>
      </c>
      <c r="N72" s="59">
        <f t="shared" si="80"/>
        <v>-0.53928881352268165</v>
      </c>
      <c r="O72" s="59">
        <f t="shared" si="81"/>
        <v>-0.24111125673812148</v>
      </c>
      <c r="P72" s="59">
        <f t="shared" si="82"/>
        <v>1.5248304187323165</v>
      </c>
      <c r="Q72" s="59">
        <f t="shared" si="83"/>
        <v>4.2684954806482767E-2</v>
      </c>
    </row>
    <row r="73" spans="4:17" x14ac:dyDescent="0.25">
      <c r="D73" s="65">
        <f t="shared" si="84"/>
        <v>535260423</v>
      </c>
      <c r="E73" s="65">
        <f t="shared" ref="E73:G73" si="90">MOD(D73*$B$4,$B$5)</f>
        <v>1180121576</v>
      </c>
      <c r="F73" s="65">
        <f t="shared" si="90"/>
        <v>1497374774</v>
      </c>
      <c r="G73" s="65">
        <f t="shared" si="90"/>
        <v>1920608675</v>
      </c>
      <c r="I73" s="14">
        <f t="shared" si="76"/>
        <v>0.24925005785119725</v>
      </c>
      <c r="J73" s="14">
        <f t="shared" si="77"/>
        <v>0.54953693277159421</v>
      </c>
      <c r="K73" s="14">
        <f t="shared" si="78"/>
        <v>0.69726946549235791</v>
      </c>
      <c r="L73" s="14">
        <f t="shared" si="79"/>
        <v>0.89435310884784269</v>
      </c>
      <c r="N73" s="59">
        <f t="shared" si="80"/>
        <v>-0.67685159941503759</v>
      </c>
      <c r="O73" s="59">
        <f t="shared" si="81"/>
        <v>0.12449149442684064</v>
      </c>
      <c r="P73" s="59">
        <f t="shared" si="82"/>
        <v>0.5165632590340975</v>
      </c>
      <c r="Q73" s="59">
        <f t="shared" si="83"/>
        <v>1.2500157818645752</v>
      </c>
    </row>
    <row r="74" spans="4:17" x14ac:dyDescent="0.25">
      <c r="D74" s="65">
        <f t="shared" si="84"/>
        <v>684826288</v>
      </c>
      <c r="E74" s="65">
        <f t="shared" ref="E74:G74" si="91">MOD(D74*$B$4,$B$5)</f>
        <v>1033969777</v>
      </c>
      <c r="F74" s="65">
        <f t="shared" si="91"/>
        <v>1087665640</v>
      </c>
      <c r="G74" s="65">
        <f t="shared" si="91"/>
        <v>1027906584</v>
      </c>
      <c r="I74" s="14">
        <f t="shared" si="76"/>
        <v>0.31889709114925663</v>
      </c>
      <c r="J74" s="14">
        <f t="shared" si="77"/>
        <v>0.48147969784352901</v>
      </c>
      <c r="K74" s="14">
        <f t="shared" si="78"/>
        <v>0.50648378255449589</v>
      </c>
      <c r="L74" s="14">
        <f t="shared" si="79"/>
        <v>0.47865630358332423</v>
      </c>
      <c r="N74" s="59">
        <f t="shared" si="80"/>
        <v>-0.47078513303592379</v>
      </c>
      <c r="O74" s="59">
        <f t="shared" si="81"/>
        <v>-4.6440200511182007E-2</v>
      </c>
      <c r="P74" s="59">
        <f t="shared" si="82"/>
        <v>1.6253148234321321E-2</v>
      </c>
      <c r="Q74" s="59">
        <f t="shared" si="83"/>
        <v>-5.3526261273353207E-2</v>
      </c>
    </row>
    <row r="75" spans="4:17" x14ac:dyDescent="0.25">
      <c r="D75" s="65">
        <f t="shared" si="84"/>
        <v>469052329</v>
      </c>
      <c r="E75" s="65">
        <f t="shared" ref="E75:G75" si="92">MOD(D75*$B$4,$B$5)</f>
        <v>704882838</v>
      </c>
      <c r="F75" s="65">
        <f t="shared" si="92"/>
        <v>668570030</v>
      </c>
      <c r="G75" s="65">
        <f t="shared" si="92"/>
        <v>159671014</v>
      </c>
      <c r="I75" s="14">
        <f t="shared" si="76"/>
        <v>0.21841951154025227</v>
      </c>
      <c r="J75" s="14">
        <f t="shared" si="77"/>
        <v>0.32823665004990682</v>
      </c>
      <c r="K75" s="14">
        <f t="shared" si="78"/>
        <v>0.31132718111511987</v>
      </c>
      <c r="L75" s="14">
        <f t="shared" si="79"/>
        <v>7.4352609994218319E-2</v>
      </c>
      <c r="N75" s="59">
        <f t="shared" si="80"/>
        <v>-0.77754207118419738</v>
      </c>
      <c r="O75" s="59">
        <f t="shared" si="81"/>
        <v>-0.44478753938742982</v>
      </c>
      <c r="P75" s="59">
        <f t="shared" si="82"/>
        <v>-0.49209192248561806</v>
      </c>
      <c r="Q75" s="59">
        <f t="shared" si="83"/>
        <v>-1.4441200111898016</v>
      </c>
    </row>
    <row r="76" spans="4:17" x14ac:dyDescent="0.25">
      <c r="D76" s="65">
        <f t="shared" si="84"/>
        <v>160707711</v>
      </c>
      <c r="E76" s="65">
        <f t="shared" ref="E76:G76" si="93">MOD(D76*$B$4,$B$5)</f>
        <v>810984717</v>
      </c>
      <c r="F76" s="65">
        <f t="shared" si="93"/>
        <v>563873144</v>
      </c>
      <c r="G76" s="65">
        <f t="shared" si="93"/>
        <v>1512791946</v>
      </c>
      <c r="I76" s="14">
        <f t="shared" si="76"/>
        <v>7.4835359654235989E-2</v>
      </c>
      <c r="J76" s="14">
        <f t="shared" si="77"/>
        <v>0.37764418765683117</v>
      </c>
      <c r="K76" s="14">
        <f t="shared" si="78"/>
        <v>0.26257389435784323</v>
      </c>
      <c r="L76" s="14">
        <f t="shared" si="79"/>
        <v>0.70444864565920895</v>
      </c>
      <c r="N76" s="59">
        <f t="shared" si="80"/>
        <v>-1.4406955264172074</v>
      </c>
      <c r="O76" s="59">
        <f t="shared" si="81"/>
        <v>-0.3116738869144593</v>
      </c>
      <c r="P76" s="59">
        <f t="shared" si="82"/>
        <v>-0.63543033515723024</v>
      </c>
      <c r="Q76" s="59">
        <f t="shared" si="83"/>
        <v>0.53723874875687505</v>
      </c>
    </row>
    <row r="77" spans="4:17" x14ac:dyDescent="0.25">
      <c r="D77" s="65">
        <f t="shared" si="84"/>
        <v>946092778</v>
      </c>
      <c r="E77" s="65">
        <f t="shared" ref="E77:G77" si="94">MOD(D77*$B$4,$B$5)</f>
        <v>457249736</v>
      </c>
      <c r="F77" s="65">
        <f t="shared" si="94"/>
        <v>65082590</v>
      </c>
      <c r="G77" s="65">
        <f t="shared" si="94"/>
        <v>1980609976</v>
      </c>
      <c r="I77" s="14">
        <f t="shared" si="76"/>
        <v>0.44055878132633752</v>
      </c>
      <c r="J77" s="14">
        <f t="shared" si="77"/>
        <v>0.21292350088518439</v>
      </c>
      <c r="K77" s="14">
        <f t="shared" si="78"/>
        <v>3.0306442668946873E-2</v>
      </c>
      <c r="L77" s="14">
        <f t="shared" si="79"/>
        <v>0.92229339193766324</v>
      </c>
      <c r="N77" s="59">
        <f t="shared" si="80"/>
        <v>-0.14955265645655441</v>
      </c>
      <c r="O77" s="59">
        <f t="shared" si="81"/>
        <v>-0.79631838574994107</v>
      </c>
      <c r="P77" s="59">
        <f t="shared" si="82"/>
        <v>-1.8763088294032171</v>
      </c>
      <c r="Q77" s="59">
        <f t="shared" si="83"/>
        <v>1.4206682869876397</v>
      </c>
    </row>
    <row r="78" spans="4:17" x14ac:dyDescent="0.25">
      <c r="D78" s="65">
        <f t="shared" si="84"/>
        <v>52187056</v>
      </c>
      <c r="E78" s="65">
        <f t="shared" ref="E78:G78" si="95">MOD(D78*$B$4,$B$5)</f>
        <v>123062245</v>
      </c>
      <c r="F78" s="65">
        <f t="shared" si="95"/>
        <v>397860793</v>
      </c>
      <c r="G78" s="65">
        <f t="shared" si="95"/>
        <v>192083782</v>
      </c>
      <c r="I78" s="14">
        <f t="shared" si="76"/>
        <v>2.4301491700393606E-2</v>
      </c>
      <c r="J78" s="14">
        <f t="shared" si="77"/>
        <v>5.7305323479050138E-2</v>
      </c>
      <c r="K78" s="14">
        <f t="shared" si="78"/>
        <v>0.18526836921020259</v>
      </c>
      <c r="L78" s="14">
        <f t="shared" si="79"/>
        <v>8.9445981280362213E-2</v>
      </c>
      <c r="N78" s="59">
        <f t="shared" si="80"/>
        <v>-1.9720580211023668</v>
      </c>
      <c r="O78" s="59">
        <f t="shared" si="81"/>
        <v>-1.5778039898377887</v>
      </c>
      <c r="P78" s="59">
        <f t="shared" si="82"/>
        <v>-0.89546842296913498</v>
      </c>
      <c r="Q78" s="59">
        <f t="shared" si="83"/>
        <v>-1.3441745091698583</v>
      </c>
    </row>
    <row r="79" spans="4:17" x14ac:dyDescent="0.25">
      <c r="D79" s="65">
        <f t="shared" si="84"/>
        <v>1389336823</v>
      </c>
      <c r="E79" s="65">
        <f t="shared" ref="E79:G79" si="96">MOD(D79*$B$4,$B$5)</f>
        <v>910970870</v>
      </c>
      <c r="F79" s="65">
        <f t="shared" si="96"/>
        <v>1599709798</v>
      </c>
      <c r="G79" s="65">
        <f t="shared" si="96"/>
        <v>374680432</v>
      </c>
      <c r="I79" s="14">
        <f t="shared" si="76"/>
        <v>0.64696037410475349</v>
      </c>
      <c r="J79" s="14">
        <f t="shared" si="77"/>
        <v>0.42420386841912183</v>
      </c>
      <c r="K79" s="14">
        <f t="shared" si="78"/>
        <v>0.74492292454924702</v>
      </c>
      <c r="L79" s="14">
        <f t="shared" si="79"/>
        <v>0.1744741724566316</v>
      </c>
      <c r="N79" s="59">
        <f t="shared" si="80"/>
        <v>0.37712696661251993</v>
      </c>
      <c r="O79" s="59">
        <f t="shared" si="81"/>
        <v>-0.19115043219753375</v>
      </c>
      <c r="P79" s="59">
        <f t="shared" si="82"/>
        <v>0.65859768339292624</v>
      </c>
      <c r="Q79" s="59">
        <f t="shared" si="83"/>
        <v>-0.9366311074513568</v>
      </c>
    </row>
    <row r="80" spans="4:17" x14ac:dyDescent="0.25">
      <c r="D80" s="65">
        <f t="shared" si="84"/>
        <v>91858038</v>
      </c>
      <c r="E80" s="65">
        <f t="shared" ref="E80:G80" si="97">MOD(D80*$B$4,$B$5)</f>
        <v>1673104890</v>
      </c>
      <c r="F80" s="65">
        <f t="shared" si="97"/>
        <v>2028632461</v>
      </c>
      <c r="G80" s="65">
        <f t="shared" si="97"/>
        <v>1010705378</v>
      </c>
      <c r="I80" s="14">
        <f t="shared" si="76"/>
        <v>4.2774732264480302E-2</v>
      </c>
      <c r="J80" s="14">
        <f t="shared" si="77"/>
        <v>0.77910017760386707</v>
      </c>
      <c r="K80" s="14">
        <f t="shared" si="78"/>
        <v>0.94465560414330629</v>
      </c>
      <c r="L80" s="14">
        <f t="shared" si="79"/>
        <v>0.47064636784665881</v>
      </c>
      <c r="N80" s="59">
        <f t="shared" si="80"/>
        <v>-1.7193565733326366</v>
      </c>
      <c r="O80" s="59">
        <f t="shared" si="81"/>
        <v>0.76915778999780982</v>
      </c>
      <c r="P80" s="59">
        <f t="shared" si="82"/>
        <v>1.5951048473124263</v>
      </c>
      <c r="Q80" s="59">
        <f t="shared" si="83"/>
        <v>-7.3645160630223042E-2</v>
      </c>
    </row>
    <row r="81" spans="4:17" x14ac:dyDescent="0.25">
      <c r="D81" s="65">
        <f t="shared" si="84"/>
        <v>1225808892</v>
      </c>
      <c r="E81" s="65">
        <f t="shared" ref="E81:G81" si="98">MOD(D81*$B$4,$B$5)</f>
        <v>1404099941</v>
      </c>
      <c r="F81" s="65">
        <f t="shared" si="98"/>
        <v>576869044</v>
      </c>
      <c r="G81" s="65">
        <f t="shared" si="98"/>
        <v>1772655922</v>
      </c>
      <c r="I81" s="14">
        <f t="shared" si="76"/>
        <v>0.57081174717360339</v>
      </c>
      <c r="J81" s="14">
        <f t="shared" si="77"/>
        <v>0.65383498664371198</v>
      </c>
      <c r="K81" s="14">
        <f t="shared" si="78"/>
        <v>0.26862558188720193</v>
      </c>
      <c r="L81" s="14">
        <f t="shared" si="79"/>
        <v>0.82545723936097437</v>
      </c>
      <c r="N81" s="59">
        <f t="shared" si="80"/>
        <v>0.17844118713932802</v>
      </c>
      <c r="O81" s="59">
        <f t="shared" si="81"/>
        <v>0.39569502412523994</v>
      </c>
      <c r="P81" s="59">
        <f t="shared" si="82"/>
        <v>-0.61697507859432765</v>
      </c>
      <c r="Q81" s="59">
        <f t="shared" si="83"/>
        <v>0.93636455450980172</v>
      </c>
    </row>
    <row r="82" spans="4:17" x14ac:dyDescent="0.25">
      <c r="D82" s="65">
        <f t="shared" si="84"/>
        <v>1388096147</v>
      </c>
      <c r="E82" s="65">
        <f t="shared" ref="E82:G82" si="99">MOD(D82*$B$4,$B$5)</f>
        <v>1151841790</v>
      </c>
      <c r="F82" s="65">
        <f t="shared" si="99"/>
        <v>55940613</v>
      </c>
      <c r="G82" s="65">
        <f t="shared" si="99"/>
        <v>922385844</v>
      </c>
      <c r="I82" s="14">
        <f t="shared" si="76"/>
        <v>0.64638263932092366</v>
      </c>
      <c r="J82" s="14">
        <f t="shared" si="77"/>
        <v>0.53636813120578242</v>
      </c>
      <c r="K82" s="14">
        <f t="shared" si="78"/>
        <v>2.6049377886624429E-2</v>
      </c>
      <c r="L82" s="14">
        <f t="shared" si="79"/>
        <v>0.42951937991149663</v>
      </c>
      <c r="N82" s="59">
        <f t="shared" si="80"/>
        <v>0.37557252278001507</v>
      </c>
      <c r="O82" s="59">
        <f t="shared" si="81"/>
        <v>9.1288019128743E-2</v>
      </c>
      <c r="P82" s="59">
        <f t="shared" si="82"/>
        <v>-1.9423168386568905</v>
      </c>
      <c r="Q82" s="59">
        <f t="shared" si="83"/>
        <v>-0.17759791790197613</v>
      </c>
    </row>
    <row r="83" spans="4:17" x14ac:dyDescent="0.25">
      <c r="D83" s="65">
        <f t="shared" si="84"/>
        <v>708622473</v>
      </c>
      <c r="E83" s="65">
        <f t="shared" ref="E83:G83" si="100">MOD(D83*$B$4,$B$5)</f>
        <v>795864767</v>
      </c>
      <c r="F83" s="65">
        <f t="shared" si="100"/>
        <v>853206674</v>
      </c>
      <c r="G83" s="65">
        <f t="shared" si="100"/>
        <v>697978488</v>
      </c>
      <c r="I83" s="14">
        <f t="shared" si="76"/>
        <v>0.32997805329968971</v>
      </c>
      <c r="J83" s="14">
        <f t="shared" si="77"/>
        <v>0.37060341226924526</v>
      </c>
      <c r="K83" s="14">
        <f t="shared" si="78"/>
        <v>0.39730531852441403</v>
      </c>
      <c r="L83" s="14">
        <f t="shared" si="79"/>
        <v>0.32502156153788936</v>
      </c>
      <c r="N83" s="59">
        <f t="shared" si="80"/>
        <v>-0.43997376782868652</v>
      </c>
      <c r="O83" s="59">
        <f t="shared" si="81"/>
        <v>-0.33025561855813707</v>
      </c>
      <c r="P83" s="59">
        <f t="shared" si="82"/>
        <v>-0.2603281802797901</v>
      </c>
      <c r="Q83" s="59">
        <f t="shared" si="83"/>
        <v>-0.45370228360605108</v>
      </c>
    </row>
    <row r="84" spans="4:17" x14ac:dyDescent="0.25">
      <c r="D84" s="65">
        <f t="shared" si="84"/>
        <v>248656465</v>
      </c>
      <c r="E84" s="65">
        <f t="shared" ref="E84:G84" si="101">MOD(D84*$B$4,$B$5)</f>
        <v>610118932</v>
      </c>
      <c r="F84" s="65">
        <f t="shared" si="101"/>
        <v>460231614</v>
      </c>
      <c r="G84" s="65">
        <f t="shared" si="101"/>
        <v>121911179</v>
      </c>
      <c r="I84" s="14">
        <f t="shared" si="76"/>
        <v>0.11578968969712937</v>
      </c>
      <c r="J84" s="14">
        <f t="shared" si="77"/>
        <v>0.28410876755053993</v>
      </c>
      <c r="K84" s="14">
        <f t="shared" si="78"/>
        <v>0.2143120460345522</v>
      </c>
      <c r="L84" s="14">
        <f t="shared" si="79"/>
        <v>5.6769316603214777E-2</v>
      </c>
      <c r="N84" s="59">
        <f t="shared" si="80"/>
        <v>-1.1963003316644327</v>
      </c>
      <c r="O84" s="59">
        <f t="shared" si="81"/>
        <v>-0.57067858895578871</v>
      </c>
      <c r="P84" s="59">
        <f t="shared" si="82"/>
        <v>-0.7915483179855759</v>
      </c>
      <c r="Q84" s="59">
        <f t="shared" si="83"/>
        <v>-1.5824861430466013</v>
      </c>
    </row>
    <row r="85" spans="4:17" x14ac:dyDescent="0.25">
      <c r="D85" s="65">
        <f t="shared" si="84"/>
        <v>669328729</v>
      </c>
      <c r="E85" s="65">
        <f t="shared" ref="E85:G85" si="102">MOD(D85*$B$4,$B$5)</f>
        <v>275608444</v>
      </c>
      <c r="F85" s="65">
        <f t="shared" si="102"/>
        <v>234007159</v>
      </c>
      <c r="G85" s="65">
        <f t="shared" si="102"/>
        <v>2143072516</v>
      </c>
      <c r="I85" s="14">
        <f t="shared" si="76"/>
        <v>0.31168047786846803</v>
      </c>
      <c r="J85" s="14">
        <f t="shared" si="77"/>
        <v>0.12834018294544908</v>
      </c>
      <c r="K85" s="14">
        <f t="shared" si="78"/>
        <v>0.10896807500065125</v>
      </c>
      <c r="L85" s="14">
        <f t="shared" si="79"/>
        <v>0.99794590752380519</v>
      </c>
      <c r="N85" s="59">
        <f t="shared" si="80"/>
        <v>-0.49109259913055159</v>
      </c>
      <c r="O85" s="59">
        <f t="shared" si="81"/>
        <v>-1.1342722493611479</v>
      </c>
      <c r="P85" s="59">
        <f t="shared" si="82"/>
        <v>-1.2320346256035115</v>
      </c>
      <c r="Q85" s="59">
        <f t="shared" si="83"/>
        <v>2.869733029786806</v>
      </c>
    </row>
    <row r="86" spans="4:17" x14ac:dyDescent="0.25">
      <c r="D86" s="65">
        <f t="shared" si="84"/>
        <v>1818660199</v>
      </c>
      <c r="E86" s="65">
        <f t="shared" ref="E86:G86" si="103">MOD(D86*$B$4,$B$5)</f>
        <v>1562460216</v>
      </c>
      <c r="F86" s="65">
        <f t="shared" si="103"/>
        <v>1891403896</v>
      </c>
      <c r="G86" s="65">
        <f t="shared" si="103"/>
        <v>1837695258</v>
      </c>
      <c r="I86" s="14">
        <f t="shared" si="76"/>
        <v>0.84687965023040734</v>
      </c>
      <c r="J86" s="14">
        <f t="shared" si="77"/>
        <v>0.72757723622729742</v>
      </c>
      <c r="K86" s="14">
        <f t="shared" si="78"/>
        <v>0.88075357385049902</v>
      </c>
      <c r="L86" s="14">
        <f t="shared" si="79"/>
        <v>0.85574354031658129</v>
      </c>
      <c r="N86" s="59">
        <f t="shared" si="80"/>
        <v>1.0231420248390743</v>
      </c>
      <c r="O86" s="59">
        <f t="shared" si="81"/>
        <v>0.60550195280377461</v>
      </c>
      <c r="P86" s="59">
        <f t="shared" si="82"/>
        <v>1.178762269621453</v>
      </c>
      <c r="Q86" s="59">
        <f t="shared" si="83"/>
        <v>1.0613895161924423</v>
      </c>
    </row>
    <row r="87" spans="4:17" x14ac:dyDescent="0.25">
      <c r="D87" s="65">
        <f t="shared" si="84"/>
        <v>1280792289</v>
      </c>
      <c r="E87" s="65">
        <f t="shared" ref="E87:G87" si="104">MOD(D87*$B$4,$B$5)</f>
        <v>1217868836</v>
      </c>
      <c r="F87" s="65">
        <f t="shared" si="104"/>
        <v>381745931</v>
      </c>
      <c r="G87" s="65">
        <f t="shared" si="104"/>
        <v>1848144041</v>
      </c>
      <c r="I87" s="14">
        <f t="shared" si="76"/>
        <v>0.59641538662502114</v>
      </c>
      <c r="J87" s="14">
        <f t="shared" si="77"/>
        <v>0.56711437047190438</v>
      </c>
      <c r="K87" s="14">
        <f t="shared" si="78"/>
        <v>0.17776430181950731</v>
      </c>
      <c r="L87" s="14">
        <f t="shared" si="79"/>
        <v>0.86060913406369199</v>
      </c>
      <c r="N87" s="59">
        <f t="shared" si="80"/>
        <v>0.24407952886324913</v>
      </c>
      <c r="O87" s="59">
        <f t="shared" si="81"/>
        <v>0.16903226968844606</v>
      </c>
      <c r="P87" s="59">
        <f t="shared" si="82"/>
        <v>-0.92391878163244057</v>
      </c>
      <c r="Q87" s="59">
        <f t="shared" si="83"/>
        <v>1.0830601355475842</v>
      </c>
    </row>
    <row r="88" spans="4:17" x14ac:dyDescent="0.25">
      <c r="D88" s="65">
        <f t="shared" si="84"/>
        <v>995339437</v>
      </c>
      <c r="E88" s="65">
        <f t="shared" ref="E88:G88" si="105">MOD(D88*$B$4,$B$5)</f>
        <v>378329096</v>
      </c>
      <c r="F88" s="65">
        <f t="shared" si="105"/>
        <v>122858928</v>
      </c>
      <c r="G88" s="65">
        <f t="shared" si="105"/>
        <v>1320964121</v>
      </c>
      <c r="I88" s="14">
        <f t="shared" si="76"/>
        <v>0.46349104397324009</v>
      </c>
      <c r="J88" s="14">
        <f t="shared" si="77"/>
        <v>0.17617321403340735</v>
      </c>
      <c r="K88" s="14">
        <f t="shared" si="78"/>
        <v>5.7210646623010418E-2</v>
      </c>
      <c r="L88" s="14">
        <f t="shared" si="79"/>
        <v>0.6151218536450731</v>
      </c>
      <c r="N88" s="59">
        <f t="shared" si="80"/>
        <v>-9.1642494262345678E-2</v>
      </c>
      <c r="O88" s="59">
        <f t="shared" si="81"/>
        <v>-0.93004762229149174</v>
      </c>
      <c r="P88" s="59">
        <f t="shared" si="82"/>
        <v>-1.5786285015342074</v>
      </c>
      <c r="Q88" s="59">
        <f t="shared" si="83"/>
        <v>0.29269369094773523</v>
      </c>
    </row>
    <row r="89" spans="4:17" x14ac:dyDescent="0.25">
      <c r="D89" s="65">
        <f t="shared" si="84"/>
        <v>1174638067</v>
      </c>
      <c r="E89" s="65">
        <f t="shared" ref="E89:G89" si="106">MOD(D89*$B$4,$B$5)</f>
        <v>943400416</v>
      </c>
      <c r="F89" s="65">
        <f t="shared" si="106"/>
        <v>1490746101</v>
      </c>
      <c r="G89" s="65">
        <f t="shared" si="106"/>
        <v>1922997695</v>
      </c>
      <c r="I89" s="14">
        <f t="shared" si="76"/>
        <v>0.54698347490931254</v>
      </c>
      <c r="J89" s="14">
        <f t="shared" si="77"/>
        <v>0.43930505257035146</v>
      </c>
      <c r="K89" s="14">
        <f t="shared" si="78"/>
        <v>0.69418274908716116</v>
      </c>
      <c r="L89" s="14">
        <f t="shared" si="79"/>
        <v>0.89546558297748269</v>
      </c>
      <c r="N89" s="59">
        <f t="shared" si="80"/>
        <v>0.11804367746031022</v>
      </c>
      <c r="O89" s="59">
        <f t="shared" si="81"/>
        <v>-0.15273139049370638</v>
      </c>
      <c r="P89" s="59">
        <f t="shared" si="82"/>
        <v>0.50774169767150257</v>
      </c>
      <c r="Q89" s="59">
        <f t="shared" si="83"/>
        <v>1.2561300187797302</v>
      </c>
    </row>
    <row r="90" spans="4:17" x14ac:dyDescent="0.25">
      <c r="D90" s="65">
        <f t="shared" si="84"/>
        <v>41093770</v>
      </c>
      <c r="E90" s="65">
        <f t="shared" ref="E90:G90" si="107">MOD(D90*$B$4,$B$5)</f>
        <v>1509965489</v>
      </c>
      <c r="F90" s="65">
        <f t="shared" si="107"/>
        <v>1949140339</v>
      </c>
      <c r="G90" s="65">
        <f t="shared" si="107"/>
        <v>1399761505</v>
      </c>
      <c r="I90" s="14">
        <f t="shared" si="76"/>
        <v>1.9135777856349737E-2</v>
      </c>
      <c r="J90" s="14">
        <f t="shared" si="77"/>
        <v>0.70313247405284318</v>
      </c>
      <c r="K90" s="14">
        <f t="shared" si="78"/>
        <v>0.90763920024748812</v>
      </c>
      <c r="L90" s="14">
        <f t="shared" si="79"/>
        <v>0.65181474494916825</v>
      </c>
      <c r="N90" s="59">
        <f t="shared" si="80"/>
        <v>-2.071934438982924</v>
      </c>
      <c r="O90" s="59">
        <f t="shared" si="81"/>
        <v>0.53343130519020254</v>
      </c>
      <c r="P90" s="59">
        <f t="shared" si="82"/>
        <v>1.3263566231226367</v>
      </c>
      <c r="Q90" s="59">
        <f t="shared" si="83"/>
        <v>0.39022454918211197</v>
      </c>
    </row>
    <row r="91" spans="4:17" x14ac:dyDescent="0.25">
      <c r="D91" s="65">
        <f t="shared" si="84"/>
        <v>1609622294</v>
      </c>
      <c r="E91" s="65">
        <f t="shared" ref="E91:G91" si="108">MOD(D91*$B$4,$B$5)</f>
        <v>2119405214</v>
      </c>
      <c r="F91" s="65">
        <f t="shared" si="108"/>
        <v>1835625561</v>
      </c>
      <c r="G91" s="65">
        <f t="shared" si="108"/>
        <v>158696164</v>
      </c>
      <c r="I91" s="14">
        <f t="shared" si="76"/>
        <v>0.74953879020133873</v>
      </c>
      <c r="J91" s="14">
        <f t="shared" si="77"/>
        <v>0.98692496119712014</v>
      </c>
      <c r="K91" s="14">
        <f t="shared" si="78"/>
        <v>0.8547797625463267</v>
      </c>
      <c r="L91" s="14">
        <f t="shared" si="79"/>
        <v>7.3898660087863596E-2</v>
      </c>
      <c r="N91" s="59">
        <f t="shared" si="80"/>
        <v>0.67303909460688827</v>
      </c>
      <c r="O91" s="59">
        <f t="shared" si="81"/>
        <v>2.2239757238859501</v>
      </c>
      <c r="P91" s="59">
        <f t="shared" si="82"/>
        <v>1.0571558293814305</v>
      </c>
      <c r="Q91" s="59">
        <f t="shared" si="83"/>
        <v>-1.4473557219768698</v>
      </c>
    </row>
    <row r="92" spans="4:17" x14ac:dyDescent="0.25">
      <c r="D92" s="65">
        <f t="shared" si="84"/>
        <v>348363595</v>
      </c>
      <c r="E92" s="65">
        <f t="shared" ref="E92:G92" si="109">MOD(D92*$B$4,$B$5)</f>
        <v>1062138235</v>
      </c>
      <c r="F92" s="65">
        <f t="shared" si="109"/>
        <v>1450153207</v>
      </c>
      <c r="G92" s="65">
        <f t="shared" si="109"/>
        <v>968497485</v>
      </c>
      <c r="I92" s="14">
        <f t="shared" si="76"/>
        <v>0.16221944024993054</v>
      </c>
      <c r="J92" s="14">
        <f t="shared" si="77"/>
        <v>0.49459665826949911</v>
      </c>
      <c r="K92" s="14">
        <f t="shared" si="78"/>
        <v>0.67528020979397019</v>
      </c>
      <c r="L92" s="14">
        <f t="shared" si="79"/>
        <v>0.45099178603942675</v>
      </c>
      <c r="N92" s="59">
        <f t="shared" si="80"/>
        <v>-0.98537708642904231</v>
      </c>
      <c r="O92" s="59">
        <f t="shared" si="81"/>
        <v>-1.3544583286354469E-2</v>
      </c>
      <c r="P92" s="59">
        <f t="shared" si="82"/>
        <v>0.45454087310431851</v>
      </c>
      <c r="Q92" s="59">
        <f t="shared" si="83"/>
        <v>-0.12315599379113602</v>
      </c>
    </row>
    <row r="93" spans="4:17" x14ac:dyDescent="0.25">
      <c r="D93" s="65">
        <f t="shared" si="84"/>
        <v>1770586892</v>
      </c>
      <c r="E93" s="65">
        <f t="shared" ref="E93:G93" si="110">MOD(D93*$B$4,$B$5)</f>
        <v>298196779</v>
      </c>
      <c r="F93" s="65">
        <f t="shared" si="110"/>
        <v>1821316915</v>
      </c>
      <c r="G93" s="65">
        <f t="shared" si="110"/>
        <v>955779432</v>
      </c>
      <c r="I93" s="14">
        <f t="shared" si="76"/>
        <v>0.82449377218679876</v>
      </c>
      <c r="J93" s="14">
        <f t="shared" si="77"/>
        <v>0.13885869610948368</v>
      </c>
      <c r="K93" s="14">
        <f t="shared" si="78"/>
        <v>0.8481167800241306</v>
      </c>
      <c r="L93" s="14">
        <f t="shared" si="79"/>
        <v>0.4450694811018831</v>
      </c>
      <c r="N93" s="59">
        <f t="shared" si="80"/>
        <v>0.93262725593465978</v>
      </c>
      <c r="O93" s="59">
        <f t="shared" si="81"/>
        <v>-1.0854613065340295</v>
      </c>
      <c r="P93" s="59">
        <f t="shared" si="82"/>
        <v>1.0283899375123138</v>
      </c>
      <c r="Q93" s="59">
        <f t="shared" si="83"/>
        <v>-0.13812837311070825</v>
      </c>
    </row>
    <row r="94" spans="4:17" x14ac:dyDescent="0.25">
      <c r="D94" s="65">
        <f t="shared" si="84"/>
        <v>2037773571</v>
      </c>
      <c r="E94" s="65">
        <f t="shared" ref="E94:G94" si="111">MOD(D94*$B$4,$B$5)</f>
        <v>2027078553</v>
      </c>
      <c r="F94" s="65">
        <f t="shared" si="111"/>
        <v>1163939955</v>
      </c>
      <c r="G94" s="65">
        <f t="shared" si="111"/>
        <v>2078394991</v>
      </c>
      <c r="I94" s="14">
        <f t="shared" si="76"/>
        <v>0.94891226519729222</v>
      </c>
      <c r="J94" s="14">
        <f t="shared" si="77"/>
        <v>0.94393200934299459</v>
      </c>
      <c r="K94" s="14">
        <f t="shared" si="78"/>
        <v>0.54200177829899054</v>
      </c>
      <c r="L94" s="14">
        <f t="shared" si="79"/>
        <v>0.96782808794437725</v>
      </c>
      <c r="N94" s="59">
        <f t="shared" si="80"/>
        <v>1.634397229522385</v>
      </c>
      <c r="O94" s="59">
        <f t="shared" si="81"/>
        <v>1.5886652809687098</v>
      </c>
      <c r="P94" s="59">
        <f t="shared" si="82"/>
        <v>0.10547810416787697</v>
      </c>
      <c r="Q94" s="59">
        <f t="shared" si="83"/>
        <v>1.8497899903399249</v>
      </c>
    </row>
    <row r="95" spans="4:17" x14ac:dyDescent="0.25">
      <c r="D95" s="65">
        <f t="shared" si="84"/>
        <v>63590015</v>
      </c>
      <c r="E95" s="65">
        <f t="shared" ref="E95:G95" si="112">MOD(D95*$B$4,$B$5)</f>
        <v>799482502</v>
      </c>
      <c r="F95" s="65">
        <f t="shared" si="112"/>
        <v>1538717452</v>
      </c>
      <c r="G95" s="65">
        <f t="shared" si="112"/>
        <v>413226703</v>
      </c>
      <c r="I95" s="14">
        <f t="shared" si="76"/>
        <v>2.9611408272396222E-2</v>
      </c>
      <c r="J95" s="14">
        <f t="shared" si="77"/>
        <v>0.37228805140805249</v>
      </c>
      <c r="K95" s="14">
        <f t="shared" si="78"/>
        <v>0.71652115016851681</v>
      </c>
      <c r="L95" s="14">
        <f t="shared" si="79"/>
        <v>0.19242367864812135</v>
      </c>
      <c r="N95" s="59">
        <f t="shared" si="80"/>
        <v>-1.8865355942894084</v>
      </c>
      <c r="O95" s="59">
        <f t="shared" si="81"/>
        <v>-0.32579943951792462</v>
      </c>
      <c r="P95" s="59">
        <f t="shared" si="82"/>
        <v>0.57253777822353391</v>
      </c>
      <c r="Q95" s="59">
        <f t="shared" si="83"/>
        <v>-0.86899958584752068</v>
      </c>
    </row>
    <row r="96" spans="4:17" x14ac:dyDescent="0.25">
      <c r="D96" s="65">
        <f t="shared" si="84"/>
        <v>1038067177</v>
      </c>
      <c r="E96" s="65">
        <f t="shared" ref="E96:G96" si="113">MOD(D96*$B$4,$B$5)</f>
        <v>1304765516</v>
      </c>
      <c r="F96" s="65">
        <f t="shared" si="113"/>
        <v>935823620</v>
      </c>
      <c r="G96" s="65">
        <f t="shared" si="113"/>
        <v>823446375</v>
      </c>
      <c r="I96" s="14">
        <f t="shared" si="76"/>
        <v>0.48338769840392071</v>
      </c>
      <c r="J96" s="14">
        <f t="shared" si="77"/>
        <v>0.60757879038115847</v>
      </c>
      <c r="K96" s="14">
        <f t="shared" si="78"/>
        <v>0.43577683198803741</v>
      </c>
      <c r="L96" s="14">
        <f t="shared" si="79"/>
        <v>0.38344709936850435</v>
      </c>
      <c r="N96" s="59">
        <f t="shared" si="80"/>
        <v>-4.1652906139792917E-2</v>
      </c>
      <c r="O96" s="59">
        <f t="shared" si="81"/>
        <v>0.27301404497400406</v>
      </c>
      <c r="P96" s="59">
        <f t="shared" si="82"/>
        <v>-0.16168532176753675</v>
      </c>
      <c r="Q96" s="59">
        <f t="shared" si="83"/>
        <v>-0.29643984674167567</v>
      </c>
    </row>
    <row r="97" spans="4:17" x14ac:dyDescent="0.25">
      <c r="D97" s="65">
        <f t="shared" si="84"/>
        <v>805145302</v>
      </c>
      <c r="E97" s="65">
        <f t="shared" ref="E97:G97" si="114">MOD(D97*$B$4,$B$5)</f>
        <v>9829436</v>
      </c>
      <c r="F97" s="65">
        <f t="shared" si="114"/>
        <v>2030302816</v>
      </c>
      <c r="G97" s="65">
        <f t="shared" si="114"/>
        <v>36032997</v>
      </c>
      <c r="I97" s="14">
        <f t="shared" si="76"/>
        <v>0.37492499814827462</v>
      </c>
      <c r="J97" s="14">
        <f t="shared" si="77"/>
        <v>4.5771878255318737E-3</v>
      </c>
      <c r="K97" s="14">
        <f t="shared" si="78"/>
        <v>0.94543342380359152</v>
      </c>
      <c r="L97" s="14">
        <f t="shared" si="79"/>
        <v>1.677917178420273E-2</v>
      </c>
      <c r="N97" s="59">
        <f t="shared" si="80"/>
        <v>-0.31883716237379023</v>
      </c>
      <c r="O97" s="59">
        <f t="shared" si="81"/>
        <v>-2.6062345275477208</v>
      </c>
      <c r="P97" s="59">
        <f t="shared" si="82"/>
        <v>1.6021015632239599</v>
      </c>
      <c r="Q97" s="59">
        <f t="shared" si="83"/>
        <v>-2.1253389122968449</v>
      </c>
    </row>
    <row r="98" spans="4:17" x14ac:dyDescent="0.25">
      <c r="D98" s="65">
        <f t="shared" si="84"/>
        <v>2034527764</v>
      </c>
      <c r="E98" s="65">
        <f t="shared" ref="E98:G98" si="115">MOD(D98*$B$4,$B$5)</f>
        <v>2115035087</v>
      </c>
      <c r="F98" s="65">
        <f t="shared" si="115"/>
        <v>1338622550</v>
      </c>
      <c r="G98" s="65">
        <f t="shared" si="115"/>
        <v>1013656467</v>
      </c>
      <c r="I98" s="14">
        <f t="shared" si="76"/>
        <v>0.94740081852991209</v>
      </c>
      <c r="J98" s="14">
        <f t="shared" si="77"/>
        <v>0.98488996223070657</v>
      </c>
      <c r="K98" s="14">
        <f t="shared" si="78"/>
        <v>0.62334470043270351</v>
      </c>
      <c r="L98" s="14">
        <f t="shared" si="79"/>
        <v>0.47202057575063833</v>
      </c>
      <c r="N98" s="59">
        <f t="shared" si="80"/>
        <v>1.620157897521685</v>
      </c>
      <c r="O98" s="59">
        <f t="shared" si="81"/>
        <v>2.1671938578026304</v>
      </c>
      <c r="P98" s="59">
        <f t="shared" si="82"/>
        <v>0.31427708704257518</v>
      </c>
      <c r="Q98" s="59">
        <f t="shared" si="83"/>
        <v>-7.0191610759803888E-2</v>
      </c>
    </row>
    <row r="99" spans="4:17" x14ac:dyDescent="0.25">
      <c r="D99" s="65">
        <f t="shared" si="84"/>
        <v>1943905309</v>
      </c>
      <c r="E99" s="65">
        <f t="shared" ref="E99:G99" si="116">MOD(D99*$B$4,$B$5)</f>
        <v>2102698721</v>
      </c>
      <c r="F99" s="65">
        <f t="shared" si="116"/>
        <v>702869583</v>
      </c>
      <c r="G99" s="65">
        <f t="shared" si="116"/>
        <v>123502040</v>
      </c>
      <c r="I99" s="14">
        <f t="shared" si="76"/>
        <v>0.90520144943632319</v>
      </c>
      <c r="J99" s="14">
        <f t="shared" si="77"/>
        <v>0.97914539415309709</v>
      </c>
      <c r="K99" s="14">
        <f t="shared" si="78"/>
        <v>0.327299155134055</v>
      </c>
      <c r="L99" s="14">
        <f t="shared" si="79"/>
        <v>5.7510118985092382E-2</v>
      </c>
      <c r="N99" s="59">
        <f t="shared" si="80"/>
        <v>1.3117719226163382</v>
      </c>
      <c r="O99" s="59">
        <f t="shared" si="81"/>
        <v>2.0364099045998638</v>
      </c>
      <c r="P99" s="59">
        <f t="shared" si="82"/>
        <v>-0.44738332943768028</v>
      </c>
      <c r="Q99" s="59">
        <f t="shared" si="83"/>
        <v>-1.5760241489011835</v>
      </c>
    </row>
    <row r="100" spans="4:17" x14ac:dyDescent="0.25">
      <c r="D100" s="65">
        <f t="shared" si="84"/>
        <v>152368768</v>
      </c>
      <c r="E100" s="65">
        <f t="shared" ref="E100:G100" si="117">MOD(D100*$B$4,$B$5)</f>
        <v>2008792800</v>
      </c>
      <c r="F100" s="65">
        <f t="shared" si="117"/>
        <v>1108135809</v>
      </c>
      <c r="G100" s="65">
        <f t="shared" si="117"/>
        <v>1300956763</v>
      </c>
      <c r="I100" s="14">
        <f t="shared" si="76"/>
        <v>7.0952236718453687E-2</v>
      </c>
      <c r="J100" s="14">
        <f t="shared" si="77"/>
        <v>0.93541704205369303</v>
      </c>
      <c r="K100" s="14">
        <f t="shared" si="78"/>
        <v>0.51601594781132043</v>
      </c>
      <c r="L100" s="14">
        <f t="shared" si="79"/>
        <v>0.60580520155448947</v>
      </c>
      <c r="N100" s="59">
        <f t="shared" si="80"/>
        <v>-1.4687357624989592</v>
      </c>
      <c r="O100" s="59">
        <f t="shared" si="81"/>
        <v>1.5173992392714231</v>
      </c>
      <c r="P100" s="59">
        <f t="shared" si="82"/>
        <v>4.0156817632045143E-2</v>
      </c>
      <c r="Q100" s="59">
        <f t="shared" si="83"/>
        <v>0.2684023940820226</v>
      </c>
    </row>
    <row r="101" spans="4:17" x14ac:dyDescent="0.25">
      <c r="D101" s="65">
        <f t="shared" si="84"/>
        <v>1767101199</v>
      </c>
      <c r="E101" s="65">
        <f t="shared" ref="E101:G101" si="118">MOD(D101*$B$4,$B$5)</f>
        <v>1691518089</v>
      </c>
      <c r="F101" s="65">
        <f t="shared" si="118"/>
        <v>1793931532</v>
      </c>
      <c r="G101" s="65">
        <f t="shared" si="118"/>
        <v>1885883191</v>
      </c>
      <c r="I101" s="14">
        <f t="shared" si="76"/>
        <v>0.8228706198957475</v>
      </c>
      <c r="J101" s="14">
        <f t="shared" si="77"/>
        <v>0.78767449156164615</v>
      </c>
      <c r="K101" s="14">
        <f t="shared" si="78"/>
        <v>0.83536446731105862</v>
      </c>
      <c r="L101" s="14">
        <f t="shared" si="79"/>
        <v>0.87818279525095855</v>
      </c>
      <c r="N101" s="59">
        <f t="shared" si="80"/>
        <v>0.92636031577954114</v>
      </c>
      <c r="O101" s="59">
        <f t="shared" si="81"/>
        <v>0.79837825727561684</v>
      </c>
      <c r="P101" s="59">
        <f t="shared" si="82"/>
        <v>0.97558317537278127</v>
      </c>
      <c r="Q101" s="59">
        <f t="shared" si="83"/>
        <v>1.1659506236143695</v>
      </c>
    </row>
    <row r="102" spans="4:17" x14ac:dyDescent="0.25">
      <c r="D102" s="65">
        <f t="shared" si="84"/>
        <v>1635716431</v>
      </c>
      <c r="E102" s="65">
        <f t="shared" ref="E102:G102" si="119">MOD(D102*$B$4,$B$5)</f>
        <v>1136591552</v>
      </c>
      <c r="F102" s="65">
        <f t="shared" si="119"/>
        <v>498593036</v>
      </c>
      <c r="G102" s="65">
        <f t="shared" si="119"/>
        <v>735208827</v>
      </c>
      <c r="I102" s="14">
        <f t="shared" si="76"/>
        <v>0.76168981963925975</v>
      </c>
      <c r="J102" s="14">
        <f t="shared" si="77"/>
        <v>0.5292666857403393</v>
      </c>
      <c r="K102" s="14">
        <f t="shared" si="78"/>
        <v>0.23217547520266424</v>
      </c>
      <c r="L102" s="14">
        <f t="shared" si="79"/>
        <v>0.34235828913967897</v>
      </c>
      <c r="N102" s="59">
        <f t="shared" si="80"/>
        <v>0.71174877116816559</v>
      </c>
      <c r="O102" s="59">
        <f t="shared" si="81"/>
        <v>7.3426628230627317E-2</v>
      </c>
      <c r="P102" s="59">
        <f t="shared" si="82"/>
        <v>-0.73170122198744281</v>
      </c>
      <c r="Q102" s="59">
        <f t="shared" si="83"/>
        <v>-0.40603541601179982</v>
      </c>
    </row>
    <row r="103" spans="4:17" x14ac:dyDescent="0.25">
      <c r="D103" s="65">
        <f t="shared" si="84"/>
        <v>2098021442</v>
      </c>
      <c r="E103" s="65">
        <f t="shared" ref="E103:G103" si="120">MOD(D103*$B$4,$B$5)</f>
        <v>411717909</v>
      </c>
      <c r="F103" s="65">
        <f t="shared" si="120"/>
        <v>1221516001</v>
      </c>
      <c r="G103" s="65">
        <f t="shared" si="120"/>
        <v>340388592</v>
      </c>
      <c r="I103" s="14">
        <f t="shared" si="76"/>
        <v>0.97696736639083115</v>
      </c>
      <c r="J103" s="14">
        <f t="shared" si="77"/>
        <v>0.19172109169114482</v>
      </c>
      <c r="K103" s="14">
        <f t="shared" si="78"/>
        <v>0.56881271402240985</v>
      </c>
      <c r="L103" s="14">
        <f t="shared" si="79"/>
        <v>0.15850579008320886</v>
      </c>
      <c r="N103" s="59">
        <f t="shared" si="80"/>
        <v>1.9947947773698071</v>
      </c>
      <c r="O103" s="59">
        <f t="shared" si="81"/>
        <v>-0.87157150136935491</v>
      </c>
      <c r="P103" s="59">
        <f t="shared" si="82"/>
        <v>0.17335222939549624</v>
      </c>
      <c r="Q103" s="59">
        <f t="shared" si="83"/>
        <v>-1.0006178848227774</v>
      </c>
    </row>
    <row r="104" spans="4:17" x14ac:dyDescent="0.25">
      <c r="D104" s="65">
        <f t="shared" si="84"/>
        <v>500341235</v>
      </c>
      <c r="E104" s="65">
        <f t="shared" ref="E104:G104" si="121">MOD(D104*$B$4,$B$5)</f>
        <v>1370660523</v>
      </c>
      <c r="F104" s="65">
        <f t="shared" si="121"/>
        <v>1330425310</v>
      </c>
      <c r="G104" s="65">
        <f t="shared" si="121"/>
        <v>461675475</v>
      </c>
      <c r="I104" s="14">
        <f t="shared" si="76"/>
        <v>0.23298954380023251</v>
      </c>
      <c r="J104" s="14">
        <f t="shared" si="77"/>
        <v>0.63826354419650844</v>
      </c>
      <c r="K104" s="14">
        <f t="shared" si="78"/>
        <v>0.61952756309837809</v>
      </c>
      <c r="L104" s="14">
        <f t="shared" si="79"/>
        <v>0.21498439620713181</v>
      </c>
      <c r="N104" s="59">
        <f t="shared" si="80"/>
        <v>-0.72903690559504908</v>
      </c>
      <c r="O104" s="59">
        <f t="shared" si="81"/>
        <v>0.35382116399607805</v>
      </c>
      <c r="P104" s="59">
        <f t="shared" si="82"/>
        <v>0.30424023481823742</v>
      </c>
      <c r="Q104" s="59">
        <f t="shared" si="83"/>
        <v>-0.78924505664255662</v>
      </c>
    </row>
    <row r="105" spans="4:17" x14ac:dyDescent="0.25">
      <c r="D105" s="65">
        <f t="shared" si="84"/>
        <v>1099048806</v>
      </c>
      <c r="E105" s="65">
        <f t="shared" ref="E105:G105" si="122">MOD(D105*$B$4,$B$5)</f>
        <v>748898938</v>
      </c>
      <c r="F105" s="65">
        <f t="shared" si="122"/>
        <v>1508406247</v>
      </c>
      <c r="G105" s="65">
        <f t="shared" si="122"/>
        <v>1844897402</v>
      </c>
      <c r="I105" s="14">
        <f t="shared" si="76"/>
        <v>0.51178448229263018</v>
      </c>
      <c r="J105" s="14">
        <f t="shared" si="77"/>
        <v>0.34873324385726195</v>
      </c>
      <c r="K105" s="14">
        <f t="shared" si="78"/>
        <v>0.70240639541522265</v>
      </c>
      <c r="L105" s="14">
        <f t="shared" si="79"/>
        <v>0.85909729996612039</v>
      </c>
      <c r="N105" s="59">
        <f t="shared" si="80"/>
        <v>2.9543613688621555E-2</v>
      </c>
      <c r="O105" s="59">
        <f t="shared" si="81"/>
        <v>-0.38874270565305363</v>
      </c>
      <c r="P105" s="59">
        <f t="shared" si="82"/>
        <v>0.53133420105738738</v>
      </c>
      <c r="Q105" s="59">
        <f t="shared" si="83"/>
        <v>1.0762725082053872</v>
      </c>
    </row>
    <row r="106" spans="4:17" x14ac:dyDescent="0.25">
      <c r="D106" s="65">
        <f t="shared" si="84"/>
        <v>1043134499</v>
      </c>
      <c r="E106" s="65">
        <f t="shared" ref="E106:G106" si="123">MOD(D106*$B$4,$B$5)</f>
        <v>1096330020</v>
      </c>
      <c r="F106" s="65">
        <f t="shared" si="123"/>
        <v>506882399</v>
      </c>
      <c r="G106" s="65">
        <f t="shared" si="123"/>
        <v>1439091858</v>
      </c>
      <c r="I106" s="14">
        <f t="shared" si="76"/>
        <v>0.48574735409184111</v>
      </c>
      <c r="J106" s="14">
        <f t="shared" si="77"/>
        <v>0.51051844890277687</v>
      </c>
      <c r="K106" s="14">
        <f t="shared" si="78"/>
        <v>0.23603551065180031</v>
      </c>
      <c r="L106" s="14">
        <f t="shared" si="79"/>
        <v>0.67012936777447296</v>
      </c>
      <c r="N106" s="59">
        <f t="shared" si="80"/>
        <v>-3.5733688468926349E-2</v>
      </c>
      <c r="O106" s="59">
        <f t="shared" si="81"/>
        <v>2.6368896904233156E-2</v>
      </c>
      <c r="P106" s="59">
        <f t="shared" si="82"/>
        <v>-0.71911344919348852</v>
      </c>
      <c r="Q106" s="59">
        <f t="shared" si="83"/>
        <v>0.44027041653990839</v>
      </c>
    </row>
    <row r="107" spans="4:17" x14ac:dyDescent="0.25">
      <c r="D107" s="65">
        <f t="shared" si="84"/>
        <v>1749548009</v>
      </c>
      <c r="E107" s="65">
        <f t="shared" ref="E107:G107" si="124">MOD(D107*$B$4,$B$5)</f>
        <v>490040517</v>
      </c>
      <c r="F107" s="65">
        <f t="shared" si="124"/>
        <v>213424402</v>
      </c>
      <c r="G107" s="65">
        <f t="shared" si="124"/>
        <v>730254283</v>
      </c>
      <c r="I107" s="14">
        <f t="shared" si="76"/>
        <v>0.8146967788363777</v>
      </c>
      <c r="J107" s="14">
        <f t="shared" si="77"/>
        <v>0.22819289819169128</v>
      </c>
      <c r="K107" s="14">
        <f t="shared" si="78"/>
        <v>9.9383481870762527E-2</v>
      </c>
      <c r="L107" s="14">
        <f t="shared" si="79"/>
        <v>0.34005114980046747</v>
      </c>
      <c r="N107" s="59">
        <f t="shared" si="80"/>
        <v>0.89533798194938219</v>
      </c>
      <c r="O107" s="59">
        <f t="shared" si="81"/>
        <v>-0.7448113104934514</v>
      </c>
      <c r="P107" s="59">
        <f t="shared" si="82"/>
        <v>-1.2850724615740632</v>
      </c>
      <c r="Q107" s="59">
        <f t="shared" si="83"/>
        <v>-0.41232353641208247</v>
      </c>
    </row>
    <row r="108" spans="4:17" x14ac:dyDescent="0.25">
      <c r="D108" s="65">
        <f t="shared" si="84"/>
        <v>1307912835</v>
      </c>
      <c r="E108" s="65">
        <f t="shared" ref="E108:G108" si="125">MOD(D108*$B$4,$B$5)</f>
        <v>388720132</v>
      </c>
      <c r="F108" s="65">
        <f t="shared" si="125"/>
        <v>1344867933</v>
      </c>
      <c r="G108" s="65">
        <f t="shared" si="125"/>
        <v>1836828680</v>
      </c>
      <c r="I108" s="14">
        <f t="shared" si="76"/>
        <v>0.6090443749996316</v>
      </c>
      <c r="J108" s="14">
        <f t="shared" si="77"/>
        <v>0.18101191723813481</v>
      </c>
      <c r="K108" s="14">
        <f t="shared" si="78"/>
        <v>0.62625293352292188</v>
      </c>
      <c r="L108" s="14">
        <f t="shared" si="79"/>
        <v>0.85534000848917291</v>
      </c>
      <c r="N108" s="59">
        <f t="shared" si="80"/>
        <v>0.27682921131072852</v>
      </c>
      <c r="O108" s="59">
        <f t="shared" si="81"/>
        <v>-0.91151547725412507</v>
      </c>
      <c r="P108" s="59">
        <f t="shared" si="82"/>
        <v>0.32194530165306429</v>
      </c>
      <c r="Q108" s="59">
        <f t="shared" si="83"/>
        <v>1.0596145686094882</v>
      </c>
    </row>
    <row r="109" spans="4:17" x14ac:dyDescent="0.25">
      <c r="D109" s="65">
        <f t="shared" si="84"/>
        <v>252394944</v>
      </c>
      <c r="E109" s="65">
        <f t="shared" ref="E109:G109" si="126">MOD(D109*$B$4,$B$5)</f>
        <v>681612393</v>
      </c>
      <c r="F109" s="65">
        <f t="shared" si="126"/>
        <v>514866816</v>
      </c>
      <c r="G109" s="65">
        <f t="shared" si="126"/>
        <v>307828405</v>
      </c>
      <c r="I109" s="14">
        <f t="shared" si="76"/>
        <v>0.11753055464246362</v>
      </c>
      <c r="J109" s="14">
        <f t="shared" si="77"/>
        <v>0.31740050466489095</v>
      </c>
      <c r="K109" s="14">
        <f t="shared" si="78"/>
        <v>0.23975354455388481</v>
      </c>
      <c r="L109" s="14">
        <f t="shared" si="79"/>
        <v>0.14334377147568741</v>
      </c>
      <c r="N109" s="59">
        <f t="shared" si="80"/>
        <v>-1.187422246465252</v>
      </c>
      <c r="O109" s="59">
        <f t="shared" si="81"/>
        <v>-0.47498030769400518</v>
      </c>
      <c r="P109" s="59">
        <f t="shared" si="82"/>
        <v>-0.70709556945444563</v>
      </c>
      <c r="Q109" s="59">
        <f t="shared" si="83"/>
        <v>-1.0654163902445675</v>
      </c>
    </row>
    <row r="110" spans="4:17" x14ac:dyDescent="0.25">
      <c r="D110" s="65">
        <f t="shared" si="84"/>
        <v>745584162</v>
      </c>
      <c r="E110" s="65">
        <f t="shared" ref="E110:G110" si="127">MOD(D110*$B$4,$B$5)</f>
        <v>414643829</v>
      </c>
      <c r="F110" s="65">
        <f t="shared" si="127"/>
        <v>724679619</v>
      </c>
      <c r="G110" s="65">
        <f t="shared" si="127"/>
        <v>648762766</v>
      </c>
      <c r="I110" s="14">
        <f t="shared" si="76"/>
        <v>0.34718968099652758</v>
      </c>
      <c r="J110" s="14">
        <f t="shared" si="77"/>
        <v>0.19308357936617321</v>
      </c>
      <c r="K110" s="14">
        <f t="shared" si="78"/>
        <v>0.33745524458350173</v>
      </c>
      <c r="L110" s="14">
        <f t="shared" si="79"/>
        <v>0.30210370505424561</v>
      </c>
      <c r="N110" s="59">
        <f t="shared" si="80"/>
        <v>-0.39291892678648599</v>
      </c>
      <c r="O110" s="59">
        <f t="shared" si="81"/>
        <v>-0.86658915322114283</v>
      </c>
      <c r="P110" s="59">
        <f t="shared" si="82"/>
        <v>-0.41941824938206107</v>
      </c>
      <c r="Q110" s="59">
        <f t="shared" si="83"/>
        <v>-0.51835958062371279</v>
      </c>
    </row>
    <row r="111" spans="4:17" x14ac:dyDescent="0.25">
      <c r="D111" s="65">
        <f t="shared" si="84"/>
        <v>1820937032</v>
      </c>
      <c r="E111" s="65">
        <f t="shared" ref="E111:G111" si="128">MOD(D111*$B$4,$B$5)</f>
        <v>1945799962</v>
      </c>
      <c r="F111" s="65">
        <f t="shared" si="128"/>
        <v>1217696863</v>
      </c>
      <c r="G111" s="65">
        <f t="shared" si="128"/>
        <v>670371836</v>
      </c>
      <c r="I111" s="14">
        <f t="shared" si="76"/>
        <v>0.84793988321715952</v>
      </c>
      <c r="J111" s="14">
        <f t="shared" si="77"/>
        <v>0.90608371599212634</v>
      </c>
      <c r="K111" s="14">
        <f t="shared" si="78"/>
        <v>0.5670342893032676</v>
      </c>
      <c r="L111" s="14">
        <f t="shared" si="79"/>
        <v>0.31216621241734011</v>
      </c>
      <c r="N111" s="59">
        <f t="shared" si="80"/>
        <v>1.0276378058863462</v>
      </c>
      <c r="O111" s="59">
        <f t="shared" si="81"/>
        <v>1.3170180688168327</v>
      </c>
      <c r="P111" s="59">
        <f t="shared" si="82"/>
        <v>0.16882865121524318</v>
      </c>
      <c r="Q111" s="59">
        <f t="shared" si="83"/>
        <v>-0.48971946662335492</v>
      </c>
    </row>
    <row r="112" spans="4:17" x14ac:dyDescent="0.25">
      <c r="D112" s="65">
        <f t="shared" si="84"/>
        <v>1235302560</v>
      </c>
      <c r="E112" s="65">
        <f t="shared" ref="E112:G112" si="129">MOD(D112*$B$4,$B$5)</f>
        <v>111447511</v>
      </c>
      <c r="F112" s="65">
        <f t="shared" si="129"/>
        <v>236267746</v>
      </c>
      <c r="G112" s="65">
        <f t="shared" si="129"/>
        <v>1742201596</v>
      </c>
      <c r="I112" s="14">
        <f t="shared" si="76"/>
        <v>0.57523258083987294</v>
      </c>
      <c r="J112" s="14">
        <f t="shared" si="77"/>
        <v>5.1896791487836082E-2</v>
      </c>
      <c r="K112" s="14">
        <f t="shared" si="78"/>
        <v>0.11002074285412276</v>
      </c>
      <c r="L112" s="14">
        <f t="shared" si="79"/>
        <v>0.81127583869851738</v>
      </c>
      <c r="N112" s="59">
        <f t="shared" si="80"/>
        <v>0.18971197271905912</v>
      </c>
      <c r="O112" s="59">
        <f t="shared" si="81"/>
        <v>-1.626734100626416</v>
      </c>
      <c r="P112" s="59">
        <f t="shared" si="82"/>
        <v>-1.2264178140379063</v>
      </c>
      <c r="Q112" s="59">
        <f t="shared" si="83"/>
        <v>0.88260759680510403</v>
      </c>
    </row>
    <row r="113" spans="4:17" x14ac:dyDescent="0.25">
      <c r="D113" s="65">
        <f t="shared" si="84"/>
        <v>206140349</v>
      </c>
      <c r="E113" s="65">
        <f t="shared" ref="E113:G113" si="130">MOD(D113*$B$4,$B$5)</f>
        <v>1309050028</v>
      </c>
      <c r="F113" s="65">
        <f t="shared" si="130"/>
        <v>1595072260</v>
      </c>
      <c r="G113" s="65">
        <f t="shared" si="130"/>
        <v>2001866569</v>
      </c>
      <c r="I113" s="14">
        <f t="shared" si="76"/>
        <v>9.5991580370805768E-2</v>
      </c>
      <c r="J113" s="14">
        <f t="shared" si="77"/>
        <v>0.60957392175642211</v>
      </c>
      <c r="K113" s="14">
        <f t="shared" si="78"/>
        <v>0.7427634026322173</v>
      </c>
      <c r="L113" s="14">
        <f t="shared" si="79"/>
        <v>0.93219176440703844</v>
      </c>
      <c r="N113" s="59">
        <f t="shared" si="80"/>
        <v>-1.3047348192337627</v>
      </c>
      <c r="O113" s="59">
        <f t="shared" si="81"/>
        <v>0.27820870036163048</v>
      </c>
      <c r="P113" s="59">
        <f t="shared" si="82"/>
        <v>0.65188835956817381</v>
      </c>
      <c r="Q113" s="59">
        <f t="shared" si="83"/>
        <v>1.4923154391132891</v>
      </c>
    </row>
    <row r="114" spans="4:17" x14ac:dyDescent="0.25">
      <c r="D114" s="65">
        <f t="shared" si="84"/>
        <v>1779488140</v>
      </c>
      <c r="E114" s="65">
        <f t="shared" ref="E114:G114" si="131">MOD(D114*$B$4,$B$5)</f>
        <v>473609587</v>
      </c>
      <c r="F114" s="65">
        <f t="shared" si="131"/>
        <v>1644951762</v>
      </c>
      <c r="G114" s="65">
        <f t="shared" si="131"/>
        <v>258655677</v>
      </c>
      <c r="I114" s="14">
        <f t="shared" si="76"/>
        <v>0.82863873879298455</v>
      </c>
      <c r="J114" s="14">
        <f t="shared" si="77"/>
        <v>0.22054165016910215</v>
      </c>
      <c r="K114" s="14">
        <f t="shared" si="78"/>
        <v>0.76599035576543806</v>
      </c>
      <c r="L114" s="14">
        <f t="shared" si="79"/>
        <v>0.12044593563344883</v>
      </c>
      <c r="N114" s="59">
        <f t="shared" si="80"/>
        <v>0.94879964512674619</v>
      </c>
      <c r="O114" s="59">
        <f t="shared" si="81"/>
        <v>-0.770365183135575</v>
      </c>
      <c r="P114" s="59">
        <f t="shared" si="82"/>
        <v>0.72570556669246833</v>
      </c>
      <c r="Q114" s="59">
        <f t="shared" si="83"/>
        <v>-1.1727604777312561</v>
      </c>
    </row>
    <row r="115" spans="4:17" x14ac:dyDescent="0.25">
      <c r="D115" s="65">
        <f t="shared" si="84"/>
        <v>98260809</v>
      </c>
      <c r="E115" s="65">
        <f t="shared" ref="E115:G115" si="132">MOD(D115*$B$4,$B$5)</f>
        <v>1503618663</v>
      </c>
      <c r="F115" s="65">
        <f t="shared" si="132"/>
        <v>524180367</v>
      </c>
      <c r="G115" s="65">
        <f t="shared" si="132"/>
        <v>1058166503</v>
      </c>
      <c r="I115" s="14">
        <f t="shared" si="76"/>
        <v>4.5756254853453728E-2</v>
      </c>
      <c r="J115" s="14">
        <f t="shared" si="77"/>
        <v>0.70017700288461238</v>
      </c>
      <c r="K115" s="14">
        <f t="shared" si="78"/>
        <v>0.2440905047059902</v>
      </c>
      <c r="L115" s="14">
        <f t="shared" si="79"/>
        <v>0.49274717643181531</v>
      </c>
      <c r="N115" s="59">
        <f t="shared" si="80"/>
        <v>-1.6874726234657909</v>
      </c>
      <c r="O115" s="59">
        <f t="shared" si="81"/>
        <v>0.5249096593383682</v>
      </c>
      <c r="P115" s="59">
        <f t="shared" si="82"/>
        <v>-0.69320484288422513</v>
      </c>
      <c r="Q115" s="59">
        <f t="shared" si="83"/>
        <v>-1.8181134217279557E-2</v>
      </c>
    </row>
    <row r="116" spans="4:17" x14ac:dyDescent="0.25">
      <c r="D116" s="65">
        <f t="shared" si="84"/>
        <v>856722418</v>
      </c>
      <c r="E116" s="65">
        <f t="shared" ref="E116:G116" si="133">MOD(D116*$B$4,$B$5)</f>
        <v>755248999</v>
      </c>
      <c r="F116" s="65">
        <f t="shared" si="133"/>
        <v>942039257</v>
      </c>
      <c r="G116" s="65">
        <f t="shared" si="133"/>
        <v>210749422</v>
      </c>
      <c r="I116" s="14">
        <f t="shared" si="76"/>
        <v>0.39894246440282322</v>
      </c>
      <c r="J116" s="14">
        <f t="shared" si="77"/>
        <v>0.35169022143975853</v>
      </c>
      <c r="K116" s="14">
        <f t="shared" si="78"/>
        <v>0.43867121351759064</v>
      </c>
      <c r="L116" s="14">
        <f t="shared" si="79"/>
        <v>9.8137847239279971E-2</v>
      </c>
      <c r="N116" s="59">
        <f t="shared" si="80"/>
        <v>-0.2560853566052072</v>
      </c>
      <c r="O116" s="59">
        <f t="shared" si="81"/>
        <v>-0.3807612126320804</v>
      </c>
      <c r="P116" s="59">
        <f t="shared" si="82"/>
        <v>-0.15433902677464822</v>
      </c>
      <c r="Q116" s="59">
        <f t="shared" si="83"/>
        <v>-1.2922352305353695</v>
      </c>
    </row>
    <row r="117" spans="4:17" x14ac:dyDescent="0.25">
      <c r="D117" s="65">
        <f t="shared" si="84"/>
        <v>455313523</v>
      </c>
      <c r="E117" s="65">
        <f t="shared" ref="E117:G117" si="134">MOD(D117*$B$4,$B$5)</f>
        <v>1091425335</v>
      </c>
      <c r="F117" s="65">
        <f t="shared" si="134"/>
        <v>2123517581</v>
      </c>
      <c r="G117" s="65">
        <f t="shared" si="134"/>
        <v>627713847</v>
      </c>
      <c r="I117" s="14">
        <f t="shared" si="76"/>
        <v>0.21202188144626272</v>
      </c>
      <c r="J117" s="14">
        <f t="shared" si="77"/>
        <v>0.50823452696971083</v>
      </c>
      <c r="K117" s="14">
        <f t="shared" si="78"/>
        <v>0.98883993131000547</v>
      </c>
      <c r="L117" s="14">
        <f t="shared" si="79"/>
        <v>0.29230203832714075</v>
      </c>
      <c r="N117" s="59">
        <f t="shared" si="80"/>
        <v>-0.79942544195113174</v>
      </c>
      <c r="O117" s="59">
        <f t="shared" si="81"/>
        <v>2.0642364013421864E-2</v>
      </c>
      <c r="P117" s="59">
        <f t="shared" si="82"/>
        <v>2.2848753571165576</v>
      </c>
      <c r="Q117" s="59">
        <f t="shared" si="83"/>
        <v>-0.54667202524106395</v>
      </c>
    </row>
    <row r="118" spans="4:17" x14ac:dyDescent="0.25">
      <c r="D118" s="65">
        <f t="shared" si="84"/>
        <v>1528333014</v>
      </c>
      <c r="E118" s="65">
        <f t="shared" ref="E118:G118" si="135">MOD(D118*$B$4,$B$5)</f>
        <v>1657193403</v>
      </c>
      <c r="F118" s="65">
        <f t="shared" si="135"/>
        <v>616905463</v>
      </c>
      <c r="G118" s="65">
        <f t="shared" si="135"/>
        <v>1635355171</v>
      </c>
      <c r="I118" s="14">
        <f t="shared" si="76"/>
        <v>0.71168551939696589</v>
      </c>
      <c r="J118" s="14">
        <f t="shared" si="77"/>
        <v>0.77169081407756623</v>
      </c>
      <c r="K118" s="14">
        <f t="shared" si="78"/>
        <v>0.28726899231529701</v>
      </c>
      <c r="L118" s="14">
        <f t="shared" si="79"/>
        <v>0.7615215948424503</v>
      </c>
      <c r="N118" s="59">
        <f t="shared" si="80"/>
        <v>0.55831550191876378</v>
      </c>
      <c r="O118" s="59">
        <f t="shared" si="81"/>
        <v>0.7444266985740946</v>
      </c>
      <c r="P118" s="59">
        <f t="shared" si="82"/>
        <v>-0.56138077851664703</v>
      </c>
      <c r="Q118" s="59">
        <f t="shared" si="83"/>
        <v>0.71120564610642156</v>
      </c>
    </row>
    <row r="119" spans="4:17" x14ac:dyDescent="0.25">
      <c r="D119" s="65">
        <f t="shared" si="84"/>
        <v>878079268</v>
      </c>
      <c r="E119" s="65">
        <f t="shared" ref="E119:G119" si="136">MOD(D119*$B$4,$B$5)</f>
        <v>879604789</v>
      </c>
      <c r="F119" s="65">
        <f t="shared" si="136"/>
        <v>1503584982</v>
      </c>
      <c r="G119" s="65">
        <f t="shared" si="136"/>
        <v>1045848463</v>
      </c>
      <c r="I119" s="14">
        <f t="shared" si="76"/>
        <v>0.40888752267592354</v>
      </c>
      <c r="J119" s="14">
        <f t="shared" si="77"/>
        <v>0.40959789874926011</v>
      </c>
      <c r="K119" s="14">
        <f t="shared" si="78"/>
        <v>0.70016131894678002</v>
      </c>
      <c r="L119" s="14">
        <f t="shared" si="79"/>
        <v>0.48701114206296497</v>
      </c>
      <c r="N119" s="59">
        <f t="shared" si="80"/>
        <v>-0.23040761379182262</v>
      </c>
      <c r="O119" s="59">
        <f t="shared" si="81"/>
        <v>-0.22857945097489213</v>
      </c>
      <c r="P119" s="59">
        <f t="shared" si="82"/>
        <v>0.52486453919036413</v>
      </c>
      <c r="Q119" s="59">
        <f t="shared" si="83"/>
        <v>-3.2563992861801894E-2</v>
      </c>
    </row>
    <row r="120" spans="4:17" x14ac:dyDescent="0.25">
      <c r="D120" s="65">
        <f t="shared" si="84"/>
        <v>1105583797</v>
      </c>
      <c r="E120" s="65">
        <f t="shared" ref="E120:G120" si="137">MOD(D120*$B$4,$B$5)</f>
        <v>519353390</v>
      </c>
      <c r="F120" s="65">
        <f t="shared" si="137"/>
        <v>2130877259</v>
      </c>
      <c r="G120" s="65">
        <f t="shared" si="137"/>
        <v>1551928830</v>
      </c>
      <c r="I120" s="14">
        <f t="shared" si="76"/>
        <v>0.51482757461706885</v>
      </c>
      <c r="J120" s="14">
        <f t="shared" si="77"/>
        <v>0.24184276838027199</v>
      </c>
      <c r="K120" s="14">
        <f t="shared" si="78"/>
        <v>0.99226704844484759</v>
      </c>
      <c r="L120" s="14">
        <f t="shared" si="79"/>
        <v>0.72267317746083548</v>
      </c>
      <c r="N120" s="59">
        <f t="shared" si="80"/>
        <v>3.717577906442554E-2</v>
      </c>
      <c r="O120" s="59">
        <f t="shared" si="81"/>
        <v>-0.7003871856050855</v>
      </c>
      <c r="P120" s="59">
        <f t="shared" si="82"/>
        <v>2.4212813232324035</v>
      </c>
      <c r="Q120" s="59">
        <f t="shared" si="83"/>
        <v>0.59080117879705185</v>
      </c>
    </row>
    <row r="121" spans="4:17" x14ac:dyDescent="0.25">
      <c r="D121" s="65">
        <f t="shared" si="84"/>
        <v>337010982</v>
      </c>
      <c r="E121" s="65">
        <f t="shared" ref="E121:G121" si="138">MOD(D121*$B$4,$B$5)</f>
        <v>668486097</v>
      </c>
      <c r="F121" s="65">
        <f t="shared" si="138"/>
        <v>403108465</v>
      </c>
      <c r="G121" s="65">
        <f t="shared" si="138"/>
        <v>99388548</v>
      </c>
      <c r="I121" s="14">
        <f t="shared" si="76"/>
        <v>0.15693296786112057</v>
      </c>
      <c r="J121" s="14">
        <f t="shared" si="77"/>
        <v>0.31128809676625591</v>
      </c>
      <c r="K121" s="14">
        <f t="shared" si="78"/>
        <v>0.18771200691136719</v>
      </c>
      <c r="L121" s="14">
        <f t="shared" si="79"/>
        <v>4.6281399248429944E-2</v>
      </c>
      <c r="N121" s="59">
        <f t="shared" si="80"/>
        <v>-1.0071432584979707</v>
      </c>
      <c r="O121" s="59">
        <f t="shared" si="81"/>
        <v>-0.49220250534246812</v>
      </c>
      <c r="P121" s="59">
        <f t="shared" si="82"/>
        <v>-0.88635916976177609</v>
      </c>
      <c r="Q121" s="59">
        <f t="shared" si="83"/>
        <v>-1.6820311563535868</v>
      </c>
    </row>
    <row r="122" spans="4:17" x14ac:dyDescent="0.25">
      <c r="D122" s="65">
        <f t="shared" si="84"/>
        <v>106133110</v>
      </c>
      <c r="E122" s="65">
        <f t="shared" ref="E122:G122" si="139">MOD(D122*$B$4,$B$5)</f>
        <v>1402854715</v>
      </c>
      <c r="F122" s="65">
        <f t="shared" si="139"/>
        <v>598106914</v>
      </c>
      <c r="G122" s="65">
        <f t="shared" si="139"/>
        <v>448695426</v>
      </c>
      <c r="I122" s="14">
        <f t="shared" si="76"/>
        <v>4.9422080674601791E-2</v>
      </c>
      <c r="J122" s="14">
        <f t="shared" si="77"/>
        <v>0.6532551331010229</v>
      </c>
      <c r="K122" s="14">
        <f t="shared" si="78"/>
        <v>0.27851523578028681</v>
      </c>
      <c r="L122" s="14">
        <f t="shared" si="79"/>
        <v>0.20894008987484508</v>
      </c>
      <c r="N122" s="59">
        <f t="shared" si="80"/>
        <v>-1.650483127999528</v>
      </c>
      <c r="O122" s="59">
        <f t="shared" si="81"/>
        <v>0.39412367337966447</v>
      </c>
      <c r="P122" s="59">
        <f t="shared" si="82"/>
        <v>-0.58725795922334023</v>
      </c>
      <c r="Q122" s="59">
        <f t="shared" si="83"/>
        <v>-0.81010439287421609</v>
      </c>
    </row>
    <row r="123" spans="4:17" x14ac:dyDescent="0.25">
      <c r="D123" s="65">
        <f t="shared" si="84"/>
        <v>1604328451</v>
      </c>
      <c r="E123" s="65">
        <f t="shared" ref="E123:G123" si="140">MOD(D123*$B$4,$B$5)</f>
        <v>2130863754</v>
      </c>
      <c r="F123" s="65">
        <f t="shared" si="140"/>
        <v>900028975</v>
      </c>
      <c r="G123" s="65">
        <f t="shared" si="140"/>
        <v>1704473415</v>
      </c>
      <c r="I123" s="14">
        <f t="shared" si="76"/>
        <v>0.74707365245285784</v>
      </c>
      <c r="J123" s="14">
        <f t="shared" si="77"/>
        <v>0.99226075968915672</v>
      </c>
      <c r="K123" s="14">
        <f t="shared" si="78"/>
        <v>0.4191086515030904</v>
      </c>
      <c r="L123" s="14">
        <f t="shared" si="79"/>
        <v>0.79370728534991597</v>
      </c>
      <c r="N123" s="59">
        <f t="shared" si="80"/>
        <v>0.66530928182425408</v>
      </c>
      <c r="O123" s="59">
        <f t="shared" si="81"/>
        <v>2.4209858300866136</v>
      </c>
      <c r="P123" s="59">
        <f t="shared" si="82"/>
        <v>-0.20417428840988702</v>
      </c>
      <c r="Q123" s="59">
        <f t="shared" si="83"/>
        <v>0.81935232106508937</v>
      </c>
    </row>
    <row r="124" spans="4:17" x14ac:dyDescent="0.25">
      <c r="D124" s="65">
        <f t="shared" si="84"/>
        <v>95247954</v>
      </c>
      <c r="E124" s="65">
        <f t="shared" ref="E124:G124" si="141">MOD(D124*$B$4,$B$5)</f>
        <v>2098982954</v>
      </c>
      <c r="F124" s="65">
        <f t="shared" si="141"/>
        <v>1727707074</v>
      </c>
      <c r="G124" s="65">
        <f t="shared" si="141"/>
        <v>620737809</v>
      </c>
      <c r="I124" s="14">
        <f t="shared" si="76"/>
        <v>4.4353284914375547E-2</v>
      </c>
      <c r="J124" s="14">
        <f t="shared" si="77"/>
        <v>0.97741510530692999</v>
      </c>
      <c r="K124" s="14">
        <f t="shared" si="78"/>
        <v>0.80452630091880106</v>
      </c>
      <c r="L124" s="14">
        <f t="shared" si="79"/>
        <v>0.28905356748872768</v>
      </c>
      <c r="N124" s="59">
        <f t="shared" si="80"/>
        <v>-1.7022603724868814</v>
      </c>
      <c r="O124" s="59">
        <f t="shared" si="81"/>
        <v>2.0030698707921153</v>
      </c>
      <c r="P124" s="59">
        <f t="shared" si="82"/>
        <v>0.85790051801926737</v>
      </c>
      <c r="Q124" s="59">
        <f t="shared" si="83"/>
        <v>-0.5561517287702531</v>
      </c>
    </row>
    <row r="125" spans="4:17" x14ac:dyDescent="0.25">
      <c r="D125" s="65">
        <f t="shared" si="84"/>
        <v>1942935295</v>
      </c>
      <c r="E125" s="65">
        <f t="shared" ref="E125:G125" si="142">MOD(D125*$B$4,$B$5)</f>
        <v>376309514</v>
      </c>
      <c r="F125" s="65">
        <f t="shared" si="142"/>
        <v>1419863968</v>
      </c>
      <c r="G125" s="65">
        <f t="shared" si="142"/>
        <v>1313005323</v>
      </c>
      <c r="I125" s="14">
        <f t="shared" si="76"/>
        <v>0.904749751467956</v>
      </c>
      <c r="J125" s="14">
        <f t="shared" si="77"/>
        <v>0.17523277287858796</v>
      </c>
      <c r="K125" s="14">
        <f t="shared" si="78"/>
        <v>0.66117568375652258</v>
      </c>
      <c r="L125" s="14">
        <f t="shared" si="79"/>
        <v>0.61141574951951927</v>
      </c>
      <c r="N125" s="59">
        <f t="shared" si="80"/>
        <v>1.3090999474657936</v>
      </c>
      <c r="O125" s="59">
        <f t="shared" si="81"/>
        <v>-0.93368666477205908</v>
      </c>
      <c r="P125" s="59">
        <f t="shared" si="82"/>
        <v>0.41567391348651062</v>
      </c>
      <c r="Q125" s="59">
        <f t="shared" si="83"/>
        <v>0.28301087455786184</v>
      </c>
    </row>
    <row r="126" spans="4:17" x14ac:dyDescent="0.25">
      <c r="D126" s="65">
        <f t="shared" si="84"/>
        <v>1395072622</v>
      </c>
      <c r="E126" s="65">
        <f t="shared" ref="E126:G126" si="143">MOD(D126*$B$4,$B$5)</f>
        <v>758333936</v>
      </c>
      <c r="F126" s="65">
        <f t="shared" si="143"/>
        <v>1678661541</v>
      </c>
      <c r="G126" s="65">
        <f t="shared" si="143"/>
        <v>1818277007</v>
      </c>
      <c r="I126" s="14">
        <f t="shared" si="76"/>
        <v>0.64963131365331939</v>
      </c>
      <c r="J126" s="14">
        <f t="shared" si="77"/>
        <v>0.35312675717577968</v>
      </c>
      <c r="K126" s="14">
        <f t="shared" si="78"/>
        <v>0.78168769486405676</v>
      </c>
      <c r="L126" s="14">
        <f t="shared" si="79"/>
        <v>0.84670121255023523</v>
      </c>
      <c r="N126" s="59">
        <f t="shared" si="80"/>
        <v>0.38432528089558354</v>
      </c>
      <c r="O126" s="59">
        <f t="shared" si="81"/>
        <v>-0.37689247433567469</v>
      </c>
      <c r="P126" s="59">
        <f t="shared" si="82"/>
        <v>0.77790569568477319</v>
      </c>
      <c r="Q126" s="59">
        <f t="shared" si="83"/>
        <v>1.0223874142972766</v>
      </c>
    </row>
    <row r="127" spans="4:17" x14ac:dyDescent="0.25">
      <c r="D127" s="65">
        <f t="shared" si="84"/>
        <v>245268360</v>
      </c>
      <c r="E127" s="65">
        <f t="shared" ref="E127:G127" si="144">MOD(D127*$B$4,$B$5)</f>
        <v>271659649</v>
      </c>
      <c r="F127" s="65">
        <f t="shared" si="144"/>
        <v>747768297</v>
      </c>
      <c r="G127" s="65">
        <f t="shared" si="144"/>
        <v>618325711</v>
      </c>
      <c r="I127" s="14">
        <f t="shared" si="76"/>
        <v>0.11421198035982622</v>
      </c>
      <c r="J127" s="14">
        <f t="shared" si="77"/>
        <v>0.12650138198072219</v>
      </c>
      <c r="K127" s="14">
        <f t="shared" si="78"/>
        <v>0.34820674811322871</v>
      </c>
      <c r="L127" s="14">
        <f t="shared" si="79"/>
        <v>0.28793034682788921</v>
      </c>
      <c r="N127" s="59">
        <f t="shared" si="80"/>
        <v>-1.204428606938867</v>
      </c>
      <c r="O127" s="59">
        <f t="shared" si="81"/>
        <v>-1.1430862948299525</v>
      </c>
      <c r="P127" s="59">
        <f t="shared" si="82"/>
        <v>-0.39016641260653284</v>
      </c>
      <c r="Q127" s="59">
        <f t="shared" si="83"/>
        <v>-0.55944113615569901</v>
      </c>
    </row>
    <row r="128" spans="4:17" x14ac:dyDescent="0.25">
      <c r="D128" s="65">
        <f t="shared" si="84"/>
        <v>1472669675</v>
      </c>
      <c r="E128" s="65">
        <f t="shared" ref="E128:G128" si="145">MOD(D128*$B$4,$B$5)</f>
        <v>1234198931</v>
      </c>
      <c r="F128" s="65">
        <f t="shared" si="145"/>
        <v>525263227</v>
      </c>
      <c r="G128" s="65">
        <f t="shared" si="145"/>
        <v>1789294035</v>
      </c>
      <c r="I128" s="14">
        <f t="shared" si="76"/>
        <v>0.68576525727823867</v>
      </c>
      <c r="J128" s="14">
        <f t="shared" si="77"/>
        <v>0.57471866353854417</v>
      </c>
      <c r="K128" s="14">
        <f t="shared" si="78"/>
        <v>0.24459475068803388</v>
      </c>
      <c r="L128" s="14">
        <f t="shared" si="79"/>
        <v>0.83320496448614167</v>
      </c>
      <c r="N128" s="59">
        <f t="shared" si="80"/>
        <v>0.48388218335193239</v>
      </c>
      <c r="O128" s="59">
        <f t="shared" si="81"/>
        <v>0.18840054445928586</v>
      </c>
      <c r="P128" s="59">
        <f t="shared" si="82"/>
        <v>-0.6915985040756305</v>
      </c>
      <c r="Q128" s="59">
        <f t="shared" si="83"/>
        <v>0.96690791199804149</v>
      </c>
    </row>
    <row r="129" spans="4:17" x14ac:dyDescent="0.25">
      <c r="D129" s="65">
        <f t="shared" si="84"/>
        <v>1367564792</v>
      </c>
      <c r="E129" s="65">
        <f t="shared" ref="E129:G129" si="146">MOD(D129*$B$4,$B$5)</f>
        <v>72765852</v>
      </c>
      <c r="F129" s="65">
        <f t="shared" si="146"/>
        <v>1344679047</v>
      </c>
      <c r="G129" s="65">
        <f t="shared" si="146"/>
        <v>1309047162</v>
      </c>
      <c r="I129" s="14">
        <f t="shared" si="76"/>
        <v>0.63682198211254737</v>
      </c>
      <c r="J129" s="14">
        <f t="shared" si="77"/>
        <v>3.3884240345921593E-2</v>
      </c>
      <c r="K129" s="14">
        <f t="shared" si="78"/>
        <v>0.62616497662492565</v>
      </c>
      <c r="L129" s="14">
        <f t="shared" si="79"/>
        <v>0.60957258717117135</v>
      </c>
      <c r="N129" s="59">
        <f t="shared" si="80"/>
        <v>0.34997689739897347</v>
      </c>
      <c r="O129" s="59">
        <f t="shared" si="81"/>
        <v>-1.8265431970146309</v>
      </c>
      <c r="P129" s="59">
        <f t="shared" si="82"/>
        <v>0.32171310783334278</v>
      </c>
      <c r="Q129" s="59">
        <f t="shared" si="83"/>
        <v>0.27820522305283502</v>
      </c>
    </row>
    <row r="130" spans="4:17" x14ac:dyDescent="0.25">
      <c r="D130" s="65">
        <f t="shared" si="84"/>
        <v>1456727574</v>
      </c>
      <c r="E130" s="65">
        <f t="shared" ref="E130:G130" si="147">MOD(D130*$B$4,$B$5)</f>
        <v>492187186</v>
      </c>
      <c r="F130" s="65">
        <f t="shared" si="147"/>
        <v>756068645</v>
      </c>
      <c r="G130" s="65">
        <f t="shared" si="147"/>
        <v>1852465677</v>
      </c>
      <c r="I130" s="14">
        <f t="shared" si="76"/>
        <v>0.67834163799727487</v>
      </c>
      <c r="J130" s="14">
        <f t="shared" si="77"/>
        <v>0.22919251884258587</v>
      </c>
      <c r="K130" s="14">
        <f t="shared" si="78"/>
        <v>0.35207189885161061</v>
      </c>
      <c r="L130" s="14">
        <f t="shared" si="79"/>
        <v>0.86262155264860163</v>
      </c>
      <c r="N130" s="59">
        <f t="shared" si="80"/>
        <v>0.46306646855764416</v>
      </c>
      <c r="O130" s="59">
        <f t="shared" si="81"/>
        <v>-0.7415087346415784</v>
      </c>
      <c r="P130" s="59">
        <f t="shared" si="82"/>
        <v>-0.37973276248449656</v>
      </c>
      <c r="Q130" s="59">
        <f t="shared" si="83"/>
        <v>1.0921733936574163</v>
      </c>
    </row>
    <row r="131" spans="4:17" x14ac:dyDescent="0.25">
      <c r="D131" s="65">
        <f t="shared" si="84"/>
        <v>1299117034</v>
      </c>
      <c r="E131" s="65">
        <f t="shared" ref="E131:G131" si="148">MOD(D131*$B$4,$B$5)</f>
        <v>1008372167</v>
      </c>
      <c r="F131" s="65">
        <f t="shared" si="148"/>
        <v>268530355</v>
      </c>
      <c r="G131" s="65">
        <f t="shared" si="148"/>
        <v>17472913</v>
      </c>
      <c r="I131" s="14">
        <f t="shared" ref="I131:I194" si="149">D131 / ($B$5 - 1)</f>
        <v>0.60494851097925428</v>
      </c>
      <c r="J131" s="14">
        <f t="shared" ref="J131:J194" si="150">E131 / ($B$5 - 1)</f>
        <v>0.46955988180782637</v>
      </c>
      <c r="K131" s="14">
        <f t="shared" ref="K131:K194" si="151">F131 / ($B$5 - 1)</f>
        <v>0.1250441909069607</v>
      </c>
      <c r="L131" s="14">
        <f t="shared" ref="L131:L194" si="152">G131 / ($B$5 - 1)</f>
        <v>8.1364591681737999E-3</v>
      </c>
      <c r="N131" s="59">
        <f t="shared" ref="N131:N194" si="153">_xlfn.NORM.INV(I131, 0, 1)</f>
        <v>0.26617689294522506</v>
      </c>
      <c r="O131" s="59">
        <f t="shared" ref="O131:O194" si="154">_xlfn.NORM.INV(J131, 0, 1)</f>
        <v>-7.6376250682861246E-2</v>
      </c>
      <c r="P131" s="59">
        <f t="shared" ref="P131:P194" si="155">_xlfn.NORM.INV(K131, 0, 1)</f>
        <v>-1.1501347352749611</v>
      </c>
      <c r="Q131" s="59">
        <f t="shared" ref="Q131:Q194" si="156">_xlfn.NORM.INV(L131, 0, 1)</f>
        <v>-2.402736275279711</v>
      </c>
    </row>
    <row r="132" spans="4:17" x14ac:dyDescent="0.25">
      <c r="D132" s="65">
        <f t="shared" ref="D132:D195" si="157">MOD(G131*$B$4,$B$5)</f>
        <v>1621393799</v>
      </c>
      <c r="E132" s="65">
        <f t="shared" ref="E132:G132" si="158">MOD(D132*$B$4,$B$5)</f>
        <v>1258556614</v>
      </c>
      <c r="F132" s="65">
        <f t="shared" si="158"/>
        <v>1621424411</v>
      </c>
      <c r="G132" s="65">
        <f t="shared" si="158"/>
        <v>588744819</v>
      </c>
      <c r="I132" s="14">
        <f t="shared" si="149"/>
        <v>0.75502032437829336</v>
      </c>
      <c r="J132" s="14">
        <f t="shared" si="150"/>
        <v>0.58606109357072145</v>
      </c>
      <c r="K132" s="14">
        <f t="shared" si="151"/>
        <v>0.75503457920163364</v>
      </c>
      <c r="L132" s="14">
        <f t="shared" si="152"/>
        <v>0.27415567056662932</v>
      </c>
      <c r="N132" s="59">
        <f t="shared" si="153"/>
        <v>0.69037347761476231</v>
      </c>
      <c r="O132" s="59">
        <f t="shared" si="154"/>
        <v>0.21742414934601165</v>
      </c>
      <c r="P132" s="59">
        <f t="shared" si="155"/>
        <v>0.69041882521622289</v>
      </c>
      <c r="Q132" s="59">
        <f t="shared" si="156"/>
        <v>-0.60029246260370595</v>
      </c>
    </row>
    <row r="133" spans="4:17" x14ac:dyDescent="0.25">
      <c r="D133" s="65">
        <f t="shared" si="157"/>
        <v>1650057198</v>
      </c>
      <c r="E133" s="65">
        <f t="shared" ref="E133:G133" si="159">MOD(D133*$B$4,$B$5)</f>
        <v>1890021075</v>
      </c>
      <c r="F133" s="65">
        <f t="shared" si="159"/>
        <v>1659535824</v>
      </c>
      <c r="G133" s="65">
        <f t="shared" si="159"/>
        <v>2018759910</v>
      </c>
      <c r="I133" s="14">
        <f t="shared" si="149"/>
        <v>0.76836775966767945</v>
      </c>
      <c r="J133" s="14">
        <f t="shared" si="150"/>
        <v>0.88010964764292321</v>
      </c>
      <c r="K133" s="14">
        <f t="shared" si="151"/>
        <v>0.77278158885685877</v>
      </c>
      <c r="L133" s="14">
        <f t="shared" si="152"/>
        <v>0.94005833933135341</v>
      </c>
      <c r="N133" s="59">
        <f t="shared" si="153"/>
        <v>0.7334820355744075</v>
      </c>
      <c r="O133" s="59">
        <f t="shared" si="154"/>
        <v>1.1755350959412323</v>
      </c>
      <c r="P133" s="59">
        <f t="shared" si="155"/>
        <v>0.74803868775668614</v>
      </c>
      <c r="Q133" s="59">
        <f t="shared" si="156"/>
        <v>1.555263521586949</v>
      </c>
    </row>
    <row r="134" spans="4:17" x14ac:dyDescent="0.25">
      <c r="D134" s="65">
        <f t="shared" si="157"/>
        <v>1194165691</v>
      </c>
      <c r="E134" s="65">
        <f t="shared" ref="E134:G134" si="160">MOD(D134*$B$4,$B$5)</f>
        <v>816017487</v>
      </c>
      <c r="F134" s="65">
        <f t="shared" si="160"/>
        <v>835061703</v>
      </c>
      <c r="G134" s="65">
        <f t="shared" si="160"/>
        <v>995411323</v>
      </c>
      <c r="I134" s="14">
        <f t="shared" si="149"/>
        <v>0.55607673344768282</v>
      </c>
      <c r="J134" s="14">
        <f t="shared" si="150"/>
        <v>0.37998775381593758</v>
      </c>
      <c r="K134" s="14">
        <f t="shared" si="151"/>
        <v>0.38885590796252334</v>
      </c>
      <c r="L134" s="14">
        <f t="shared" si="152"/>
        <v>0.46352451850057069</v>
      </c>
      <c r="N134" s="59">
        <f t="shared" si="153"/>
        <v>0.14102963229108934</v>
      </c>
      <c r="O134" s="59">
        <f t="shared" si="154"/>
        <v>-0.30551295111103161</v>
      </c>
      <c r="P134" s="59">
        <f t="shared" si="155"/>
        <v>-0.28230217766331517</v>
      </c>
      <c r="Q134" s="59">
        <f t="shared" si="156"/>
        <v>-9.1558233305005454E-2</v>
      </c>
    </row>
    <row r="135" spans="4:17" x14ac:dyDescent="0.25">
      <c r="D135" s="65">
        <f t="shared" si="157"/>
        <v>1700854555</v>
      </c>
      <c r="E135" s="65">
        <f t="shared" ref="E135:G135" si="161">MOD(D135*$B$4,$B$5)</f>
        <v>1502915948</v>
      </c>
      <c r="F135" s="65">
        <f t="shared" si="161"/>
        <v>963162954</v>
      </c>
      <c r="G135" s="65">
        <f t="shared" si="161"/>
        <v>1965478631</v>
      </c>
      <c r="I135" s="14">
        <f t="shared" si="149"/>
        <v>0.79202212234216007</v>
      </c>
      <c r="J135" s="14">
        <f t="shared" si="150"/>
        <v>0.69984977571279716</v>
      </c>
      <c r="K135" s="14">
        <f t="shared" si="151"/>
        <v>0.44850770146447022</v>
      </c>
      <c r="L135" s="14">
        <f t="shared" si="152"/>
        <v>0.91524731033970352</v>
      </c>
      <c r="N135" s="59">
        <f t="shared" si="153"/>
        <v>0.81345758453531924</v>
      </c>
      <c r="O135" s="59">
        <f t="shared" si="154"/>
        <v>0.52396850101167214</v>
      </c>
      <c r="P135" s="59">
        <f t="shared" si="155"/>
        <v>-0.1294325376035122</v>
      </c>
      <c r="Q135" s="59">
        <f t="shared" si="156"/>
        <v>1.3737948535112963</v>
      </c>
    </row>
    <row r="136" spans="4:17" x14ac:dyDescent="0.25">
      <c r="D136" s="65">
        <f t="shared" si="157"/>
        <v>1938956188</v>
      </c>
      <c r="E136" s="65">
        <f t="shared" ref="E136:G136" si="162">MOD(D136*$B$4,$B$5)</f>
        <v>1574363747</v>
      </c>
      <c r="F136" s="65">
        <f t="shared" si="162"/>
        <v>961131401</v>
      </c>
      <c r="G136" s="65">
        <f t="shared" si="162"/>
        <v>537147883</v>
      </c>
      <c r="I136" s="14">
        <f t="shared" si="149"/>
        <v>0.90289683537827514</v>
      </c>
      <c r="J136" s="14">
        <f t="shared" si="150"/>
        <v>0.73312024980142732</v>
      </c>
      <c r="K136" s="14">
        <f t="shared" si="151"/>
        <v>0.44756168587837525</v>
      </c>
      <c r="L136" s="14">
        <f t="shared" si="152"/>
        <v>0.25012897490535768</v>
      </c>
      <c r="N136" s="59">
        <f t="shared" si="153"/>
        <v>1.2982357722359481</v>
      </c>
      <c r="O136" s="59">
        <f t="shared" si="154"/>
        <v>0.62227736771883346</v>
      </c>
      <c r="P136" s="59">
        <f t="shared" si="155"/>
        <v>-0.13182416586833021</v>
      </c>
      <c r="Q136" s="59">
        <f t="shared" si="156"/>
        <v>-0.67408393910244779</v>
      </c>
    </row>
    <row r="137" spans="4:17" x14ac:dyDescent="0.25">
      <c r="D137" s="65">
        <f t="shared" si="157"/>
        <v>2095390062</v>
      </c>
      <c r="E137" s="65">
        <f t="shared" ref="E137:G137" si="163">MOD(D137*$B$4,$B$5)</f>
        <v>93909102</v>
      </c>
      <c r="F137" s="65">
        <f t="shared" si="163"/>
        <v>1895767472</v>
      </c>
      <c r="G137" s="65">
        <f t="shared" si="163"/>
        <v>2018474948</v>
      </c>
      <c r="I137" s="14">
        <f t="shared" si="149"/>
        <v>0.97574203459149411</v>
      </c>
      <c r="J137" s="14">
        <f t="shared" si="150"/>
        <v>4.3729833367960373E-2</v>
      </c>
      <c r="K137" s="14">
        <f t="shared" si="151"/>
        <v>0.88278552226981666</v>
      </c>
      <c r="L137" s="14">
        <f t="shared" si="152"/>
        <v>0.93992564355947605</v>
      </c>
      <c r="N137" s="59">
        <f t="shared" si="153"/>
        <v>1.9728212535933418</v>
      </c>
      <c r="O137" s="59">
        <f t="shared" si="154"/>
        <v>-1.7089529412780649</v>
      </c>
      <c r="P137" s="59">
        <f t="shared" si="155"/>
        <v>1.189027220848909</v>
      </c>
      <c r="Q137" s="59">
        <f t="shared" si="156"/>
        <v>1.5541496982093874</v>
      </c>
    </row>
    <row r="138" spans="4:17" x14ac:dyDescent="0.25">
      <c r="D138" s="65">
        <f t="shared" si="157"/>
        <v>323666871</v>
      </c>
      <c r="E138" s="65">
        <f t="shared" ref="E138:G138" si="164">MOD(D138*$B$4,$B$5)</f>
        <v>779998116</v>
      </c>
      <c r="F138" s="65">
        <f t="shared" si="164"/>
        <v>1605758232</v>
      </c>
      <c r="G138" s="65">
        <f t="shared" si="164"/>
        <v>280862054</v>
      </c>
      <c r="I138" s="14">
        <f t="shared" si="149"/>
        <v>0.15071913194909611</v>
      </c>
      <c r="J138" s="14">
        <f t="shared" si="150"/>
        <v>0.36321492713244158</v>
      </c>
      <c r="K138" s="14">
        <f t="shared" si="151"/>
        <v>0.74773944611450605</v>
      </c>
      <c r="L138" s="14">
        <f t="shared" si="152"/>
        <v>0.13078658574334029</v>
      </c>
      <c r="N138" s="59">
        <f t="shared" si="153"/>
        <v>-1.0333540024496051</v>
      </c>
      <c r="O138" s="59">
        <f t="shared" si="154"/>
        <v>-0.34987853827619936</v>
      </c>
      <c r="P138" s="59">
        <f t="shared" si="155"/>
        <v>0.66739304420414924</v>
      </c>
      <c r="Q138" s="59">
        <f t="shared" si="156"/>
        <v>-1.1226805969316762</v>
      </c>
    </row>
    <row r="139" spans="4:17" x14ac:dyDescent="0.25">
      <c r="D139" s="65">
        <f t="shared" si="157"/>
        <v>427945123</v>
      </c>
      <c r="E139" s="65">
        <f t="shared" ref="E139:G139" si="165">MOD(D139*$B$4,$B$5)</f>
        <v>693831840</v>
      </c>
      <c r="F139" s="65">
        <f t="shared" si="165"/>
        <v>1949273675</v>
      </c>
      <c r="G139" s="65">
        <f t="shared" si="165"/>
        <v>1393572620</v>
      </c>
      <c r="I139" s="14">
        <f t="shared" si="149"/>
        <v>0.19927747705884044</v>
      </c>
      <c r="J139" s="14">
        <f t="shared" si="150"/>
        <v>0.32309062809039896</v>
      </c>
      <c r="K139" s="14">
        <f t="shared" si="151"/>
        <v>0.90770128966095043</v>
      </c>
      <c r="L139" s="14">
        <f t="shared" si="152"/>
        <v>0.64893282079038472</v>
      </c>
      <c r="N139" s="59">
        <f t="shared" si="153"/>
        <v>-0.84420483337272156</v>
      </c>
      <c r="O139" s="59">
        <f t="shared" si="154"/>
        <v>-0.45907368057354025</v>
      </c>
      <c r="P139" s="59">
        <f t="shared" si="155"/>
        <v>1.326731791073321</v>
      </c>
      <c r="Q139" s="59">
        <f t="shared" si="156"/>
        <v>0.3824408994183206</v>
      </c>
    </row>
    <row r="140" spans="4:17" x14ac:dyDescent="0.25">
      <c r="D140" s="65">
        <f t="shared" si="157"/>
        <v>1366181392</v>
      </c>
      <c r="E140" s="65">
        <f t="shared" ref="E140:G140" si="166">MOD(D140*$B$4,$B$5)</f>
        <v>2014141156</v>
      </c>
      <c r="F140" s="65">
        <f t="shared" si="166"/>
        <v>1580590645</v>
      </c>
      <c r="G140" s="65">
        <f t="shared" si="166"/>
        <v>892014179</v>
      </c>
      <c r="I140" s="14">
        <f t="shared" si="149"/>
        <v>0.63617778628708588</v>
      </c>
      <c r="J140" s="14">
        <f t="shared" si="150"/>
        <v>0.93790756439595258</v>
      </c>
      <c r="K140" s="14">
        <f t="shared" si="151"/>
        <v>0.73601987514274181</v>
      </c>
      <c r="L140" s="14">
        <f t="shared" si="152"/>
        <v>0.41537647127674565</v>
      </c>
      <c r="N140" s="59">
        <f t="shared" si="153"/>
        <v>0.34826067073420186</v>
      </c>
      <c r="O140" s="59">
        <f t="shared" si="154"/>
        <v>1.537442967489786</v>
      </c>
      <c r="P140" s="59">
        <f t="shared" si="155"/>
        <v>0.63112277646834636</v>
      </c>
      <c r="Q140" s="59">
        <f t="shared" si="156"/>
        <v>-0.21373599166111909</v>
      </c>
    </row>
    <row r="141" spans="4:17" x14ac:dyDescent="0.25">
      <c r="D141" s="65">
        <f t="shared" si="157"/>
        <v>1369312159</v>
      </c>
      <c r="E141" s="65">
        <f t="shared" ref="E141:G141" si="167">MOD(D141*$B$4,$B$5)</f>
        <v>668056076</v>
      </c>
      <c r="F141" s="65">
        <f t="shared" si="167"/>
        <v>1120401244</v>
      </c>
      <c r="G141" s="65">
        <f t="shared" si="167"/>
        <v>660283076</v>
      </c>
      <c r="I141" s="14">
        <f t="shared" si="149"/>
        <v>0.63763566327992427</v>
      </c>
      <c r="J141" s="14">
        <f t="shared" si="150"/>
        <v>0.31108785263364003</v>
      </c>
      <c r="K141" s="14">
        <f t="shared" si="151"/>
        <v>0.52172748606812902</v>
      </c>
      <c r="L141" s="14">
        <f t="shared" si="152"/>
        <v>0.307468267444026</v>
      </c>
      <c r="N141" s="59">
        <f t="shared" si="153"/>
        <v>0.35214613142660151</v>
      </c>
      <c r="O141" s="59">
        <f t="shared" si="154"/>
        <v>-0.49276915825882261</v>
      </c>
      <c r="P141" s="59">
        <f t="shared" si="155"/>
        <v>5.4489683362377181E-2</v>
      </c>
      <c r="Q141" s="59">
        <f t="shared" si="156"/>
        <v>-0.50303945192288624</v>
      </c>
    </row>
    <row r="142" spans="4:17" x14ac:dyDescent="0.25">
      <c r="D142" s="65">
        <f t="shared" si="157"/>
        <v>1719556469</v>
      </c>
      <c r="E142" s="65">
        <f t="shared" ref="E142:G142" si="168">MOD(D142*$B$4,$B$5)</f>
        <v>172391255</v>
      </c>
      <c r="F142" s="65">
        <f t="shared" si="168"/>
        <v>2146621627</v>
      </c>
      <c r="G142" s="65">
        <f t="shared" si="168"/>
        <v>1339105520</v>
      </c>
      <c r="I142" s="14">
        <f t="shared" si="149"/>
        <v>0.80073087969862933</v>
      </c>
      <c r="J142" s="14">
        <f t="shared" si="150"/>
        <v>8.0275933798659535E-2</v>
      </c>
      <c r="K142" s="14">
        <f t="shared" si="151"/>
        <v>0.99959859112240246</v>
      </c>
      <c r="L142" s="14">
        <f t="shared" si="152"/>
        <v>0.62356960086484403</v>
      </c>
      <c r="N142" s="59">
        <f t="shared" si="153"/>
        <v>0.84423474844821123</v>
      </c>
      <c r="O142" s="59">
        <f t="shared" si="154"/>
        <v>-1.4032179128223656</v>
      </c>
      <c r="P142" s="59">
        <f t="shared" si="155"/>
        <v>3.3518214571563347</v>
      </c>
      <c r="Q142" s="59">
        <f t="shared" si="156"/>
        <v>0.31486942331019824</v>
      </c>
    </row>
    <row r="143" spans="4:17" x14ac:dyDescent="0.25">
      <c r="D143" s="65">
        <f t="shared" si="157"/>
        <v>704781220</v>
      </c>
      <c r="E143" s="65">
        <f t="shared" ref="E143:G143" si="169">MOD(D143*$B$4,$B$5)</f>
        <v>58334846</v>
      </c>
      <c r="F143" s="65">
        <f t="shared" si="169"/>
        <v>530290049</v>
      </c>
      <c r="G143" s="65">
        <f t="shared" si="169"/>
        <v>1773366686</v>
      </c>
      <c r="I143" s="14">
        <f t="shared" si="149"/>
        <v>0.32818933048116911</v>
      </c>
      <c r="J143" s="14">
        <f t="shared" si="150"/>
        <v>2.7164279508557432E-2</v>
      </c>
      <c r="K143" s="14">
        <f t="shared" si="151"/>
        <v>0.24693554709380078</v>
      </c>
      <c r="L143" s="14">
        <f t="shared" si="152"/>
        <v>0.82578821464049468</v>
      </c>
      <c r="N143" s="59">
        <f t="shared" si="153"/>
        <v>-0.44491848860044619</v>
      </c>
      <c r="O143" s="59">
        <f t="shared" si="154"/>
        <v>-1.9242076628064371</v>
      </c>
      <c r="P143" s="59">
        <f t="shared" si="155"/>
        <v>-0.68416482015760161</v>
      </c>
      <c r="Q143" s="59">
        <f t="shared" si="156"/>
        <v>0.93765143226634162</v>
      </c>
    </row>
    <row r="144" spans="4:17" x14ac:dyDescent="0.25">
      <c r="D144" s="65">
        <f t="shared" si="157"/>
        <v>1337646839</v>
      </c>
      <c r="E144" s="65">
        <f t="shared" ref="E144:G144" si="170">MOD(D144*$B$4,$B$5)</f>
        <v>1159751020</v>
      </c>
      <c r="F144" s="65">
        <f t="shared" si="170"/>
        <v>1737776424</v>
      </c>
      <c r="G144" s="65">
        <f t="shared" si="170"/>
        <v>1347027437</v>
      </c>
      <c r="I144" s="14">
        <f t="shared" si="149"/>
        <v>0.62289034959198009</v>
      </c>
      <c r="J144" s="14">
        <f t="shared" si="150"/>
        <v>0.54005115343262544</v>
      </c>
      <c r="K144" s="14">
        <f t="shared" si="151"/>
        <v>0.80921520740652009</v>
      </c>
      <c r="L144" s="14">
        <f t="shared" si="152"/>
        <v>0.62725853093644468</v>
      </c>
      <c r="N144" s="59">
        <f t="shared" si="153"/>
        <v>0.31308076699367848</v>
      </c>
      <c r="O144" s="59">
        <f t="shared" si="154"/>
        <v>0.10056259230644267</v>
      </c>
      <c r="P144" s="59">
        <f t="shared" si="155"/>
        <v>0.87500794055080156</v>
      </c>
      <c r="Q144" s="59">
        <f t="shared" si="156"/>
        <v>0.3246011746043263</v>
      </c>
    </row>
    <row r="145" spans="4:17" x14ac:dyDescent="0.25">
      <c r="D145" s="65">
        <f t="shared" si="157"/>
        <v>851547561</v>
      </c>
      <c r="E145" s="65">
        <f t="shared" ref="E145:G145" si="171">MOD(D145*$B$4,$B$5)</f>
        <v>67829804</v>
      </c>
      <c r="F145" s="65">
        <f t="shared" si="171"/>
        <v>1447390856</v>
      </c>
      <c r="G145" s="65">
        <f t="shared" si="171"/>
        <v>771038478</v>
      </c>
      <c r="I145" s="14">
        <f t="shared" si="149"/>
        <v>0.39653273382832549</v>
      </c>
      <c r="J145" s="14">
        <f t="shared" si="150"/>
        <v>3.1585713877888132E-2</v>
      </c>
      <c r="K145" s="14">
        <f t="shared" si="151"/>
        <v>0.67399388987011644</v>
      </c>
      <c r="L145" s="14">
        <f t="shared" si="152"/>
        <v>0.35904277056366463</v>
      </c>
      <c r="N145" s="59">
        <f t="shared" si="153"/>
        <v>-0.26233203315338088</v>
      </c>
      <c r="O145" s="59">
        <f t="shared" si="154"/>
        <v>-1.8579830050892063</v>
      </c>
      <c r="P145" s="59">
        <f t="shared" si="155"/>
        <v>0.45096854419626664</v>
      </c>
      <c r="Q145" s="59">
        <f t="shared" si="156"/>
        <v>-0.36101860204379982</v>
      </c>
    </row>
    <row r="146" spans="4:17" x14ac:dyDescent="0.25">
      <c r="D146" s="65">
        <f t="shared" si="157"/>
        <v>759285381</v>
      </c>
      <c r="E146" s="65">
        <f t="shared" ref="E146:G146" si="172">MOD(D146*$B$4,$B$5)</f>
        <v>361222902</v>
      </c>
      <c r="F146" s="65">
        <f t="shared" si="172"/>
        <v>1170972449</v>
      </c>
      <c r="G146" s="65">
        <f t="shared" si="172"/>
        <v>94012992</v>
      </c>
      <c r="I146" s="14">
        <f t="shared" si="149"/>
        <v>0.35356980827969481</v>
      </c>
      <c r="J146" s="14">
        <f t="shared" si="150"/>
        <v>0.16820752170701281</v>
      </c>
      <c r="K146" s="14">
        <f t="shared" si="151"/>
        <v>0.54527653851106439</v>
      </c>
      <c r="L146" s="14">
        <f t="shared" si="152"/>
        <v>4.3778210919143828E-2</v>
      </c>
      <c r="N146" s="59">
        <f t="shared" si="153"/>
        <v>-0.37570043217521742</v>
      </c>
      <c r="O146" s="59">
        <f t="shared" si="154"/>
        <v>-0.96127275436497506</v>
      </c>
      <c r="P146" s="59">
        <f t="shared" si="155"/>
        <v>0.11373619025945796</v>
      </c>
      <c r="Q146" s="59">
        <f t="shared" si="156"/>
        <v>-1.7084308781997792</v>
      </c>
    </row>
    <row r="147" spans="4:17" x14ac:dyDescent="0.25">
      <c r="D147" s="65">
        <f t="shared" si="157"/>
        <v>468190721</v>
      </c>
      <c r="E147" s="65">
        <f t="shared" ref="E147:G147" si="173">MOD(D147*$B$4,$B$5)</f>
        <v>2063876010</v>
      </c>
      <c r="F147" s="65">
        <f t="shared" si="173"/>
        <v>1445010733</v>
      </c>
      <c r="G147" s="65">
        <f t="shared" si="173"/>
        <v>1844238083</v>
      </c>
      <c r="I147" s="14">
        <f t="shared" si="149"/>
        <v>0.21801829404944395</v>
      </c>
      <c r="J147" s="14">
        <f t="shared" si="150"/>
        <v>0.96106716055522412</v>
      </c>
      <c r="K147" s="14">
        <f t="shared" si="151"/>
        <v>0.67288555872895339</v>
      </c>
      <c r="L147" s="14">
        <f t="shared" si="152"/>
        <v>0.85879028063154805</v>
      </c>
      <c r="N147" s="59">
        <f t="shared" si="153"/>
        <v>-0.77890345578524134</v>
      </c>
      <c r="O147" s="59">
        <f t="shared" si="154"/>
        <v>1.7632064348333709</v>
      </c>
      <c r="P147" s="59">
        <f t="shared" si="155"/>
        <v>0.44789513097292827</v>
      </c>
      <c r="Q147" s="59">
        <f t="shared" si="156"/>
        <v>1.0749001412721999</v>
      </c>
    </row>
    <row r="148" spans="4:17" x14ac:dyDescent="0.25">
      <c r="D148" s="65">
        <f t="shared" si="157"/>
        <v>1429401755</v>
      </c>
      <c r="E148" s="65">
        <f t="shared" ref="E148:G148" si="174">MOD(D148*$B$4,$B$5)</f>
        <v>2537495</v>
      </c>
      <c r="F148" s="65">
        <f t="shared" si="174"/>
        <v>80853266</v>
      </c>
      <c r="G148" s="65">
        <f t="shared" si="174"/>
        <v>890216487</v>
      </c>
      <c r="I148" s="14">
        <f t="shared" si="149"/>
        <v>0.66561706193314596</v>
      </c>
      <c r="J148" s="14">
        <f t="shared" si="150"/>
        <v>1.1816131893374149E-3</v>
      </c>
      <c r="K148" s="14">
        <f t="shared" si="151"/>
        <v>3.765023596365958E-2</v>
      </c>
      <c r="L148" s="14">
        <f t="shared" si="152"/>
        <v>0.41453935570506317</v>
      </c>
      <c r="N148" s="59">
        <f t="shared" si="153"/>
        <v>0.42784238497005522</v>
      </c>
      <c r="O148" s="59">
        <f t="shared" si="154"/>
        <v>-3.040325440714982</v>
      </c>
      <c r="P148" s="59">
        <f t="shared" si="155"/>
        <v>-1.7786298196029822</v>
      </c>
      <c r="Q148" s="59">
        <f t="shared" si="156"/>
        <v>-0.21588330439542666</v>
      </c>
    </row>
    <row r="149" spans="4:17" x14ac:dyDescent="0.25">
      <c r="D149" s="65">
        <f t="shared" si="157"/>
        <v>492267507</v>
      </c>
      <c r="E149" s="65">
        <f t="shared" ref="E149:G149" si="175">MOD(D149*$B$4,$B$5)</f>
        <v>338276342</v>
      </c>
      <c r="F149" s="65">
        <f t="shared" si="175"/>
        <v>1619136541</v>
      </c>
      <c r="G149" s="65">
        <f t="shared" si="175"/>
        <v>1820121693</v>
      </c>
      <c r="I149" s="14">
        <f t="shared" si="149"/>
        <v>0.22922992122287855</v>
      </c>
      <c r="J149" s="14">
        <f t="shared" si="150"/>
        <v>0.15752219702817705</v>
      </c>
      <c r="K149" s="14">
        <f t="shared" si="151"/>
        <v>0.75396920671124867</v>
      </c>
      <c r="L149" s="14">
        <f t="shared" si="152"/>
        <v>0.84756021140847371</v>
      </c>
      <c r="N149" s="59">
        <f t="shared" si="153"/>
        <v>-0.74138532062056806</v>
      </c>
      <c r="O149" s="59">
        <f t="shared" si="154"/>
        <v>-1.0046936348538518</v>
      </c>
      <c r="P149" s="59">
        <f t="shared" si="155"/>
        <v>0.68703355016401924</v>
      </c>
      <c r="Q149" s="59">
        <f t="shared" si="156"/>
        <v>1.0260254730862419</v>
      </c>
    </row>
    <row r="150" spans="4:17" x14ac:dyDescent="0.25">
      <c r="D150" s="65">
        <f t="shared" si="157"/>
        <v>1243276739</v>
      </c>
      <c r="E150" s="65">
        <f t="shared" ref="E150:G150" si="176">MOD(D150*$B$4,$B$5)</f>
        <v>633469207</v>
      </c>
      <c r="F150" s="65">
        <f t="shared" si="176"/>
        <v>172441464</v>
      </c>
      <c r="G150" s="65">
        <f t="shared" si="176"/>
        <v>275292972</v>
      </c>
      <c r="I150" s="14">
        <f t="shared" si="149"/>
        <v>0.57894584730169352</v>
      </c>
      <c r="J150" s="14">
        <f t="shared" si="150"/>
        <v>0.29498208667615622</v>
      </c>
      <c r="K150" s="14">
        <f t="shared" si="151"/>
        <v>8.0299314186255744E-2</v>
      </c>
      <c r="L150" s="14">
        <f t="shared" si="152"/>
        <v>0.12819327984768272</v>
      </c>
      <c r="N150" s="59">
        <f t="shared" si="153"/>
        <v>0.19919743550474173</v>
      </c>
      <c r="O150" s="59">
        <f t="shared" si="154"/>
        <v>-0.53888794848035992</v>
      </c>
      <c r="P150" s="59">
        <f t="shared" si="155"/>
        <v>-1.403061071237355</v>
      </c>
      <c r="Q150" s="59">
        <f t="shared" si="156"/>
        <v>-1.134973170964318</v>
      </c>
    </row>
    <row r="151" spans="4:17" x14ac:dyDescent="0.25">
      <c r="D151" s="65">
        <f t="shared" si="157"/>
        <v>38243776</v>
      </c>
      <c r="E151" s="65">
        <f t="shared" ref="E151:G151" si="177">MOD(D151*$B$4,$B$5)</f>
        <v>1376858523</v>
      </c>
      <c r="F151" s="65">
        <f t="shared" si="177"/>
        <v>2013856377</v>
      </c>
      <c r="G151" s="65">
        <f t="shared" si="177"/>
        <v>718925418</v>
      </c>
      <c r="I151" s="14">
        <f t="shared" si="149"/>
        <v>1.7808645980254417E-2</v>
      </c>
      <c r="J151" s="14">
        <f t="shared" si="150"/>
        <v>0.64114971285792977</v>
      </c>
      <c r="K151" s="14">
        <f t="shared" si="151"/>
        <v>0.9377749538400908</v>
      </c>
      <c r="L151" s="14">
        <f t="shared" si="152"/>
        <v>0.33477573593591875</v>
      </c>
      <c r="N151" s="59">
        <f t="shared" si="153"/>
        <v>-2.1012697686767421</v>
      </c>
      <c r="O151" s="59">
        <f t="shared" si="154"/>
        <v>0.36153362361524954</v>
      </c>
      <c r="P151" s="59">
        <f t="shared" si="155"/>
        <v>1.5363600779000497</v>
      </c>
      <c r="Q151" s="59">
        <f t="shared" si="156"/>
        <v>-0.42676366795758647</v>
      </c>
    </row>
    <row r="152" spans="4:17" x14ac:dyDescent="0.25">
      <c r="D152" s="65">
        <f t="shared" si="157"/>
        <v>2060600405</v>
      </c>
      <c r="E152" s="65">
        <f t="shared" ref="E152:G152" si="178">MOD(D152*$B$4,$B$5)</f>
        <v>94588009</v>
      </c>
      <c r="F152" s="65">
        <f t="shared" si="178"/>
        <v>307548917</v>
      </c>
      <c r="G152" s="65">
        <f t="shared" si="178"/>
        <v>139320796</v>
      </c>
      <c r="I152" s="14">
        <f t="shared" si="149"/>
        <v>0.95954183811279181</v>
      </c>
      <c r="J152" s="14">
        <f t="shared" si="150"/>
        <v>4.404597407583704E-2</v>
      </c>
      <c r="K152" s="14">
        <f t="shared" si="151"/>
        <v>0.14321362473369914</v>
      </c>
      <c r="L152" s="14">
        <f t="shared" si="152"/>
        <v>6.4876301274519696E-2</v>
      </c>
      <c r="N152" s="59">
        <f t="shared" si="153"/>
        <v>1.745393917215504</v>
      </c>
      <c r="O152" s="59">
        <f t="shared" si="154"/>
        <v>-1.7055497170886156</v>
      </c>
      <c r="P152" s="59">
        <f t="shared" si="155"/>
        <v>-1.0659920195323347</v>
      </c>
      <c r="Q152" s="59">
        <f t="shared" si="156"/>
        <v>-1.5150781964444171</v>
      </c>
    </row>
    <row r="153" spans="4:17" x14ac:dyDescent="0.25">
      <c r="D153" s="65">
        <f t="shared" si="157"/>
        <v>1382844959</v>
      </c>
      <c r="E153" s="65">
        <f t="shared" ref="E153:G153" si="179">MOD(D153*$B$4,$B$5)</f>
        <v>1074816188</v>
      </c>
      <c r="F153" s="65">
        <f t="shared" si="179"/>
        <v>1394783075</v>
      </c>
      <c r="G153" s="65">
        <f t="shared" si="179"/>
        <v>1813996228</v>
      </c>
      <c r="I153" s="14">
        <f t="shared" si="149"/>
        <v>0.6439373643546713</v>
      </c>
      <c r="J153" s="14">
        <f t="shared" si="150"/>
        <v>0.50050029018940434</v>
      </c>
      <c r="K153" s="14">
        <f t="shared" si="151"/>
        <v>0.64949648282443773</v>
      </c>
      <c r="L153" s="14">
        <f t="shared" si="152"/>
        <v>0.84470781948855878</v>
      </c>
      <c r="N153" s="59">
        <f t="shared" si="153"/>
        <v>0.36900329162363094</v>
      </c>
      <c r="O153" s="59">
        <f t="shared" si="154"/>
        <v>1.2540418629700999E-3</v>
      </c>
      <c r="P153" s="59">
        <f t="shared" si="155"/>
        <v>0.38396143061351551</v>
      </c>
      <c r="Q153" s="59">
        <f t="shared" si="156"/>
        <v>1.0139966285857627</v>
      </c>
    </row>
    <row r="154" spans="4:17" x14ac:dyDescent="0.25">
      <c r="D154" s="65">
        <f t="shared" si="157"/>
        <v>1913699010</v>
      </c>
      <c r="E154" s="65">
        <f t="shared" ref="E154:G154" si="180">MOD(D154*$B$4,$B$5)</f>
        <v>8352358</v>
      </c>
      <c r="F154" s="65">
        <f t="shared" si="180"/>
        <v>1597231029</v>
      </c>
      <c r="G154" s="65">
        <f t="shared" si="180"/>
        <v>981106265</v>
      </c>
      <c r="I154" s="14">
        <f t="shared" si="149"/>
        <v>0.89113554534608086</v>
      </c>
      <c r="J154" s="14">
        <f t="shared" si="150"/>
        <v>3.8893697819573523E-3</v>
      </c>
      <c r="K154" s="14">
        <f t="shared" si="151"/>
        <v>0.74376865778469359</v>
      </c>
      <c r="L154" s="14">
        <f t="shared" si="152"/>
        <v>0.456863206771075</v>
      </c>
      <c r="N154" s="59">
        <f t="shared" si="153"/>
        <v>1.2325896259964908</v>
      </c>
      <c r="O154" s="59">
        <f t="shared" si="154"/>
        <v>-2.6615257292709553</v>
      </c>
      <c r="P154" s="59">
        <f t="shared" si="155"/>
        <v>0.65500787406143035</v>
      </c>
      <c r="Q154" s="59">
        <f t="shared" si="156"/>
        <v>-0.10833947098814128</v>
      </c>
    </row>
    <row r="155" spans="4:17" x14ac:dyDescent="0.25">
      <c r="D155" s="65">
        <f t="shared" si="157"/>
        <v>523650524</v>
      </c>
      <c r="E155" s="65">
        <f t="shared" ref="E155:G155" si="181">MOD(D155*$B$4,$B$5)</f>
        <v>1251918814</v>
      </c>
      <c r="F155" s="65">
        <f t="shared" si="181"/>
        <v>1183244014</v>
      </c>
      <c r="G155" s="65">
        <f t="shared" si="181"/>
        <v>1896724182</v>
      </c>
      <c r="I155" s="14">
        <f t="shared" si="149"/>
        <v>0.24384377733230941</v>
      </c>
      <c r="J155" s="14">
        <f t="shared" si="150"/>
        <v>0.58297012707495144</v>
      </c>
      <c r="K155" s="14">
        <f t="shared" si="151"/>
        <v>0.55099093127156695</v>
      </c>
      <c r="L155" s="14">
        <f t="shared" si="152"/>
        <v>0.88323102508041174</v>
      </c>
      <c r="N155" s="59">
        <f t="shared" si="153"/>
        <v>-0.69399147581724507</v>
      </c>
      <c r="O155" s="59">
        <f t="shared" si="154"/>
        <v>0.20949768057317913</v>
      </c>
      <c r="P155" s="59">
        <f t="shared" si="155"/>
        <v>0.12816532866356189</v>
      </c>
      <c r="Q155" s="59">
        <f t="shared" si="156"/>
        <v>1.1912946081999887</v>
      </c>
    </row>
    <row r="156" spans="4:17" x14ac:dyDescent="0.25">
      <c r="D156" s="65">
        <f t="shared" si="157"/>
        <v>955183124</v>
      </c>
      <c r="E156" s="65">
        <f t="shared" ref="E156:G156" si="182">MOD(D156*$B$4,$B$5)</f>
        <v>1170677514</v>
      </c>
      <c r="F156" s="65">
        <f t="shared" si="182"/>
        <v>889591136</v>
      </c>
      <c r="G156" s="65">
        <f t="shared" si="182"/>
        <v>370720444</v>
      </c>
      <c r="I156" s="14">
        <f t="shared" si="149"/>
        <v>0.44479180355071257</v>
      </c>
      <c r="J156" s="14">
        <f t="shared" si="150"/>
        <v>0.54513919869916438</v>
      </c>
      <c r="K156" s="14">
        <f t="shared" si="151"/>
        <v>0.41424815395311282</v>
      </c>
      <c r="L156" s="14">
        <f t="shared" si="152"/>
        <v>0.17263015934511103</v>
      </c>
      <c r="N156" s="59">
        <f t="shared" si="153"/>
        <v>-0.13883111342397925</v>
      </c>
      <c r="O156" s="59">
        <f t="shared" si="154"/>
        <v>0.11338970334840286</v>
      </c>
      <c r="P156" s="59">
        <f t="shared" si="155"/>
        <v>-0.21663050852437443</v>
      </c>
      <c r="Q156" s="59">
        <f t="shared" si="156"/>
        <v>-0.94382258232038085</v>
      </c>
    </row>
    <row r="157" spans="4:17" x14ac:dyDescent="0.25">
      <c r="D157" s="65">
        <f t="shared" si="157"/>
        <v>65321873</v>
      </c>
      <c r="E157" s="65">
        <f t="shared" ref="E157:G157" si="183">MOD(D157*$B$4,$B$5)</f>
        <v>646137787</v>
      </c>
      <c r="F157" s="65">
        <f t="shared" si="183"/>
        <v>1812110896</v>
      </c>
      <c r="G157" s="65">
        <f t="shared" si="183"/>
        <v>1101151212</v>
      </c>
      <c r="I157" s="14">
        <f t="shared" si="149"/>
        <v>3.0417867498861502E-2</v>
      </c>
      <c r="J157" s="14">
        <f t="shared" si="150"/>
        <v>0.3008813539528114</v>
      </c>
      <c r="K157" s="14">
        <f t="shared" si="151"/>
        <v>0.84382989336161862</v>
      </c>
      <c r="L157" s="14">
        <f t="shared" si="152"/>
        <v>0.51276349137794552</v>
      </c>
      <c r="N157" s="59">
        <f t="shared" si="153"/>
        <v>-1.8746874458936964</v>
      </c>
      <c r="O157" s="59">
        <f t="shared" si="154"/>
        <v>-0.5218673279581777</v>
      </c>
      <c r="P157" s="59">
        <f t="shared" si="155"/>
        <v>1.0103237349446768</v>
      </c>
      <c r="Q157" s="59">
        <f t="shared" si="156"/>
        <v>3.1998788245305908E-2</v>
      </c>
    </row>
    <row r="158" spans="4:17" x14ac:dyDescent="0.25">
      <c r="D158" s="65">
        <f t="shared" si="157"/>
        <v>1302407555</v>
      </c>
      <c r="E158" s="65">
        <f t="shared" ref="E158:G158" si="184">MOD(D158*$B$4,$B$5)</f>
        <v>931321480</v>
      </c>
      <c r="F158" s="65">
        <f t="shared" si="184"/>
        <v>396494782</v>
      </c>
      <c r="G158" s="65">
        <f t="shared" si="184"/>
        <v>825359858</v>
      </c>
      <c r="I158" s="14">
        <f t="shared" si="149"/>
        <v>0.60648077922545451</v>
      </c>
      <c r="J158" s="14">
        <f t="shared" si="150"/>
        <v>0.43368035967804525</v>
      </c>
      <c r="K158" s="14">
        <f t="shared" si="151"/>
        <v>0.18463227076887365</v>
      </c>
      <c r="L158" s="14">
        <f t="shared" si="152"/>
        <v>0.38433813432635566</v>
      </c>
      <c r="N158" s="59">
        <f t="shared" si="153"/>
        <v>0.27015833959394697</v>
      </c>
      <c r="O158" s="59">
        <f t="shared" si="154"/>
        <v>-0.16701185708556482</v>
      </c>
      <c r="P158" s="59">
        <f t="shared" si="155"/>
        <v>-0.89785184273043428</v>
      </c>
      <c r="Q158" s="59">
        <f t="shared" si="156"/>
        <v>-0.29410683437178831</v>
      </c>
    </row>
    <row r="159" spans="4:17" x14ac:dyDescent="0.25">
      <c r="D159" s="65">
        <f t="shared" si="157"/>
        <v>829086374</v>
      </c>
      <c r="E159" s="65">
        <f t="shared" ref="E159:G159" si="185">MOD(D159*$B$4,$B$5)</f>
        <v>323113862</v>
      </c>
      <c r="F159" s="65">
        <f t="shared" si="185"/>
        <v>2002988088</v>
      </c>
      <c r="G159" s="65">
        <f t="shared" si="185"/>
        <v>81756967</v>
      </c>
      <c r="I159" s="14">
        <f t="shared" si="149"/>
        <v>0.38607342856570465</v>
      </c>
      <c r="J159" s="14">
        <f t="shared" si="150"/>
        <v>0.15046161706602351</v>
      </c>
      <c r="K159" s="14">
        <f t="shared" si="151"/>
        <v>0.93271401238880491</v>
      </c>
      <c r="L159" s="14">
        <f t="shared" si="152"/>
        <v>3.8071054535052787E-2</v>
      </c>
      <c r="N159" s="59">
        <f t="shared" si="153"/>
        <v>-0.28956786113709448</v>
      </c>
      <c r="O159" s="59">
        <f t="shared" si="154"/>
        <v>-1.0344555767342072</v>
      </c>
      <c r="P159" s="59">
        <f t="shared" si="155"/>
        <v>1.4963135135165508</v>
      </c>
      <c r="Q159" s="59">
        <f t="shared" si="156"/>
        <v>-1.7735228495686257</v>
      </c>
    </row>
    <row r="160" spans="4:17" x14ac:dyDescent="0.25">
      <c r="D160" s="65">
        <f t="shared" si="157"/>
        <v>1563094518</v>
      </c>
      <c r="E160" s="65">
        <f t="shared" ref="E160:G160" si="186">MOD(D160*$B$4,$B$5)</f>
        <v>297541033</v>
      </c>
      <c r="F160" s="65">
        <f t="shared" si="186"/>
        <v>232572807</v>
      </c>
      <c r="G160" s="65">
        <f t="shared" si="186"/>
        <v>1624943828</v>
      </c>
      <c r="I160" s="14">
        <f t="shared" si="149"/>
        <v>0.72787260611343441</v>
      </c>
      <c r="J160" s="14">
        <f t="shared" si="150"/>
        <v>0.13855334058269239</v>
      </c>
      <c r="K160" s="14">
        <f t="shared" si="151"/>
        <v>0.10830015280125677</v>
      </c>
      <c r="L160" s="14">
        <f t="shared" si="152"/>
        <v>0.75667343545395271</v>
      </c>
      <c r="N160" s="59">
        <f t="shared" si="153"/>
        <v>0.60639153570693749</v>
      </c>
      <c r="O160" s="59">
        <f t="shared" si="154"/>
        <v>-1.0868419127074846</v>
      </c>
      <c r="P160" s="59">
        <f t="shared" si="155"/>
        <v>-1.2356187665876313</v>
      </c>
      <c r="Q160" s="59">
        <f t="shared" si="156"/>
        <v>0.69564188424792639</v>
      </c>
    </row>
    <row r="161" spans="4:17" x14ac:dyDescent="0.25">
      <c r="D161" s="65">
        <f t="shared" si="157"/>
        <v>823314713</v>
      </c>
      <c r="E161" s="65">
        <f t="shared" ref="E161:G161" si="187">MOD(D161*$B$4,$B$5)</f>
        <v>892139841</v>
      </c>
      <c r="F161" s="65">
        <f t="shared" si="187"/>
        <v>992691620</v>
      </c>
      <c r="G161" s="65">
        <f t="shared" si="187"/>
        <v>1414573509</v>
      </c>
      <c r="I161" s="14">
        <f t="shared" si="149"/>
        <v>0.38338578947203772</v>
      </c>
      <c r="J161" s="14">
        <f t="shared" si="150"/>
        <v>0.41543498720548583</v>
      </c>
      <c r="K161" s="14">
        <f t="shared" si="151"/>
        <v>0.46225805809931647</v>
      </c>
      <c r="L161" s="14">
        <f t="shared" si="152"/>
        <v>0.65871212180583938</v>
      </c>
      <c r="N161" s="59">
        <f t="shared" si="153"/>
        <v>-0.29660043471361769</v>
      </c>
      <c r="O161" s="59">
        <f t="shared" si="154"/>
        <v>-0.21358592748547087</v>
      </c>
      <c r="P161" s="59">
        <f t="shared" si="155"/>
        <v>-9.4746583371232429E-2</v>
      </c>
      <c r="Q161" s="59">
        <f t="shared" si="156"/>
        <v>0.40895081529027677</v>
      </c>
    </row>
    <row r="162" spans="4:17" x14ac:dyDescent="0.25">
      <c r="D162" s="65">
        <f t="shared" si="157"/>
        <v>1487812927</v>
      </c>
      <c r="E162" s="65">
        <f t="shared" ref="E162:G162" si="188">MOD(D162*$B$4,$B$5)</f>
        <v>2069676243</v>
      </c>
      <c r="F162" s="65">
        <f t="shared" si="188"/>
        <v>107700119</v>
      </c>
      <c r="G162" s="65">
        <f t="shared" si="188"/>
        <v>1882018509</v>
      </c>
      <c r="I162" s="14">
        <f t="shared" si="149"/>
        <v>0.69281688350515147</v>
      </c>
      <c r="J162" s="14">
        <f t="shared" si="150"/>
        <v>0.96376810452320438</v>
      </c>
      <c r="K162" s="14">
        <f t="shared" si="151"/>
        <v>5.0151776103444186E-2</v>
      </c>
      <c r="L162" s="14">
        <f t="shared" si="152"/>
        <v>0.87638316245412751</v>
      </c>
      <c r="N162" s="59">
        <f t="shared" si="153"/>
        <v>0.50385079073289085</v>
      </c>
      <c r="O162" s="59">
        <f t="shared" si="154"/>
        <v>1.7961932306539055</v>
      </c>
      <c r="P162" s="59">
        <f t="shared" si="155"/>
        <v>-1.6433837882109132</v>
      </c>
      <c r="Q162" s="59">
        <f t="shared" si="156"/>
        <v>1.1570946919690184</v>
      </c>
    </row>
    <row r="163" spans="4:17" x14ac:dyDescent="0.25">
      <c r="D163" s="65">
        <f t="shared" si="157"/>
        <v>1914728898</v>
      </c>
      <c r="E163" s="65">
        <f t="shared" ref="E163:G163" si="189">MOD(D163*$B$4,$B$5)</f>
        <v>329952125</v>
      </c>
      <c r="F163" s="65">
        <f t="shared" si="189"/>
        <v>1380299723</v>
      </c>
      <c r="G163" s="65">
        <f t="shared" si="189"/>
        <v>620297111</v>
      </c>
      <c r="I163" s="14">
        <f t="shared" si="149"/>
        <v>0.8916151243183903</v>
      </c>
      <c r="J163" s="14">
        <f t="shared" si="150"/>
        <v>0.15364593142051802</v>
      </c>
      <c r="K163" s="14">
        <f t="shared" si="151"/>
        <v>0.64275214648130552</v>
      </c>
      <c r="L163" s="14">
        <f t="shared" si="152"/>
        <v>0.28884835149054261</v>
      </c>
      <c r="N163" s="59">
        <f t="shared" si="153"/>
        <v>1.2351632556617145</v>
      </c>
      <c r="O163" s="59">
        <f t="shared" si="154"/>
        <v>-1.0209210126931245</v>
      </c>
      <c r="P163" s="59">
        <f t="shared" si="155"/>
        <v>0.36582494198351945</v>
      </c>
      <c r="Q163" s="59">
        <f t="shared" si="156"/>
        <v>-0.55675226383343579</v>
      </c>
    </row>
    <row r="164" spans="4:17" x14ac:dyDescent="0.25">
      <c r="D164" s="65">
        <f t="shared" si="157"/>
        <v>2144838607</v>
      </c>
      <c r="E164" s="65">
        <f t="shared" ref="E164:G164" si="190">MOD(D164*$B$4,$B$5)</f>
        <v>1170292980</v>
      </c>
      <c r="F164" s="65">
        <f t="shared" si="190"/>
        <v>1655103245</v>
      </c>
      <c r="G164" s="65">
        <f t="shared" si="190"/>
        <v>654620054</v>
      </c>
      <c r="I164" s="14">
        <f t="shared" si="149"/>
        <v>0.99876830773313374</v>
      </c>
      <c r="J164" s="14">
        <f t="shared" si="150"/>
        <v>0.54496013610154403</v>
      </c>
      <c r="K164" s="14">
        <f t="shared" si="151"/>
        <v>0.77071750841170317</v>
      </c>
      <c r="L164" s="14">
        <f t="shared" si="152"/>
        <v>0.30483121732699797</v>
      </c>
      <c r="N164" s="59">
        <f t="shared" si="153"/>
        <v>3.0278032027075779</v>
      </c>
      <c r="O164" s="59">
        <f t="shared" si="154"/>
        <v>0.11293797679743225</v>
      </c>
      <c r="P164" s="59">
        <f t="shared" si="155"/>
        <v>0.74121187694573731</v>
      </c>
      <c r="Q164" s="59">
        <f t="shared" si="156"/>
        <v>-0.51055536865263196</v>
      </c>
    </row>
    <row r="165" spans="4:17" x14ac:dyDescent="0.25">
      <c r="D165" s="65">
        <f t="shared" si="157"/>
        <v>1090244676</v>
      </c>
      <c r="E165" s="65">
        <f t="shared" ref="E165:G165" si="191">MOD(D165*$B$4,$B$5)</f>
        <v>966501814</v>
      </c>
      <c r="F165" s="65">
        <f t="shared" si="191"/>
        <v>2074316166</v>
      </c>
      <c r="G165" s="65">
        <f t="shared" si="191"/>
        <v>743123964</v>
      </c>
      <c r="I165" s="14">
        <f t="shared" si="149"/>
        <v>0.50768473977938733</v>
      </c>
      <c r="J165" s="14">
        <f t="shared" si="150"/>
        <v>0.45006247931165849</v>
      </c>
      <c r="K165" s="14">
        <f t="shared" si="151"/>
        <v>0.96592873704240545</v>
      </c>
      <c r="L165" s="14">
        <f t="shared" si="152"/>
        <v>0.34604406202774873</v>
      </c>
      <c r="N165" s="59">
        <f t="shared" si="153"/>
        <v>1.9263977427529898E-2</v>
      </c>
      <c r="O165" s="59">
        <f t="shared" si="154"/>
        <v>-0.12550349460097548</v>
      </c>
      <c r="P165" s="59">
        <f t="shared" si="155"/>
        <v>1.8240631487520509</v>
      </c>
      <c r="Q165" s="59">
        <f t="shared" si="156"/>
        <v>-0.396022914365801</v>
      </c>
    </row>
    <row r="166" spans="4:17" x14ac:dyDescent="0.25">
      <c r="D166" s="65">
        <f t="shared" si="157"/>
        <v>1917510403</v>
      </c>
      <c r="E166" s="65">
        <f t="shared" ref="E166:G166" si="192">MOD(D166*$B$4,$B$5)</f>
        <v>1451993866</v>
      </c>
      <c r="F166" s="65">
        <f t="shared" si="192"/>
        <v>1772118547</v>
      </c>
      <c r="G166" s="65">
        <f t="shared" si="192"/>
        <v>1218271286</v>
      </c>
      <c r="I166" s="14">
        <f t="shared" si="149"/>
        <v>0.89291036351854947</v>
      </c>
      <c r="J166" s="14">
        <f t="shared" si="150"/>
        <v>0.67613733343420301</v>
      </c>
      <c r="K166" s="14">
        <f t="shared" si="151"/>
        <v>0.82520700462647434</v>
      </c>
      <c r="L166" s="14">
        <f t="shared" si="152"/>
        <v>0.56730177585715591</v>
      </c>
      <c r="N166" s="59">
        <f t="shared" si="153"/>
        <v>1.2421552877611111</v>
      </c>
      <c r="O166" s="59">
        <f t="shared" si="154"/>
        <v>0.45692447264102465</v>
      </c>
      <c r="P166" s="59">
        <f t="shared" si="155"/>
        <v>0.93539263564768449</v>
      </c>
      <c r="Q166" s="59">
        <f t="shared" si="156"/>
        <v>0.16950880360818549</v>
      </c>
    </row>
    <row r="167" spans="4:17" x14ac:dyDescent="0.25">
      <c r="D167" s="65">
        <f t="shared" si="157"/>
        <v>481057058</v>
      </c>
      <c r="E167" s="65">
        <f t="shared" ref="E167:G167" si="193">MOD(D167*$B$4,$B$5)</f>
        <v>364571707</v>
      </c>
      <c r="F167" s="65">
        <f t="shared" si="193"/>
        <v>1759865079</v>
      </c>
      <c r="G167" s="65">
        <f t="shared" si="193"/>
        <v>289120383</v>
      </c>
      <c r="I167" s="14">
        <f t="shared" si="149"/>
        <v>0.22400964910537904</v>
      </c>
      <c r="J167" s="14">
        <f t="shared" si="150"/>
        <v>0.16976693055570771</v>
      </c>
      <c r="K167" s="14">
        <f t="shared" si="151"/>
        <v>0.81950103893829607</v>
      </c>
      <c r="L167" s="14">
        <f t="shared" si="152"/>
        <v>0.13463216986007259</v>
      </c>
      <c r="N167" s="59">
        <f t="shared" si="153"/>
        <v>-0.75872129041066627</v>
      </c>
      <c r="O167" s="59">
        <f t="shared" si="154"/>
        <v>-0.95508668641694827</v>
      </c>
      <c r="P167" s="59">
        <f t="shared" si="155"/>
        <v>0.9134652113660543</v>
      </c>
      <c r="Q167" s="59">
        <f t="shared" si="156"/>
        <v>-1.1047582866507251</v>
      </c>
    </row>
    <row r="168" spans="4:17" x14ac:dyDescent="0.25">
      <c r="D168" s="65">
        <f t="shared" si="157"/>
        <v>1781269587</v>
      </c>
      <c r="E168" s="65">
        <f t="shared" ref="E168:G168" si="194">MOD(D168*$B$4,$B$5)</f>
        <v>566491844</v>
      </c>
      <c r="F168" s="65">
        <f t="shared" si="194"/>
        <v>1218524473</v>
      </c>
      <c r="G168" s="65">
        <f t="shared" si="194"/>
        <v>1965228500</v>
      </c>
      <c r="I168" s="14">
        <f t="shared" si="149"/>
        <v>0.82946828969704756</v>
      </c>
      <c r="J168" s="14">
        <f t="shared" si="150"/>
        <v>0.26379332157205171</v>
      </c>
      <c r="K168" s="14">
        <f t="shared" si="151"/>
        <v>0.5674196752416153</v>
      </c>
      <c r="L168" s="14">
        <f t="shared" si="152"/>
        <v>0.91513083401613948</v>
      </c>
      <c r="N168" s="59">
        <f t="shared" si="153"/>
        <v>0.95206617797646309</v>
      </c>
      <c r="O168" s="59">
        <f t="shared" si="154"/>
        <v>-0.63169431564405354</v>
      </c>
      <c r="P168" s="59">
        <f t="shared" si="155"/>
        <v>0.16980861757225713</v>
      </c>
      <c r="Q168" s="59">
        <f t="shared" si="156"/>
        <v>1.3730450825777825</v>
      </c>
    </row>
    <row r="169" spans="4:17" x14ac:dyDescent="0.25">
      <c r="D169" s="65">
        <f t="shared" si="157"/>
        <v>602300922</v>
      </c>
      <c r="E169" s="65">
        <f t="shared" ref="E169:G169" si="195">MOD(D169*$B$4,$B$5)</f>
        <v>1034192776</v>
      </c>
      <c r="F169" s="65">
        <f t="shared" si="195"/>
        <v>1114632134</v>
      </c>
      <c r="G169" s="65">
        <f t="shared" si="195"/>
        <v>1352448376</v>
      </c>
      <c r="I169" s="14">
        <f t="shared" si="149"/>
        <v>0.28046822294636464</v>
      </c>
      <c r="J169" s="14">
        <f t="shared" si="150"/>
        <v>0.48158353984503405</v>
      </c>
      <c r="K169" s="14">
        <f t="shared" si="151"/>
        <v>0.51904103487640718</v>
      </c>
      <c r="L169" s="14">
        <f t="shared" si="152"/>
        <v>0.62978285237195231</v>
      </c>
      <c r="N169" s="59">
        <f t="shared" si="153"/>
        <v>-0.58145113012400995</v>
      </c>
      <c r="O169" s="59">
        <f t="shared" si="154"/>
        <v>-4.617962795011487E-2</v>
      </c>
      <c r="P169" s="59">
        <f t="shared" si="155"/>
        <v>4.7746932197413425E-2</v>
      </c>
      <c r="Q169" s="59">
        <f t="shared" si="156"/>
        <v>0.33127828094927442</v>
      </c>
    </row>
    <row r="170" spans="4:17" x14ac:dyDescent="0.25">
      <c r="D170" s="65">
        <f t="shared" si="157"/>
        <v>532689096</v>
      </c>
      <c r="E170" s="65">
        <f t="shared" ref="E170:G170" si="196">MOD(D170*$B$4,$B$5)</f>
        <v>1613647485</v>
      </c>
      <c r="F170" s="65">
        <f t="shared" si="196"/>
        <v>998388098</v>
      </c>
      <c r="G170" s="65">
        <f t="shared" si="196"/>
        <v>1511356231</v>
      </c>
      <c r="I170" s="14">
        <f t="shared" si="149"/>
        <v>0.24805269040917297</v>
      </c>
      <c r="J170" s="14">
        <f t="shared" si="150"/>
        <v>0.75141316582580386</v>
      </c>
      <c r="K170" s="14">
        <f t="shared" si="151"/>
        <v>0.46491068738038716</v>
      </c>
      <c r="L170" s="14">
        <f t="shared" si="152"/>
        <v>0.70378008876347919</v>
      </c>
      <c r="N170" s="59">
        <f t="shared" si="153"/>
        <v>-0.68063040840459632</v>
      </c>
      <c r="O170" s="59">
        <f t="shared" si="154"/>
        <v>0.67894348990467956</v>
      </c>
      <c r="P170" s="59">
        <f t="shared" si="155"/>
        <v>-8.806957910655569E-2</v>
      </c>
      <c r="Q170" s="59">
        <f t="shared" si="156"/>
        <v>0.53530376622568354</v>
      </c>
    </row>
    <row r="171" spans="4:17" x14ac:dyDescent="0.25">
      <c r="D171" s="65">
        <f t="shared" si="157"/>
        <v>362170717</v>
      </c>
      <c r="E171" s="65">
        <f t="shared" ref="E171:G171" si="197">MOD(D171*$B$4,$B$5)</f>
        <v>1825793727</v>
      </c>
      <c r="F171" s="65">
        <f t="shared" si="197"/>
        <v>160123137</v>
      </c>
      <c r="G171" s="65">
        <f t="shared" si="197"/>
        <v>510300574</v>
      </c>
      <c r="I171" s="14">
        <f t="shared" si="149"/>
        <v>0.16864888246045343</v>
      </c>
      <c r="J171" s="14">
        <f t="shared" si="150"/>
        <v>0.85020145806502689</v>
      </c>
      <c r="K171" s="14">
        <f t="shared" si="151"/>
        <v>7.4563146172615835E-2</v>
      </c>
      <c r="L171" s="14">
        <f t="shared" si="152"/>
        <v>0.23762722242402584</v>
      </c>
      <c r="N171" s="59">
        <f t="shared" si="153"/>
        <v>-0.95951818128589417</v>
      </c>
      <c r="O171" s="59">
        <f t="shared" si="154"/>
        <v>1.0372978148127918</v>
      </c>
      <c r="P171" s="59">
        <f t="shared" si="155"/>
        <v>-1.4426244487386377</v>
      </c>
      <c r="Q171" s="59">
        <f t="shared" si="156"/>
        <v>-0.71395590740429671</v>
      </c>
    </row>
    <row r="172" spans="4:17" x14ac:dyDescent="0.25">
      <c r="D172" s="65">
        <f t="shared" si="157"/>
        <v>1081576464</v>
      </c>
      <c r="E172" s="65">
        <f t="shared" ref="E172:G172" si="198">MOD(D172*$B$4,$B$5)</f>
        <v>1302551527</v>
      </c>
      <c r="F172" s="65">
        <f t="shared" si="198"/>
        <v>1438542951</v>
      </c>
      <c r="G172" s="65">
        <f t="shared" si="198"/>
        <v>1023061976</v>
      </c>
      <c r="I172" s="14">
        <f t="shared" si="149"/>
        <v>0.50364828901705172</v>
      </c>
      <c r="J172" s="14">
        <f t="shared" si="150"/>
        <v>0.60654782141237318</v>
      </c>
      <c r="K172" s="14">
        <f t="shared" si="151"/>
        <v>0.66987376303400259</v>
      </c>
      <c r="L172" s="14">
        <f t="shared" si="152"/>
        <v>0.47640035718344187</v>
      </c>
      <c r="N172" s="59">
        <f t="shared" si="153"/>
        <v>9.1450318715218665E-3</v>
      </c>
      <c r="O172" s="59">
        <f t="shared" si="154"/>
        <v>0.27033263941457392</v>
      </c>
      <c r="P172" s="59">
        <f t="shared" si="155"/>
        <v>0.43956461469229902</v>
      </c>
      <c r="Q172" s="59">
        <f t="shared" si="156"/>
        <v>-5.9190075526608321E-2</v>
      </c>
    </row>
    <row r="173" spans="4:17" x14ac:dyDescent="0.25">
      <c r="D173" s="65">
        <f t="shared" si="157"/>
        <v>690697084</v>
      </c>
      <c r="E173" s="65">
        <f t="shared" ref="E173:G173" si="199">MOD(D173*$B$4,$B$5)</f>
        <v>955322089</v>
      </c>
      <c r="F173" s="65">
        <f t="shared" si="199"/>
        <v>1436206088</v>
      </c>
      <c r="G173" s="65">
        <f t="shared" si="199"/>
        <v>2036981394</v>
      </c>
      <c r="I173" s="14">
        <f t="shared" si="149"/>
        <v>0.32163089357468383</v>
      </c>
      <c r="J173" s="14">
        <f t="shared" si="150"/>
        <v>0.44485651417156358</v>
      </c>
      <c r="K173" s="14">
        <f t="shared" si="151"/>
        <v>0.66878557640014735</v>
      </c>
      <c r="L173" s="14">
        <f t="shared" si="152"/>
        <v>0.94854337903535313</v>
      </c>
      <c r="N173" s="59">
        <f t="shared" si="153"/>
        <v>-0.46314311543239406</v>
      </c>
      <c r="O173" s="59">
        <f t="shared" si="154"/>
        <v>-0.13866733907630066</v>
      </c>
      <c r="P173" s="59">
        <f t="shared" si="155"/>
        <v>0.43656224674352567</v>
      </c>
      <c r="Q173" s="59">
        <f t="shared" si="156"/>
        <v>1.6308913753125547</v>
      </c>
    </row>
    <row r="174" spans="4:17" x14ac:dyDescent="0.25">
      <c r="D174" s="65">
        <f t="shared" si="157"/>
        <v>295124585</v>
      </c>
      <c r="E174" s="65">
        <f t="shared" ref="E174:G174" si="200">MOD(D174*$B$4,$B$5)</f>
        <v>1699811984</v>
      </c>
      <c r="F174" s="65">
        <f t="shared" si="200"/>
        <v>569095088</v>
      </c>
      <c r="G174" s="65">
        <f t="shared" si="200"/>
        <v>178180424</v>
      </c>
      <c r="I174" s="14">
        <f t="shared" si="149"/>
        <v>0.13742809429525221</v>
      </c>
      <c r="J174" s="14">
        <f t="shared" si="150"/>
        <v>0.79153663738773827</v>
      </c>
      <c r="K174" s="14">
        <f t="shared" si="151"/>
        <v>0.26500555152539679</v>
      </c>
      <c r="L174" s="14">
        <f t="shared" si="152"/>
        <v>8.2971725690152237E-2</v>
      </c>
      <c r="N174" s="59">
        <f t="shared" si="153"/>
        <v>-1.0919474753722318</v>
      </c>
      <c r="O174" s="59">
        <f t="shared" si="154"/>
        <v>0.81176458812813201</v>
      </c>
      <c r="P174" s="59">
        <f t="shared" si="155"/>
        <v>-0.6279890655580842</v>
      </c>
      <c r="Q174" s="59">
        <f t="shared" si="156"/>
        <v>-1.3853566109230737</v>
      </c>
    </row>
    <row r="175" spans="4:17" x14ac:dyDescent="0.25">
      <c r="D175" s="65">
        <f t="shared" si="157"/>
        <v>275240669</v>
      </c>
      <c r="E175" s="65">
        <f t="shared" ref="E175:G175" si="201">MOD(D175*$B$4,$B$5)</f>
        <v>1808492957</v>
      </c>
      <c r="F175" s="65">
        <f t="shared" si="201"/>
        <v>405793150</v>
      </c>
      <c r="G175" s="65">
        <f t="shared" si="201"/>
        <v>842799363</v>
      </c>
      <c r="I175" s="14">
        <f t="shared" si="149"/>
        <v>0.12816892436534996</v>
      </c>
      <c r="J175" s="14">
        <f t="shared" si="150"/>
        <v>0.84214515922790878</v>
      </c>
      <c r="K175" s="14">
        <f t="shared" si="151"/>
        <v>0.18896216078564726</v>
      </c>
      <c r="L175" s="14">
        <f t="shared" si="152"/>
        <v>0.39245903668222859</v>
      </c>
      <c r="N175" s="59">
        <f t="shared" si="153"/>
        <v>-1.1350894326466276</v>
      </c>
      <c r="O175" s="59">
        <f t="shared" si="154"/>
        <v>1.0033133817994007</v>
      </c>
      <c r="P175" s="59">
        <f t="shared" si="155"/>
        <v>-0.88172724929461455</v>
      </c>
      <c r="Q175" s="59">
        <f t="shared" si="156"/>
        <v>-0.27291562751240811</v>
      </c>
    </row>
    <row r="176" spans="4:17" x14ac:dyDescent="0.25">
      <c r="D176" s="65">
        <f t="shared" si="157"/>
        <v>837842605</v>
      </c>
      <c r="E176" s="65">
        <f t="shared" ref="E176:G176" si="202">MOD(D176*$B$4,$B$5)</f>
        <v>2088345651</v>
      </c>
      <c r="F176" s="65">
        <f t="shared" si="202"/>
        <v>1503045594</v>
      </c>
      <c r="G176" s="65">
        <f t="shared" si="202"/>
        <v>778854079</v>
      </c>
      <c r="I176" s="14">
        <f t="shared" si="149"/>
        <v>0.39015086636892599</v>
      </c>
      <c r="J176" s="14">
        <f t="shared" si="150"/>
        <v>0.97246172509385431</v>
      </c>
      <c r="K176" s="14">
        <f t="shared" si="151"/>
        <v>0.69991014683610775</v>
      </c>
      <c r="L176" s="14">
        <f t="shared" si="152"/>
        <v>0.36268219338979774</v>
      </c>
      <c r="N176" s="59">
        <f t="shared" si="153"/>
        <v>-0.27892584652233987</v>
      </c>
      <c r="O176" s="59">
        <f t="shared" si="154"/>
        <v>1.9182718504394076</v>
      </c>
      <c r="P176" s="59">
        <f t="shared" si="155"/>
        <v>0.52414210320103483</v>
      </c>
      <c r="Q176" s="59">
        <f t="shared" si="156"/>
        <v>-0.35129854448667874</v>
      </c>
    </row>
    <row r="177" spans="4:17" x14ac:dyDescent="0.25">
      <c r="D177" s="65">
        <f t="shared" si="157"/>
        <v>69039380</v>
      </c>
      <c r="E177" s="65">
        <f t="shared" ref="E177:G177" si="203">MOD(D177*$B$4,$B$5)</f>
        <v>1852775483</v>
      </c>
      <c r="F177" s="65">
        <f t="shared" si="203"/>
        <v>1221376931</v>
      </c>
      <c r="G177" s="65">
        <f t="shared" si="203"/>
        <v>69791563</v>
      </c>
      <c r="I177" s="14">
        <f t="shared" si="149"/>
        <v>3.2148966595669244E-2</v>
      </c>
      <c r="J177" s="14">
        <f t="shared" si="150"/>
        <v>0.86276581730951163</v>
      </c>
      <c r="K177" s="14">
        <f t="shared" si="151"/>
        <v>0.56874795450712368</v>
      </c>
      <c r="L177" s="14">
        <f t="shared" si="152"/>
        <v>3.2499229100066453E-2</v>
      </c>
      <c r="N177" s="59">
        <f t="shared" si="153"/>
        <v>-1.8501083604557755</v>
      </c>
      <c r="O177" s="59">
        <f t="shared" si="154"/>
        <v>1.0928301861618692</v>
      </c>
      <c r="P177" s="59">
        <f t="shared" si="155"/>
        <v>0.1731874462406256</v>
      </c>
      <c r="Q177" s="59">
        <f t="shared" si="156"/>
        <v>-1.8452687208518437</v>
      </c>
    </row>
    <row r="178" spans="4:17" x14ac:dyDescent="0.25">
      <c r="D178" s="65">
        <f t="shared" si="157"/>
        <v>1654179077</v>
      </c>
      <c r="E178" s="65">
        <f t="shared" ref="E178:G178" si="204">MOD(D178*$B$4,$B$5)</f>
        <v>1141263113</v>
      </c>
      <c r="F178" s="65">
        <f t="shared" si="204"/>
        <v>513731132</v>
      </c>
      <c r="G178" s="65">
        <f t="shared" si="204"/>
        <v>1321800863</v>
      </c>
      <c r="I178" s="14">
        <f t="shared" si="149"/>
        <v>0.77028715915073376</v>
      </c>
      <c r="J178" s="14">
        <f t="shared" si="150"/>
        <v>0.53144205085136187</v>
      </c>
      <c r="K178" s="14">
        <f t="shared" si="151"/>
        <v>0.23922470047997749</v>
      </c>
      <c r="L178" s="14">
        <f t="shared" si="152"/>
        <v>0.61551149200230049</v>
      </c>
      <c r="N178" s="59">
        <f t="shared" si="153"/>
        <v>0.73979287709765307</v>
      </c>
      <c r="O178" s="59">
        <f t="shared" si="154"/>
        <v>7.889530421121517E-2</v>
      </c>
      <c r="P178" s="59">
        <f t="shared" si="155"/>
        <v>-0.70879870590391991</v>
      </c>
      <c r="Q178" s="59">
        <f t="shared" si="156"/>
        <v>0.29371326653883523</v>
      </c>
    </row>
    <row r="179" spans="4:17" x14ac:dyDescent="0.25">
      <c r="D179" s="65">
        <f t="shared" si="157"/>
        <v>762821856</v>
      </c>
      <c r="E179" s="65">
        <f t="shared" ref="E179:G179" si="205">MOD(D179*$B$4,$B$5)</f>
        <v>1419199514</v>
      </c>
      <c r="F179" s="65">
        <f t="shared" si="205"/>
        <v>1451400994</v>
      </c>
      <c r="G179" s="65">
        <f t="shared" si="205"/>
        <v>1070881646</v>
      </c>
      <c r="I179" s="14">
        <f t="shared" si="149"/>
        <v>0.35521660778226016</v>
      </c>
      <c r="J179" s="14">
        <f t="shared" si="150"/>
        <v>0.66086627325123759</v>
      </c>
      <c r="K179" s="14">
        <f t="shared" si="151"/>
        <v>0.67586125589521717</v>
      </c>
      <c r="L179" s="14">
        <f t="shared" si="152"/>
        <v>0.49866812629501162</v>
      </c>
      <c r="N179" s="59">
        <f t="shared" si="153"/>
        <v>-0.37127432986827658</v>
      </c>
      <c r="O179" s="59">
        <f t="shared" si="154"/>
        <v>0.41482850136030552</v>
      </c>
      <c r="P179" s="59">
        <f t="shared" si="155"/>
        <v>0.45615643794370009</v>
      </c>
      <c r="Q179" s="59">
        <f t="shared" si="156"/>
        <v>-3.3385184888418229E-3</v>
      </c>
    </row>
    <row r="180" spans="4:17" x14ac:dyDescent="0.25">
      <c r="D180" s="65">
        <f t="shared" si="157"/>
        <v>449067129</v>
      </c>
      <c r="E180" s="65">
        <f t="shared" ref="E180:G180" si="206">MOD(D180*$B$4,$B$5)</f>
        <v>219451141</v>
      </c>
      <c r="F180" s="65">
        <f t="shared" si="206"/>
        <v>1736680207</v>
      </c>
      <c r="G180" s="65">
        <f t="shared" si="206"/>
        <v>2118627805</v>
      </c>
      <c r="I180" s="14">
        <f t="shared" si="149"/>
        <v>0.20911317757248243</v>
      </c>
      <c r="J180" s="14">
        <f t="shared" si="150"/>
        <v>0.10218990091438396</v>
      </c>
      <c r="K180" s="14">
        <f t="shared" si="151"/>
        <v>0.80870474158665606</v>
      </c>
      <c r="L180" s="14">
        <f t="shared" si="152"/>
        <v>0.98656295192107835</v>
      </c>
      <c r="N180" s="59">
        <f t="shared" si="153"/>
        <v>-0.80950216999711577</v>
      </c>
      <c r="O180" s="59">
        <f t="shared" si="154"/>
        <v>-1.2691717851058921</v>
      </c>
      <c r="P180" s="59">
        <f t="shared" si="155"/>
        <v>0.87313313186299224</v>
      </c>
      <c r="Q180" s="59">
        <f t="shared" si="156"/>
        <v>2.2133417085397054</v>
      </c>
    </row>
    <row r="181" spans="4:17" x14ac:dyDescent="0.25">
      <c r="D181" s="65">
        <f t="shared" si="157"/>
        <v>816537721</v>
      </c>
      <c r="E181" s="65">
        <f t="shared" ref="E181:G181" si="207">MOD(D181*$B$4,$B$5)</f>
        <v>177473353</v>
      </c>
      <c r="F181" s="65">
        <f t="shared" si="207"/>
        <v>503954780</v>
      </c>
      <c r="G181" s="65">
        <f t="shared" si="207"/>
        <v>1853915811</v>
      </c>
      <c r="I181" s="14">
        <f t="shared" si="149"/>
        <v>0.38023000665030443</v>
      </c>
      <c r="J181" s="14">
        <f t="shared" si="150"/>
        <v>8.2642470097767623E-2</v>
      </c>
      <c r="K181" s="14">
        <f t="shared" si="151"/>
        <v>0.23467223181824406</v>
      </c>
      <c r="L181" s="14">
        <f t="shared" si="152"/>
        <v>0.86329682391443929</v>
      </c>
      <c r="N181" s="59">
        <f t="shared" si="153"/>
        <v>-0.30487676417168691</v>
      </c>
      <c r="O181" s="59">
        <f t="shared" si="154"/>
        <v>-1.387514475603407</v>
      </c>
      <c r="P181" s="59">
        <f t="shared" si="155"/>
        <v>-0.72354606524435927</v>
      </c>
      <c r="Q181" s="59">
        <f t="shared" si="156"/>
        <v>1.0952517668286905</v>
      </c>
    </row>
    <row r="182" spans="4:17" x14ac:dyDescent="0.25">
      <c r="D182" s="65">
        <f t="shared" si="157"/>
        <v>431574997</v>
      </c>
      <c r="E182" s="65">
        <f t="shared" ref="E182:G182" si="208">MOD(D182*$B$4,$B$5)</f>
        <v>1965304287</v>
      </c>
      <c r="F182" s="65">
        <f t="shared" si="208"/>
        <v>2113131552</v>
      </c>
      <c r="G182" s="65">
        <f t="shared" si="208"/>
        <v>1794881386</v>
      </c>
      <c r="I182" s="14">
        <f t="shared" si="149"/>
        <v>0.20096776886001952</v>
      </c>
      <c r="J182" s="14">
        <f t="shared" si="150"/>
        <v>0.91516612508815354</v>
      </c>
      <c r="K182" s="14">
        <f t="shared" si="151"/>
        <v>0.98400355967134567</v>
      </c>
      <c r="L182" s="14">
        <f t="shared" si="152"/>
        <v>0.83580677754786492</v>
      </c>
      <c r="N182" s="59">
        <f t="shared" si="153"/>
        <v>-0.83816945794234987</v>
      </c>
      <c r="O182" s="59">
        <f t="shared" si="154"/>
        <v>1.3732721735860789</v>
      </c>
      <c r="P182" s="59">
        <f t="shared" si="155"/>
        <v>2.1444995598967105</v>
      </c>
      <c r="Q182" s="59">
        <f t="shared" si="156"/>
        <v>0.97736912025886313</v>
      </c>
    </row>
    <row r="183" spans="4:17" x14ac:dyDescent="0.25">
      <c r="D183" s="65">
        <f t="shared" si="157"/>
        <v>491645391</v>
      </c>
      <c r="E183" s="65">
        <f t="shared" ref="E183:G183" si="209">MOD(D183*$B$4,$B$5)</f>
        <v>372885964</v>
      </c>
      <c r="F183" s="65">
        <f t="shared" si="209"/>
        <v>1517922737</v>
      </c>
      <c r="G183" s="65">
        <f t="shared" si="209"/>
        <v>1653885734</v>
      </c>
      <c r="I183" s="14">
        <f t="shared" si="149"/>
        <v>0.228940225885194</v>
      </c>
      <c r="J183" s="14">
        <f t="shared" si="150"/>
        <v>0.17363855817694082</v>
      </c>
      <c r="K183" s="14">
        <f t="shared" si="151"/>
        <v>0.70683785640340102</v>
      </c>
      <c r="L183" s="14">
        <f t="shared" si="152"/>
        <v>0.77015056067160381</v>
      </c>
      <c r="N183" s="59">
        <f t="shared" si="153"/>
        <v>-0.74234150333856286</v>
      </c>
      <c r="O183" s="59">
        <f t="shared" si="154"/>
        <v>-0.93988390040453507</v>
      </c>
      <c r="P183" s="59">
        <f t="shared" si="155"/>
        <v>0.54417030060613081</v>
      </c>
      <c r="Q183" s="59">
        <f t="shared" si="156"/>
        <v>0.73934277941280413</v>
      </c>
    </row>
    <row r="184" spans="4:17" x14ac:dyDescent="0.25">
      <c r="D184" s="65">
        <f t="shared" si="157"/>
        <v>2013688689</v>
      </c>
      <c r="E184" s="65">
        <f t="shared" ref="E184:G184" si="210">MOD(D184*$B$4,$B$5)</f>
        <v>1214392558</v>
      </c>
      <c r="F184" s="65">
        <f t="shared" si="210"/>
        <v>82055059</v>
      </c>
      <c r="G184" s="65">
        <f t="shared" si="210"/>
        <v>919907921</v>
      </c>
      <c r="I184" s="14">
        <f t="shared" si="149"/>
        <v>0.93769686803007202</v>
      </c>
      <c r="J184" s="14">
        <f t="shared" si="150"/>
        <v>0.56549560238187724</v>
      </c>
      <c r="K184" s="14">
        <f t="shared" si="151"/>
        <v>3.8209864439638204E-2</v>
      </c>
      <c r="L184" s="14">
        <f t="shared" si="152"/>
        <v>0.42836550709639259</v>
      </c>
      <c r="N184" s="59">
        <f t="shared" si="153"/>
        <v>1.535723275835108</v>
      </c>
      <c r="O184" s="59">
        <f t="shared" si="154"/>
        <v>0.16491765596330044</v>
      </c>
      <c r="P184" s="59">
        <f t="shared" si="155"/>
        <v>-1.7718483814832253</v>
      </c>
      <c r="Q184" s="59">
        <f t="shared" si="156"/>
        <v>-0.18053699437831416</v>
      </c>
    </row>
    <row r="185" spans="4:17" x14ac:dyDescent="0.25">
      <c r="D185" s="65">
        <f t="shared" si="157"/>
        <v>1355885572</v>
      </c>
      <c r="E185" s="65">
        <f t="shared" ref="E185:G185" si="211">MOD(D185*$B$4,$B$5)</f>
        <v>1093336393</v>
      </c>
      <c r="F185" s="65">
        <f t="shared" si="211"/>
        <v>2030401478</v>
      </c>
      <c r="G185" s="65">
        <f t="shared" si="211"/>
        <v>503579105</v>
      </c>
      <c r="I185" s="14">
        <f t="shared" si="149"/>
        <v>0.63138342148753201</v>
      </c>
      <c r="J185" s="14">
        <f t="shared" si="150"/>
        <v>0.50912443269893937</v>
      </c>
      <c r="K185" s="14">
        <f t="shared" si="151"/>
        <v>0.94547936687756273</v>
      </c>
      <c r="L185" s="14">
        <f t="shared" si="152"/>
        <v>0.23449729451397183</v>
      </c>
      <c r="N185" s="59">
        <f t="shared" si="153"/>
        <v>0.33551960667074038</v>
      </c>
      <c r="O185" s="59">
        <f t="shared" si="154"/>
        <v>2.2873555408871669E-2</v>
      </c>
      <c r="P185" s="59">
        <f t="shared" si="155"/>
        <v>1.6025172946256401</v>
      </c>
      <c r="Q185" s="59">
        <f t="shared" si="156"/>
        <v>-0.72411589168865342</v>
      </c>
    </row>
    <row r="186" spans="4:17" x14ac:dyDescent="0.25">
      <c r="D186" s="65">
        <f t="shared" si="157"/>
        <v>899577062</v>
      </c>
      <c r="E186" s="65">
        <f t="shared" ref="E186:G186" si="212">MOD(D186*$B$4,$B$5)</f>
        <v>1365017462</v>
      </c>
      <c r="F186" s="65">
        <f t="shared" si="212"/>
        <v>1664650948</v>
      </c>
      <c r="G186" s="65">
        <f t="shared" si="212"/>
        <v>1970291109</v>
      </c>
      <c r="I186" s="14">
        <f t="shared" si="149"/>
        <v>0.41889821311356334</v>
      </c>
      <c r="J186" s="14">
        <f t="shared" si="150"/>
        <v>0.63563578914444496</v>
      </c>
      <c r="K186" s="14">
        <f t="shared" si="151"/>
        <v>0.77516350408565582</v>
      </c>
      <c r="L186" s="14">
        <f t="shared" si="152"/>
        <v>0.91748829504241081</v>
      </c>
      <c r="N186" s="59">
        <f t="shared" si="153"/>
        <v>-0.20471291904735628</v>
      </c>
      <c r="O186" s="59">
        <f t="shared" si="154"/>
        <v>0.34681750984528703</v>
      </c>
      <c r="P186" s="59">
        <f t="shared" si="155"/>
        <v>0.75596031127862673</v>
      </c>
      <c r="Q186" s="59">
        <f t="shared" si="156"/>
        <v>1.3883732751142424</v>
      </c>
    </row>
    <row r="187" spans="4:17" x14ac:dyDescent="0.25">
      <c r="D187" s="65">
        <f t="shared" si="157"/>
        <v>166364203</v>
      </c>
      <c r="E187" s="65">
        <f t="shared" ref="E187:G187" si="213">MOD(D187*$B$4,$B$5)</f>
        <v>1125086880</v>
      </c>
      <c r="F187" s="65">
        <f t="shared" si="213"/>
        <v>1354835497</v>
      </c>
      <c r="G187" s="65">
        <f t="shared" si="213"/>
        <v>1944773596</v>
      </c>
      <c r="I187" s="14">
        <f t="shared" si="149"/>
        <v>7.7469369003055025E-2</v>
      </c>
      <c r="J187" s="14">
        <f t="shared" si="150"/>
        <v>0.52390940536177666</v>
      </c>
      <c r="K187" s="14">
        <f t="shared" si="151"/>
        <v>0.63089444221080693</v>
      </c>
      <c r="L187" s="14">
        <f t="shared" si="152"/>
        <v>0.90560577707887235</v>
      </c>
      <c r="N187" s="59">
        <f t="shared" si="153"/>
        <v>-1.422301519402134</v>
      </c>
      <c r="O187" s="59">
        <f t="shared" si="154"/>
        <v>5.9967914406474629E-2</v>
      </c>
      <c r="P187" s="59">
        <f t="shared" si="155"/>
        <v>0.33422323043705665</v>
      </c>
      <c r="Q187" s="59">
        <f t="shared" si="156"/>
        <v>1.3141716522623714</v>
      </c>
    </row>
    <row r="188" spans="4:17" x14ac:dyDescent="0.25">
      <c r="D188" s="65">
        <f t="shared" si="157"/>
        <v>1066107558</v>
      </c>
      <c r="E188" s="65">
        <f t="shared" ref="E188:G188" si="214">MOD(D188*$B$4,$B$5)</f>
        <v>1927299157</v>
      </c>
      <c r="F188" s="65">
        <f t="shared" si="214"/>
        <v>1518535860</v>
      </c>
      <c r="G188" s="65">
        <f t="shared" si="214"/>
        <v>1185175009</v>
      </c>
      <c r="I188" s="14">
        <f t="shared" si="149"/>
        <v>0.49644501832914073</v>
      </c>
      <c r="J188" s="14">
        <f t="shared" si="150"/>
        <v>0.89746860731157341</v>
      </c>
      <c r="K188" s="14">
        <f t="shared" si="151"/>
        <v>0.7071233640491249</v>
      </c>
      <c r="L188" s="14">
        <f t="shared" si="152"/>
        <v>0.5518901208898892</v>
      </c>
      <c r="N188" s="59">
        <f t="shared" si="153"/>
        <v>-8.911135506973162E-3</v>
      </c>
      <c r="O188" s="59">
        <f t="shared" si="154"/>
        <v>1.2672587486751772</v>
      </c>
      <c r="P188" s="59">
        <f t="shared" si="155"/>
        <v>0.54500035725698159</v>
      </c>
      <c r="Q188" s="59">
        <f t="shared" si="156"/>
        <v>0.13043818393876316</v>
      </c>
    </row>
    <row r="189" spans="4:17" x14ac:dyDescent="0.25">
      <c r="D189" s="65">
        <f t="shared" si="157"/>
        <v>618503359</v>
      </c>
      <c r="E189" s="65">
        <f t="shared" ref="E189:G189" si="215">MOD(D189*$B$4,$B$5)</f>
        <v>1457981695</v>
      </c>
      <c r="F189" s="65">
        <f t="shared" si="215"/>
        <v>900319861</v>
      </c>
      <c r="G189" s="65">
        <f t="shared" si="215"/>
        <v>713445992</v>
      </c>
      <c r="I189" s="14">
        <f t="shared" si="149"/>
        <v>0.28801307062433384</v>
      </c>
      <c r="J189" s="14">
        <f t="shared" si="150"/>
        <v>0.67892563359711844</v>
      </c>
      <c r="K189" s="14">
        <f t="shared" si="151"/>
        <v>0.41924410585243638</v>
      </c>
      <c r="L189" s="14">
        <f t="shared" si="152"/>
        <v>0.33222417936867493</v>
      </c>
      <c r="N189" s="59">
        <f t="shared" si="153"/>
        <v>-0.55919866925320572</v>
      </c>
      <c r="O189" s="59">
        <f t="shared" si="154"/>
        <v>0.46469661496589765</v>
      </c>
      <c r="P189" s="59">
        <f t="shared" si="155"/>
        <v>-0.20382761560470283</v>
      </c>
      <c r="Q189" s="59">
        <f t="shared" si="156"/>
        <v>-0.43377979018704282</v>
      </c>
    </row>
    <row r="190" spans="4:17" x14ac:dyDescent="0.25">
      <c r="D190" s="65">
        <f t="shared" si="157"/>
        <v>1703716540</v>
      </c>
      <c r="E190" s="65">
        <f t="shared" ref="E190:G190" si="216">MOD(D190*$B$4,$B$5)</f>
        <v>67356828</v>
      </c>
      <c r="F190" s="65">
        <f t="shared" si="216"/>
        <v>91202830</v>
      </c>
      <c r="G190" s="65">
        <f t="shared" si="216"/>
        <v>110330580</v>
      </c>
      <c r="I190" s="14">
        <f t="shared" si="149"/>
        <v>0.79335483796275674</v>
      </c>
      <c r="J190" s="14">
        <f t="shared" si="150"/>
        <v>3.1365467264657346E-2</v>
      </c>
      <c r="K190" s="14">
        <f t="shared" si="151"/>
        <v>4.2469627263461825E-2</v>
      </c>
      <c r="L190" s="14">
        <f t="shared" si="152"/>
        <v>5.1376679960057771E-2</v>
      </c>
      <c r="N190" s="59">
        <f t="shared" si="153"/>
        <v>0.8181171025445142</v>
      </c>
      <c r="O190" s="59">
        <f t="shared" si="154"/>
        <v>-1.8610937793917051</v>
      </c>
      <c r="P190" s="59">
        <f t="shared" si="155"/>
        <v>-1.7227195426570068</v>
      </c>
      <c r="Q190" s="59">
        <f t="shared" si="156"/>
        <v>-1.6316494250291471</v>
      </c>
    </row>
    <row r="191" spans="4:17" x14ac:dyDescent="0.25">
      <c r="D191" s="65">
        <f t="shared" si="157"/>
        <v>7982620</v>
      </c>
      <c r="E191" s="65">
        <f t="shared" ref="E191:G191" si="217">MOD(D191*$B$4,$B$5)</f>
        <v>929477207</v>
      </c>
      <c r="F191" s="65">
        <f t="shared" si="217"/>
        <v>1565905973</v>
      </c>
      <c r="G191" s="65">
        <f t="shared" si="217"/>
        <v>717815577</v>
      </c>
      <c r="I191" s="14">
        <f t="shared" si="149"/>
        <v>3.7171971087504151E-3</v>
      </c>
      <c r="J191" s="14">
        <f t="shared" si="150"/>
        <v>0.43282155313791854</v>
      </c>
      <c r="K191" s="14">
        <f t="shared" si="151"/>
        <v>0.72918179186916143</v>
      </c>
      <c r="L191" s="14">
        <f t="shared" si="152"/>
        <v>0.3342589259466705</v>
      </c>
      <c r="N191" s="59">
        <f t="shared" si="153"/>
        <v>-2.6767326005406464</v>
      </c>
      <c r="O191" s="59">
        <f t="shared" si="154"/>
        <v>-0.16919519864068122</v>
      </c>
      <c r="P191" s="59">
        <f t="shared" si="155"/>
        <v>0.61034028489019021</v>
      </c>
      <c r="Q191" s="59">
        <f t="shared" si="156"/>
        <v>-0.42818305531716994</v>
      </c>
    </row>
    <row r="192" spans="4:17" x14ac:dyDescent="0.25">
      <c r="D192" s="65">
        <f t="shared" si="157"/>
        <v>27073022</v>
      </c>
      <c r="E192" s="65">
        <f t="shared" ref="E192:G192" si="218">MOD(D192*$B$4,$B$5)</f>
        <v>1171787586</v>
      </c>
      <c r="F192" s="65">
        <f t="shared" si="218"/>
        <v>786785473</v>
      </c>
      <c r="G192" s="65">
        <f t="shared" si="218"/>
        <v>673269988</v>
      </c>
      <c r="I192" s="14">
        <f t="shared" si="149"/>
        <v>1.2606858287571798E-2</v>
      </c>
      <c r="J192" s="14">
        <f t="shared" si="150"/>
        <v>0.54565611625617005</v>
      </c>
      <c r="K192" s="14">
        <f t="shared" si="151"/>
        <v>0.36637553653342236</v>
      </c>
      <c r="L192" s="14">
        <f t="shared" si="152"/>
        <v>0.31351576960973049</v>
      </c>
      <c r="N192" s="59">
        <f t="shared" si="153"/>
        <v>-2.2381125481062583</v>
      </c>
      <c r="O192" s="59">
        <f t="shared" si="154"/>
        <v>0.11469387682218796</v>
      </c>
      <c r="P192" s="59">
        <f t="shared" si="155"/>
        <v>-0.34146828962069781</v>
      </c>
      <c r="Q192" s="59">
        <f t="shared" si="156"/>
        <v>-0.48590920847946945</v>
      </c>
    </row>
    <row r="193" spans="4:17" x14ac:dyDescent="0.25">
      <c r="D193" s="65">
        <f t="shared" si="157"/>
        <v>1545560697</v>
      </c>
      <c r="E193" s="65">
        <f t="shared" ref="E193:G193" si="219">MOD(D193*$B$4,$B$5)</f>
        <v>31024460</v>
      </c>
      <c r="F193" s="65">
        <f t="shared" si="219"/>
        <v>785606701</v>
      </c>
      <c r="G193" s="65">
        <f t="shared" si="219"/>
        <v>1754825245</v>
      </c>
      <c r="I193" s="14">
        <f t="shared" si="149"/>
        <v>0.71970778444754679</v>
      </c>
      <c r="J193" s="14">
        <f t="shared" si="150"/>
        <v>1.4446889995082179E-2</v>
      </c>
      <c r="K193" s="14">
        <f t="shared" si="151"/>
        <v>0.36582662804594879</v>
      </c>
      <c r="L193" s="14">
        <f t="shared" si="152"/>
        <v>0.81715418334785306</v>
      </c>
      <c r="N193" s="59">
        <f t="shared" si="153"/>
        <v>0.58197364800097562</v>
      </c>
      <c r="O193" s="59">
        <f t="shared" si="154"/>
        <v>-2.1849327202940061</v>
      </c>
      <c r="P193" s="59">
        <f t="shared" si="155"/>
        <v>-0.34292716333966533</v>
      </c>
      <c r="Q193" s="59">
        <f t="shared" si="156"/>
        <v>0.90457302132575357</v>
      </c>
    </row>
    <row r="194" spans="4:17" x14ac:dyDescent="0.25">
      <c r="D194" s="65">
        <f t="shared" si="157"/>
        <v>1824429127</v>
      </c>
      <c r="E194" s="65">
        <f t="shared" ref="E194:G194" si="220">MOD(D194*$B$4,$B$5)</f>
        <v>861509594</v>
      </c>
      <c r="F194" s="65">
        <f t="shared" si="220"/>
        <v>2056271466</v>
      </c>
      <c r="G194" s="65">
        <f t="shared" si="220"/>
        <v>1585770946</v>
      </c>
      <c r="I194" s="14">
        <f t="shared" si="149"/>
        <v>0.84956601667177489</v>
      </c>
      <c r="J194" s="14">
        <f t="shared" si="150"/>
        <v>0.40117166694362805</v>
      </c>
      <c r="K194" s="14">
        <f t="shared" si="151"/>
        <v>0.95752601880349775</v>
      </c>
      <c r="L194" s="14">
        <f t="shared" si="152"/>
        <v>0.73843214077729002</v>
      </c>
      <c r="N194" s="59">
        <f t="shared" si="153"/>
        <v>1.0345738604719001</v>
      </c>
      <c r="O194" s="59">
        <f t="shared" si="154"/>
        <v>-0.25031554757846741</v>
      </c>
      <c r="P194" s="59">
        <f t="shared" si="155"/>
        <v>1.7226714149532398</v>
      </c>
      <c r="Q194" s="59">
        <f t="shared" si="156"/>
        <v>0.63851926349220911</v>
      </c>
    </row>
    <row r="195" spans="4:17" x14ac:dyDescent="0.25">
      <c r="D195" s="65">
        <f t="shared" si="157"/>
        <v>1842220698</v>
      </c>
      <c r="E195" s="65">
        <f t="shared" ref="E195:G195" si="221">MOD(D195*$B$4,$B$5)</f>
        <v>684974535</v>
      </c>
      <c r="F195" s="65">
        <f t="shared" si="221"/>
        <v>1747549773</v>
      </c>
      <c r="G195" s="65">
        <f t="shared" si="221"/>
        <v>669954676</v>
      </c>
      <c r="I195" s="14">
        <f t="shared" ref="I195:I258" si="222">D195 / ($B$5 - 1)</f>
        <v>0.85785086253457787</v>
      </c>
      <c r="J195" s="14">
        <f t="shared" ref="J195:J258" si="223">E195 / ($B$5 - 1)</f>
        <v>0.31896612403818048</v>
      </c>
      <c r="K195" s="14">
        <f t="shared" ref="K195:K258" si="224">F195 / ($B$5 - 1)</f>
        <v>0.81376627768740639</v>
      </c>
      <c r="L195" s="14">
        <f t="shared" ref="L195:L258" si="225">G195 / ($B$5 - 1)</f>
        <v>0.3119719571545459</v>
      </c>
      <c r="N195" s="59">
        <f t="shared" ref="N195:N258" si="226">_xlfn.NORM.INV(I195, 0, 1)</f>
        <v>1.070713490759013</v>
      </c>
      <c r="O195" s="59">
        <f t="shared" ref="O195:O258" si="227">_xlfn.NORM.INV(J195, 0, 1)</f>
        <v>-0.47059182298174812</v>
      </c>
      <c r="P195" s="59">
        <f t="shared" ref="P195:P258" si="228">_xlfn.NORM.INV(K195, 0, 1)</f>
        <v>0.89186099295217536</v>
      </c>
      <c r="Q195" s="59">
        <f t="shared" ref="Q195:Q258" si="229">_xlfn.NORM.INV(L195, 0, 1)</f>
        <v>-0.4902684996932436</v>
      </c>
    </row>
    <row r="196" spans="4:17" x14ac:dyDescent="0.25">
      <c r="D196" s="65">
        <f t="shared" ref="D196:D259" si="230">MOD(G195*$B$4,$B$5)</f>
        <v>425925023</v>
      </c>
      <c r="E196" s="65">
        <f t="shared" ref="E196:G196" si="231">MOD(D196*$B$4,$B$5)</f>
        <v>1965832502</v>
      </c>
      <c r="F196" s="65">
        <f t="shared" si="231"/>
        <v>1840794053</v>
      </c>
      <c r="G196" s="65">
        <f t="shared" si="231"/>
        <v>538870444</v>
      </c>
      <c r="I196" s="14">
        <f t="shared" si="222"/>
        <v>0.19833679469147397</v>
      </c>
      <c r="J196" s="14">
        <f t="shared" si="223"/>
        <v>0.91541209436525783</v>
      </c>
      <c r="K196" s="14">
        <f t="shared" si="224"/>
        <v>0.857186529186728</v>
      </c>
      <c r="L196" s="14">
        <f t="shared" si="225"/>
        <v>0.2509311048788308</v>
      </c>
      <c r="N196" s="59">
        <f t="shared" si="226"/>
        <v>-0.84757699726878122</v>
      </c>
      <c r="O196" s="59">
        <f t="shared" si="227"/>
        <v>1.3748569074441792</v>
      </c>
      <c r="P196" s="59">
        <f t="shared" si="228"/>
        <v>1.0677640869553102</v>
      </c>
      <c r="Q196" s="59">
        <f t="shared" si="229"/>
        <v>-0.67156257611432457</v>
      </c>
    </row>
    <row r="197" spans="4:17" x14ac:dyDescent="0.25">
      <c r="D197" s="65">
        <f t="shared" si="230"/>
        <v>1493269860</v>
      </c>
      <c r="E197" s="65">
        <f t="shared" ref="E197:G197" si="232">MOD(D197*$B$4,$B$5)</f>
        <v>1340800505</v>
      </c>
      <c r="F197" s="65">
        <f t="shared" si="232"/>
        <v>919023569</v>
      </c>
      <c r="G197" s="65">
        <f t="shared" si="232"/>
        <v>1617003120</v>
      </c>
      <c r="I197" s="14">
        <f t="shared" si="222"/>
        <v>0.69535796595305011</v>
      </c>
      <c r="J197" s="14">
        <f t="shared" si="223"/>
        <v>0.62435888976264642</v>
      </c>
      <c r="K197" s="14">
        <f t="shared" si="224"/>
        <v>0.42795369860525589</v>
      </c>
      <c r="L197" s="14">
        <f t="shared" si="225"/>
        <v>0.75297575514109405</v>
      </c>
      <c r="N197" s="59">
        <f t="shared" si="226"/>
        <v>0.51109566953748053</v>
      </c>
      <c r="O197" s="59">
        <f t="shared" si="227"/>
        <v>0.31694910564600093</v>
      </c>
      <c r="P197" s="59">
        <f t="shared" si="228"/>
        <v>-0.18158630497404316</v>
      </c>
      <c r="Q197" s="59">
        <f t="shared" si="229"/>
        <v>0.68388388668587452</v>
      </c>
    </row>
    <row r="198" spans="4:17" x14ac:dyDescent="0.25">
      <c r="D198" s="65">
        <f t="shared" si="230"/>
        <v>1916971658</v>
      </c>
      <c r="E198" s="65">
        <f t="shared" ref="E198:G198" si="233">MOD(D198*$B$4,$B$5)</f>
        <v>1216037735</v>
      </c>
      <c r="F198" s="65">
        <f t="shared" si="233"/>
        <v>39499087</v>
      </c>
      <c r="G198" s="65">
        <f t="shared" si="233"/>
        <v>1842433688</v>
      </c>
      <c r="I198" s="14">
        <f t="shared" si="222"/>
        <v>0.89265949082808527</v>
      </c>
      <c r="J198" s="14">
        <f t="shared" si="223"/>
        <v>0.56626169762225975</v>
      </c>
      <c r="K198" s="14">
        <f t="shared" si="224"/>
        <v>1.8393195717030388E-2</v>
      </c>
      <c r="L198" s="14">
        <f t="shared" si="225"/>
        <v>0.85795004373225392</v>
      </c>
      <c r="N198" s="59">
        <f t="shared" si="226"/>
        <v>1.2407962731717668</v>
      </c>
      <c r="O198" s="59">
        <f t="shared" si="227"/>
        <v>0.16686457829806534</v>
      </c>
      <c r="P198" s="59">
        <f t="shared" si="228"/>
        <v>-2.0881268741709471</v>
      </c>
      <c r="Q198" s="59">
        <f t="shared" si="229"/>
        <v>1.0711546195447776</v>
      </c>
    </row>
    <row r="199" spans="4:17" x14ac:dyDescent="0.25">
      <c r="D199" s="65">
        <f t="shared" si="230"/>
        <v>228796590</v>
      </c>
      <c r="E199" s="65">
        <f t="shared" ref="E199:G199" si="234">MOD(D199*$B$4,$B$5)</f>
        <v>1879283016</v>
      </c>
      <c r="F199" s="65">
        <f t="shared" si="234"/>
        <v>866248762</v>
      </c>
      <c r="G199" s="65">
        <f t="shared" si="234"/>
        <v>1039899765</v>
      </c>
      <c r="I199" s="14">
        <f t="shared" si="222"/>
        <v>0.10654171473024572</v>
      </c>
      <c r="J199" s="14">
        <f t="shared" si="223"/>
        <v>0.87510934926113981</v>
      </c>
      <c r="K199" s="14">
        <f t="shared" si="224"/>
        <v>0.40337851401733094</v>
      </c>
      <c r="L199" s="14">
        <f t="shared" si="225"/>
        <v>0.48424106369190018</v>
      </c>
      <c r="N199" s="59">
        <f t="shared" si="226"/>
        <v>-1.2451314658706079</v>
      </c>
      <c r="O199" s="59">
        <f t="shared" si="227"/>
        <v>1.1508807421144136</v>
      </c>
      <c r="P199" s="59">
        <f t="shared" si="228"/>
        <v>-0.24461179803169669</v>
      </c>
      <c r="Q199" s="59">
        <f t="shared" si="229"/>
        <v>-3.9512073988746135E-2</v>
      </c>
    </row>
    <row r="200" spans="4:17" x14ac:dyDescent="0.25">
      <c r="D200" s="65">
        <f t="shared" si="230"/>
        <v>1718791337</v>
      </c>
      <c r="E200" s="65">
        <f t="shared" ref="E200:G200" si="235">MOD(D200*$B$4,$B$5)</f>
        <v>1893410129</v>
      </c>
      <c r="F200" s="65">
        <f t="shared" si="235"/>
        <v>2043804286</v>
      </c>
      <c r="G200" s="65">
        <f t="shared" si="235"/>
        <v>1077946326</v>
      </c>
      <c r="I200" s="14">
        <f t="shared" si="222"/>
        <v>0.80037458734621725</v>
      </c>
      <c r="J200" s="14">
        <f t="shared" si="223"/>
        <v>0.88168779889278837</v>
      </c>
      <c r="K200" s="14">
        <f t="shared" si="224"/>
        <v>0.95172053571019366</v>
      </c>
      <c r="L200" s="14">
        <f t="shared" si="225"/>
        <v>0.50195787428129268</v>
      </c>
      <c r="N200" s="59">
        <f t="shared" si="226"/>
        <v>0.84295998180178466</v>
      </c>
      <c r="O200" s="59">
        <f t="shared" si="227"/>
        <v>1.1834662813774648</v>
      </c>
      <c r="P200" s="59">
        <f t="shared" si="228"/>
        <v>1.6617698553911358</v>
      </c>
      <c r="Q200" s="59">
        <f t="shared" si="229"/>
        <v>4.9076827321324632E-3</v>
      </c>
    </row>
    <row r="201" spans="4:17" x14ac:dyDescent="0.25">
      <c r="D201" s="65">
        <f t="shared" si="230"/>
        <v>18335536</v>
      </c>
      <c r="E201" s="65">
        <f t="shared" ref="E201:G201" si="236">MOD(D201*$B$4,$B$5)</f>
        <v>311395692</v>
      </c>
      <c r="F201" s="65">
        <f t="shared" si="236"/>
        <v>1143403179</v>
      </c>
      <c r="G201" s="65">
        <f t="shared" si="236"/>
        <v>737641962</v>
      </c>
      <c r="I201" s="14">
        <f t="shared" si="222"/>
        <v>8.5381493051891674E-3</v>
      </c>
      <c r="J201" s="14">
        <f t="shared" si="223"/>
        <v>0.14500491893385065</v>
      </c>
      <c r="K201" s="14">
        <f t="shared" si="224"/>
        <v>0.53243859674077354</v>
      </c>
      <c r="L201" s="14">
        <f t="shared" si="225"/>
        <v>0.3434913059170277</v>
      </c>
      <c r="N201" s="59">
        <f t="shared" si="226"/>
        <v>-2.3850608058174094</v>
      </c>
      <c r="O201" s="59">
        <f t="shared" si="227"/>
        <v>-1.0581000363328661</v>
      </c>
      <c r="P201" s="59">
        <f t="shared" si="228"/>
        <v>8.1401311033874574E-2</v>
      </c>
      <c r="Q201" s="59">
        <f t="shared" si="229"/>
        <v>-0.40295325651037123</v>
      </c>
    </row>
    <row r="202" spans="4:17" x14ac:dyDescent="0.25">
      <c r="D202" s="65">
        <f t="shared" si="230"/>
        <v>1436280442</v>
      </c>
      <c r="E202" s="65">
        <f t="shared" ref="E202:G202" si="237">MOD(D202*$B$4,$B$5)</f>
        <v>1331156034</v>
      </c>
      <c r="F202" s="65">
        <f t="shared" si="237"/>
        <v>1374715327</v>
      </c>
      <c r="G202" s="65">
        <f t="shared" si="237"/>
        <v>1638857317</v>
      </c>
      <c r="I202" s="14">
        <f t="shared" si="222"/>
        <v>0.66882020017953603</v>
      </c>
      <c r="J202" s="14">
        <f t="shared" si="223"/>
        <v>0.6198678329772016</v>
      </c>
      <c r="K202" s="14">
        <f t="shared" si="224"/>
        <v>0.64015170944868749</v>
      </c>
      <c r="L202" s="14">
        <f t="shared" si="225"/>
        <v>0.76315240865866873</v>
      </c>
      <c r="N202" s="59">
        <f t="shared" si="226"/>
        <v>0.43665771496023575</v>
      </c>
      <c r="O202" s="59">
        <f t="shared" si="227"/>
        <v>0.30513368868364787</v>
      </c>
      <c r="P202" s="59">
        <f t="shared" si="228"/>
        <v>0.35886433538249818</v>
      </c>
      <c r="Q202" s="59">
        <f t="shared" si="229"/>
        <v>0.71647972451736497</v>
      </c>
    </row>
    <row r="203" spans="4:17" x14ac:dyDescent="0.25">
      <c r="D203" s="65">
        <f t="shared" si="230"/>
        <v>278960721</v>
      </c>
      <c r="E203" s="65">
        <f t="shared" ref="E203:G203" si="238">MOD(D203*$B$4,$B$5)</f>
        <v>990496701</v>
      </c>
      <c r="F203" s="65">
        <f t="shared" si="238"/>
        <v>690337163</v>
      </c>
      <c r="G203" s="65">
        <f t="shared" si="238"/>
        <v>761444674</v>
      </c>
      <c r="I203" s="14">
        <f t="shared" si="222"/>
        <v>0.12990120857013501</v>
      </c>
      <c r="J203" s="14">
        <f t="shared" si="223"/>
        <v>0.46123596929128835</v>
      </c>
      <c r="K203" s="14">
        <f t="shared" si="224"/>
        <v>0.32146329229833864</v>
      </c>
      <c r="L203" s="14">
        <f t="shared" si="225"/>
        <v>0.35457530743868587</v>
      </c>
      <c r="N203" s="59">
        <f t="shared" si="226"/>
        <v>-1.1268582512818022</v>
      </c>
      <c r="O203" s="59">
        <f t="shared" si="227"/>
        <v>-9.7320421983006236E-2</v>
      </c>
      <c r="P203" s="59">
        <f t="shared" si="228"/>
        <v>-0.46361084274287206</v>
      </c>
      <c r="Q203" s="59">
        <f t="shared" si="229"/>
        <v>-0.37299708314742064</v>
      </c>
    </row>
    <row r="204" spans="4:17" x14ac:dyDescent="0.25">
      <c r="D204" s="65">
        <f t="shared" si="230"/>
        <v>1513240249</v>
      </c>
      <c r="E204" s="65">
        <f t="shared" ref="E204:G204" si="239">MOD(D204*$B$4,$B$5)</f>
        <v>1111290421</v>
      </c>
      <c r="F204" s="65">
        <f t="shared" si="239"/>
        <v>1105893678</v>
      </c>
      <c r="G204" s="65">
        <f t="shared" si="239"/>
        <v>445233612</v>
      </c>
      <c r="I204" s="14">
        <f t="shared" si="222"/>
        <v>0.70465740301148727</v>
      </c>
      <c r="J204" s="14">
        <f t="shared" si="223"/>
        <v>0.51748492849756489</v>
      </c>
      <c r="K204" s="14">
        <f t="shared" si="224"/>
        <v>0.5149718742025754</v>
      </c>
      <c r="L204" s="14">
        <f t="shared" si="225"/>
        <v>0.2073280571096838</v>
      </c>
      <c r="N204" s="59">
        <f t="shared" si="226"/>
        <v>0.53784336038826408</v>
      </c>
      <c r="O204" s="59">
        <f t="shared" si="227"/>
        <v>4.3842257288449871E-2</v>
      </c>
      <c r="P204" s="59">
        <f t="shared" si="228"/>
        <v>3.7537736960427247E-2</v>
      </c>
      <c r="Q204" s="59">
        <f t="shared" si="229"/>
        <v>-0.81572731253425812</v>
      </c>
    </row>
    <row r="205" spans="4:17" x14ac:dyDescent="0.25">
      <c r="D205" s="65">
        <f t="shared" si="230"/>
        <v>2002829323</v>
      </c>
      <c r="E205" s="65">
        <f t="shared" ref="E205:G205" si="240">MOD(D205*$B$4,$B$5)</f>
        <v>1007946240</v>
      </c>
      <c r="F205" s="65">
        <f t="shared" si="240"/>
        <v>1183444608</v>
      </c>
      <c r="G205" s="65">
        <f t="shared" si="240"/>
        <v>842178921</v>
      </c>
      <c r="I205" s="14">
        <f t="shared" si="222"/>
        <v>0.93264008167445667</v>
      </c>
      <c r="J205" s="14">
        <f t="shared" si="223"/>
        <v>0.46936154409252251</v>
      </c>
      <c r="K205" s="14">
        <f t="shared" si="224"/>
        <v>0.5510843401319202</v>
      </c>
      <c r="L205" s="14">
        <f t="shared" si="225"/>
        <v>0.39217012086153974</v>
      </c>
      <c r="N205" s="59">
        <f t="shared" si="226"/>
        <v>1.4957460823459237</v>
      </c>
      <c r="O205" s="59">
        <f t="shared" si="227"/>
        <v>-7.6874871286094229E-2</v>
      </c>
      <c r="P205" s="59">
        <f t="shared" si="228"/>
        <v>0.12840140449000073</v>
      </c>
      <c r="Q205" s="59">
        <f t="shared" si="229"/>
        <v>-0.27366738820616437</v>
      </c>
    </row>
    <row r="206" spans="4:17" x14ac:dyDescent="0.25">
      <c r="D206" s="65">
        <f t="shared" si="230"/>
        <v>953257881</v>
      </c>
      <c r="E206" s="65">
        <f t="shared" ref="E206:G206" si="241">MOD(D206*$B$4,$B$5)</f>
        <v>579069482</v>
      </c>
      <c r="F206" s="65">
        <f t="shared" si="241"/>
        <v>615816270</v>
      </c>
      <c r="G206" s="65">
        <f t="shared" si="241"/>
        <v>598527396</v>
      </c>
      <c r="I206" s="14">
        <f t="shared" si="222"/>
        <v>0.44389529241611742</v>
      </c>
      <c r="J206" s="14">
        <f t="shared" si="223"/>
        <v>0.26965024067987708</v>
      </c>
      <c r="K206" s="14">
        <f t="shared" si="224"/>
        <v>0.28676179730031809</v>
      </c>
      <c r="L206" s="14">
        <f t="shared" si="225"/>
        <v>0.27871103796987889</v>
      </c>
      <c r="N206" s="59">
        <f t="shared" si="226"/>
        <v>-0.14110045421289277</v>
      </c>
      <c r="O206" s="59">
        <f t="shared" si="227"/>
        <v>-0.61387114174605795</v>
      </c>
      <c r="P206" s="59">
        <f t="shared" si="228"/>
        <v>-0.56286972869351426</v>
      </c>
      <c r="Q206" s="59">
        <f t="shared" si="229"/>
        <v>-0.58667488864086392</v>
      </c>
    </row>
    <row r="207" spans="4:17" x14ac:dyDescent="0.25">
      <c r="D207" s="65">
        <f t="shared" si="230"/>
        <v>1418429225</v>
      </c>
      <c r="E207" s="65">
        <f t="shared" ref="E207:G207" si="242">MOD(D207*$B$4,$B$5)</f>
        <v>776002674</v>
      </c>
      <c r="F207" s="65">
        <f t="shared" si="242"/>
        <v>2015305680</v>
      </c>
      <c r="G207" s="65">
        <f t="shared" si="242"/>
        <v>1958753827</v>
      </c>
      <c r="I207" s="14">
        <f t="shared" si="222"/>
        <v>0.66050757948356453</v>
      </c>
      <c r="J207" s="14">
        <f t="shared" si="223"/>
        <v>0.36135440446562545</v>
      </c>
      <c r="K207" s="14">
        <f t="shared" si="224"/>
        <v>0.93844983814139837</v>
      </c>
      <c r="L207" s="14">
        <f t="shared" si="225"/>
        <v>0.91211582944925484</v>
      </c>
      <c r="N207" s="59">
        <f t="shared" si="226"/>
        <v>0.41384880191606277</v>
      </c>
      <c r="O207" s="59">
        <f t="shared" si="227"/>
        <v>-0.35484086914788954</v>
      </c>
      <c r="P207" s="59">
        <f t="shared" si="228"/>
        <v>1.5418900110785152</v>
      </c>
      <c r="Q207" s="59">
        <f t="shared" si="229"/>
        <v>1.3538998195995049</v>
      </c>
    </row>
    <row r="208" spans="4:17" x14ac:dyDescent="0.25">
      <c r="D208" s="65">
        <f t="shared" si="230"/>
        <v>1595973001</v>
      </c>
      <c r="E208" s="65">
        <f t="shared" ref="E208:G208" si="243">MOD(D208*$B$4,$B$5)</f>
        <v>384378793</v>
      </c>
      <c r="F208" s="65">
        <f t="shared" si="243"/>
        <v>90006823</v>
      </c>
      <c r="G208" s="65">
        <f t="shared" si="243"/>
        <v>359935152</v>
      </c>
      <c r="I208" s="14">
        <f t="shared" si="222"/>
        <v>0.74318284284619884</v>
      </c>
      <c r="J208" s="14">
        <f t="shared" si="223"/>
        <v>0.17899032372887277</v>
      </c>
      <c r="K208" s="14">
        <f t="shared" si="224"/>
        <v>4.1912693103694068E-2</v>
      </c>
      <c r="L208" s="14">
        <f t="shared" si="225"/>
        <v>0.1676078663837238</v>
      </c>
      <c r="N208" s="59">
        <f t="shared" si="226"/>
        <v>0.65318919633149231</v>
      </c>
      <c r="O208" s="59">
        <f t="shared" si="227"/>
        <v>-0.91921974116690053</v>
      </c>
      <c r="P208" s="59">
        <f t="shared" si="228"/>
        <v>-1.7289089823120767</v>
      </c>
      <c r="Q208" s="59">
        <f t="shared" si="229"/>
        <v>-0.9636613598550734</v>
      </c>
    </row>
    <row r="209" spans="4:17" x14ac:dyDescent="0.25">
      <c r="D209" s="65">
        <f t="shared" si="230"/>
        <v>1287017962</v>
      </c>
      <c r="E209" s="65">
        <f t="shared" ref="E209:G209" si="244">MOD(D209*$B$4,$B$5)</f>
        <v>1089619639</v>
      </c>
      <c r="F209" s="65">
        <f t="shared" si="244"/>
        <v>860111845</v>
      </c>
      <c r="G209" s="65">
        <f t="shared" si="244"/>
        <v>1157522544</v>
      </c>
      <c r="I209" s="14">
        <f t="shared" si="222"/>
        <v>0.59931444153125812</v>
      </c>
      <c r="J209" s="14">
        <f t="shared" si="223"/>
        <v>0.50739368424508136</v>
      </c>
      <c r="K209" s="14">
        <f t="shared" si="224"/>
        <v>0.40052078934434876</v>
      </c>
      <c r="L209" s="14">
        <f t="shared" si="225"/>
        <v>0.53901343842876459</v>
      </c>
      <c r="N209" s="59">
        <f t="shared" si="226"/>
        <v>0.2515730174086051</v>
      </c>
      <c r="O209" s="59">
        <f t="shared" si="227"/>
        <v>1.8534279075454282E-2</v>
      </c>
      <c r="P209" s="59">
        <f t="shared" si="228"/>
        <v>-0.25199933386563161</v>
      </c>
      <c r="Q209" s="59">
        <f t="shared" si="229"/>
        <v>9.794858127546259E-2</v>
      </c>
    </row>
    <row r="210" spans="4:17" x14ac:dyDescent="0.25">
      <c r="D210" s="65">
        <f t="shared" si="230"/>
        <v>1541193778</v>
      </c>
      <c r="E210" s="65">
        <f t="shared" ref="E210:G210" si="245">MOD(D210*$B$4,$B$5)</f>
        <v>1836358464</v>
      </c>
      <c r="F210" s="65">
        <f t="shared" si="245"/>
        <v>1176918525</v>
      </c>
      <c r="G210" s="65">
        <f t="shared" si="245"/>
        <v>1501722537</v>
      </c>
      <c r="I210" s="14">
        <f t="shared" si="222"/>
        <v>0.71767427932254435</v>
      </c>
      <c r="J210" s="14">
        <f t="shared" si="223"/>
        <v>0.85512104710109627</v>
      </c>
      <c r="K210" s="14">
        <f t="shared" si="224"/>
        <v>0.54804539591823276</v>
      </c>
      <c r="L210" s="14">
        <f t="shared" si="225"/>
        <v>0.69929405040973247</v>
      </c>
      <c r="N210" s="59">
        <f t="shared" si="226"/>
        <v>0.57594635584371545</v>
      </c>
      <c r="O210" s="59">
        <f t="shared" si="227"/>
        <v>1.0586528556351149</v>
      </c>
      <c r="P210" s="59">
        <f t="shared" si="228"/>
        <v>0.1207245562639695</v>
      </c>
      <c r="Q210" s="59">
        <f t="shared" si="229"/>
        <v>0.52237120725920627</v>
      </c>
    </row>
    <row r="211" spans="4:17" x14ac:dyDescent="0.25">
      <c r="D211" s="65">
        <f t="shared" si="230"/>
        <v>1338079042</v>
      </c>
      <c r="E211" s="65">
        <f t="shared" ref="E211:G211" si="246">MOD(D211*$B$4,$B$5)</f>
        <v>547785563</v>
      </c>
      <c r="F211" s="65">
        <f t="shared" si="246"/>
        <v>190766062</v>
      </c>
      <c r="G211" s="65">
        <f t="shared" si="246"/>
        <v>58700466</v>
      </c>
      <c r="I211" s="14">
        <f t="shared" si="222"/>
        <v>0.62309160979752576</v>
      </c>
      <c r="J211" s="14">
        <f t="shared" si="223"/>
        <v>0.25508253067273884</v>
      </c>
      <c r="K211" s="14">
        <f t="shared" si="224"/>
        <v>8.8832370088279586E-2</v>
      </c>
      <c r="L211" s="14">
        <f t="shared" si="225"/>
        <v>2.7334534588581448E-2</v>
      </c>
      <c r="N211" s="59">
        <f t="shared" si="226"/>
        <v>0.31361063606134426</v>
      </c>
      <c r="O211" s="59">
        <f t="shared" si="227"/>
        <v>-0.65858069752488602</v>
      </c>
      <c r="P211" s="59">
        <f t="shared" si="228"/>
        <v>-1.3479802337405844</v>
      </c>
      <c r="Q211" s="59">
        <f t="shared" si="229"/>
        <v>-1.9214970876691764</v>
      </c>
    </row>
    <row r="212" spans="4:17" x14ac:dyDescent="0.25">
      <c r="D212" s="65">
        <f t="shared" si="230"/>
        <v>999263893</v>
      </c>
      <c r="E212" s="65">
        <f t="shared" ref="E212:G212" si="247">MOD(D212*$B$4,$B$5)</f>
        <v>837183736</v>
      </c>
      <c r="F212" s="65">
        <f t="shared" si="247"/>
        <v>348851210</v>
      </c>
      <c r="G212" s="65">
        <f t="shared" si="247"/>
        <v>977481783</v>
      </c>
      <c r="I212" s="14">
        <f t="shared" si="222"/>
        <v>0.46531851120788464</v>
      </c>
      <c r="J212" s="14">
        <f t="shared" si="223"/>
        <v>0.38984405658193311</v>
      </c>
      <c r="K212" s="14">
        <f t="shared" si="224"/>
        <v>0.16244650367875257</v>
      </c>
      <c r="L212" s="14">
        <f t="shared" si="225"/>
        <v>0.45517542581555936</v>
      </c>
      <c r="N212" s="59">
        <f t="shared" si="226"/>
        <v>-8.7043390401821782E-2</v>
      </c>
      <c r="O212" s="59">
        <f t="shared" si="227"/>
        <v>-0.27972549956970444</v>
      </c>
      <c r="P212" s="59">
        <f t="shared" si="228"/>
        <v>-0.98445263863663746</v>
      </c>
      <c r="Q212" s="59">
        <f t="shared" si="229"/>
        <v>-0.112596006041672</v>
      </c>
    </row>
    <row r="213" spans="4:17" x14ac:dyDescent="0.25">
      <c r="D213" s="65">
        <f t="shared" si="230"/>
        <v>1659938956</v>
      </c>
      <c r="E213" s="65">
        <f t="shared" ref="E213:G213" si="248">MOD(D213*$B$4,$B$5)</f>
        <v>3508212</v>
      </c>
      <c r="F213" s="65">
        <f t="shared" si="248"/>
        <v>1841176986</v>
      </c>
      <c r="G213" s="65">
        <f t="shared" si="248"/>
        <v>1843560111</v>
      </c>
      <c r="I213" s="14">
        <f t="shared" si="222"/>
        <v>0.77296931182310857</v>
      </c>
      <c r="J213" s="14">
        <f t="shared" si="223"/>
        <v>1.633638517589903E-3</v>
      </c>
      <c r="K213" s="14">
        <f t="shared" si="224"/>
        <v>0.8573648462606267</v>
      </c>
      <c r="L213" s="14">
        <f t="shared" si="225"/>
        <v>0.85847457531697546</v>
      </c>
      <c r="N213" s="59">
        <f t="shared" si="226"/>
        <v>0.74866129736363218</v>
      </c>
      <c r="O213" s="59">
        <f t="shared" si="227"/>
        <v>-2.9414043750617993</v>
      </c>
      <c r="P213" s="59">
        <f t="shared" si="228"/>
        <v>1.068554838747197</v>
      </c>
      <c r="Q213" s="59">
        <f t="shared" si="229"/>
        <v>1.0734910562640283</v>
      </c>
    </row>
    <row r="214" spans="4:17" x14ac:dyDescent="0.25">
      <c r="D214" s="65">
        <f t="shared" si="230"/>
        <v>915270048</v>
      </c>
      <c r="E214" s="65">
        <f t="shared" ref="E214:G214" si="249">MOD(D214*$B$4,$B$5)</f>
        <v>819417277</v>
      </c>
      <c r="F214" s="65">
        <f t="shared" si="249"/>
        <v>1737567621</v>
      </c>
      <c r="G214" s="65">
        <f t="shared" si="249"/>
        <v>2005316059</v>
      </c>
      <c r="I214" s="14">
        <f t="shared" si="222"/>
        <v>0.4262058291828314</v>
      </c>
      <c r="J214" s="14">
        <f t="shared" si="223"/>
        <v>0.38157090440538793</v>
      </c>
      <c r="K214" s="14">
        <f t="shared" si="224"/>
        <v>0.80911797593265589</v>
      </c>
      <c r="L214" s="14">
        <f t="shared" si="225"/>
        <v>0.93379805836248964</v>
      </c>
      <c r="N214" s="59">
        <f t="shared" si="226"/>
        <v>-0.1860422124866794</v>
      </c>
      <c r="O214" s="59">
        <f t="shared" si="227"/>
        <v>-0.30135761807609235</v>
      </c>
      <c r="P214" s="59">
        <f t="shared" si="228"/>
        <v>0.87465059754406604</v>
      </c>
      <c r="Q214" s="59">
        <f t="shared" si="229"/>
        <v>1.5046896577408282</v>
      </c>
    </row>
    <row r="215" spans="4:17" x14ac:dyDescent="0.25">
      <c r="D215" s="65">
        <f t="shared" si="230"/>
        <v>786095464</v>
      </c>
      <c r="E215" s="65">
        <f t="shared" ref="E215:G215" si="250">MOD(D215*$B$4,$B$5)</f>
        <v>1725583901</v>
      </c>
      <c r="F215" s="65">
        <f t="shared" si="250"/>
        <v>1212268982</v>
      </c>
      <c r="G215" s="65">
        <f t="shared" si="250"/>
        <v>654133019</v>
      </c>
      <c r="I215" s="14">
        <f t="shared" si="222"/>
        <v>0.36605422605392918</v>
      </c>
      <c r="J215" s="14">
        <f t="shared" si="223"/>
        <v>0.80353762144552321</v>
      </c>
      <c r="K215" s="14">
        <f t="shared" si="224"/>
        <v>0.56450673524710049</v>
      </c>
      <c r="L215" s="14">
        <f t="shared" si="225"/>
        <v>0.30460442398172283</v>
      </c>
      <c r="N215" s="59">
        <f t="shared" si="226"/>
        <v>-0.34232217128332959</v>
      </c>
      <c r="O215" s="59">
        <f t="shared" si="227"/>
        <v>0.85432532826659391</v>
      </c>
      <c r="P215" s="59">
        <f t="shared" si="228"/>
        <v>0.16240551328199884</v>
      </c>
      <c r="Q215" s="59">
        <f t="shared" si="229"/>
        <v>-0.51120310035551253</v>
      </c>
    </row>
    <row r="216" spans="4:17" x14ac:dyDescent="0.25">
      <c r="D216" s="65">
        <f t="shared" si="230"/>
        <v>1202898308</v>
      </c>
      <c r="E216" s="65">
        <f t="shared" ref="E216:G216" si="251">MOD(D216*$B$4,$B$5)</f>
        <v>1441377882</v>
      </c>
      <c r="F216" s="65">
        <f t="shared" si="251"/>
        <v>429062869</v>
      </c>
      <c r="G216" s="65">
        <f t="shared" si="251"/>
        <v>961457831</v>
      </c>
      <c r="I216" s="14">
        <f t="shared" si="222"/>
        <v>0.56014317512525547</v>
      </c>
      <c r="J216" s="14">
        <f t="shared" si="223"/>
        <v>0.67119388065412067</v>
      </c>
      <c r="K216" s="14">
        <f t="shared" si="224"/>
        <v>0.19979796810056824</v>
      </c>
      <c r="L216" s="14">
        <f t="shared" si="225"/>
        <v>0.44771369169253267</v>
      </c>
      <c r="N216" s="59">
        <f t="shared" si="226"/>
        <v>0.15133222548216566</v>
      </c>
      <c r="O216" s="59">
        <f t="shared" si="227"/>
        <v>0.44321222297023088</v>
      </c>
      <c r="P216" s="59">
        <f t="shared" si="228"/>
        <v>-0.84234309350796321</v>
      </c>
      <c r="Q216" s="59">
        <f t="shared" si="229"/>
        <v>-0.13143982847251759</v>
      </c>
    </row>
    <row r="217" spans="4:17" x14ac:dyDescent="0.25">
      <c r="D217" s="65">
        <f t="shared" si="230"/>
        <v>1261864884</v>
      </c>
      <c r="E217" s="65">
        <f t="shared" ref="E217:G217" si="252">MOD(D217*$B$4,$B$5)</f>
        <v>253652056</v>
      </c>
      <c r="F217" s="65">
        <f t="shared" si="252"/>
        <v>1234123629</v>
      </c>
      <c r="G217" s="65">
        <f t="shared" si="252"/>
        <v>1185327679</v>
      </c>
      <c r="I217" s="14">
        <f t="shared" si="222"/>
        <v>0.58760162683911776</v>
      </c>
      <c r="J217" s="14">
        <f t="shared" si="223"/>
        <v>0.11811594303521881</v>
      </c>
      <c r="K217" s="14">
        <f t="shared" si="224"/>
        <v>0.57468359831225457</v>
      </c>
      <c r="L217" s="14">
        <f t="shared" si="225"/>
        <v>0.55196121339868864</v>
      </c>
      <c r="N217" s="59">
        <f t="shared" si="226"/>
        <v>0.22137976556991623</v>
      </c>
      <c r="O217" s="59">
        <f t="shared" si="227"/>
        <v>-1.1844578142175686</v>
      </c>
      <c r="P217" s="59">
        <f t="shared" si="228"/>
        <v>0.18831107588623333</v>
      </c>
      <c r="Q217" s="59">
        <f t="shared" si="229"/>
        <v>0.13061791098494974</v>
      </c>
    </row>
    <row r="218" spans="4:17" x14ac:dyDescent="0.25">
      <c r="D218" s="65">
        <f t="shared" si="230"/>
        <v>1545585988</v>
      </c>
      <c r="E218" s="65">
        <f t="shared" ref="E218:G218" si="253">MOD(D218*$B$4,$B$5)</f>
        <v>1251846321</v>
      </c>
      <c r="F218" s="65">
        <f t="shared" si="253"/>
        <v>1978901705</v>
      </c>
      <c r="G218" s="65">
        <f t="shared" si="253"/>
        <v>1344099848</v>
      </c>
      <c r="I218" s="14">
        <f t="shared" si="222"/>
        <v>0.71971956148717509</v>
      </c>
      <c r="J218" s="14">
        <f t="shared" si="223"/>
        <v>0.58293636989121922</v>
      </c>
      <c r="K218" s="14">
        <f t="shared" si="224"/>
        <v>0.92149791626399191</v>
      </c>
      <c r="L218" s="14">
        <f t="shared" si="225"/>
        <v>0.62589526607272705</v>
      </c>
      <c r="N218" s="59">
        <f t="shared" si="226"/>
        <v>0.58200861648551006</v>
      </c>
      <c r="O218" s="59">
        <f t="shared" si="227"/>
        <v>0.20941118723813656</v>
      </c>
      <c r="P218" s="59">
        <f t="shared" si="228"/>
        <v>1.4152194364877297</v>
      </c>
      <c r="Q218" s="59">
        <f t="shared" si="229"/>
        <v>0.32100121803608855</v>
      </c>
    </row>
    <row r="219" spans="4:17" x14ac:dyDescent="0.25">
      <c r="D219" s="65">
        <f t="shared" si="230"/>
        <v>1267819644</v>
      </c>
      <c r="E219" s="65">
        <f t="shared" ref="E219:G219" si="254">MOD(D219*$B$4,$B$5)</f>
        <v>2080546965</v>
      </c>
      <c r="F219" s="65">
        <f t="shared" si="254"/>
        <v>862311913</v>
      </c>
      <c r="G219" s="65">
        <f t="shared" si="254"/>
        <v>2130306269</v>
      </c>
      <c r="I219" s="14">
        <f t="shared" si="222"/>
        <v>0.59037452804890878</v>
      </c>
      <c r="J219" s="14">
        <f t="shared" si="223"/>
        <v>0.9688301789284034</v>
      </c>
      <c r="K219" s="14">
        <f t="shared" si="224"/>
        <v>0.40154527584234745</v>
      </c>
      <c r="L219" s="14">
        <f t="shared" si="225"/>
        <v>0.99200116050616016</v>
      </c>
      <c r="N219" s="59">
        <f t="shared" si="226"/>
        <v>0.22850850639116496</v>
      </c>
      <c r="O219" s="59">
        <f t="shared" si="227"/>
        <v>1.8638722812143407</v>
      </c>
      <c r="P219" s="59">
        <f t="shared" si="228"/>
        <v>-0.24934936171371211</v>
      </c>
      <c r="Q219" s="59">
        <f t="shared" si="229"/>
        <v>2.4089684930378827</v>
      </c>
    </row>
    <row r="220" spans="4:17" x14ac:dyDescent="0.25">
      <c r="D220" s="65">
        <f t="shared" si="230"/>
        <v>1906957951</v>
      </c>
      <c r="E220" s="65">
        <f t="shared" ref="E220:G220" si="255">MOD(D220*$B$4,$B$5)</f>
        <v>1028207713</v>
      </c>
      <c r="F220" s="65">
        <f t="shared" si="255"/>
        <v>2119948406</v>
      </c>
      <c r="G220" s="65">
        <f t="shared" si="255"/>
        <v>138759182</v>
      </c>
      <c r="I220" s="14">
        <f t="shared" si="222"/>
        <v>0.8879964951314</v>
      </c>
      <c r="J220" s="14">
        <f t="shared" si="223"/>
        <v>0.47879652770124054</v>
      </c>
      <c r="K220" s="14">
        <f t="shared" si="224"/>
        <v>0.98717790468333089</v>
      </c>
      <c r="L220" s="14">
        <f t="shared" si="225"/>
        <v>6.4614779376066078E-2</v>
      </c>
      <c r="N220" s="59">
        <f t="shared" si="226"/>
        <v>1.2159420195309849</v>
      </c>
      <c r="O220" s="59">
        <f t="shared" si="227"/>
        <v>-5.3174270962692782E-2</v>
      </c>
      <c r="P220" s="59">
        <f t="shared" si="228"/>
        <v>2.2315579924484017</v>
      </c>
      <c r="Q220" s="59">
        <f t="shared" si="229"/>
        <v>-1.5171470607159119</v>
      </c>
    </row>
    <row r="221" spans="4:17" x14ac:dyDescent="0.25">
      <c r="D221" s="65">
        <f t="shared" si="230"/>
        <v>42979329</v>
      </c>
      <c r="E221" s="65">
        <f t="shared" ref="E221:G221" si="256">MOD(D221*$B$4,$B$5)</f>
        <v>185987157</v>
      </c>
      <c r="F221" s="65">
        <f t="shared" si="256"/>
        <v>1304411087</v>
      </c>
      <c r="G221" s="65">
        <f t="shared" si="256"/>
        <v>1007050537</v>
      </c>
      <c r="I221" s="14">
        <f t="shared" si="222"/>
        <v>2.0013809688402162E-2</v>
      </c>
      <c r="J221" s="14">
        <f t="shared" si="223"/>
        <v>8.6607019031985685E-2</v>
      </c>
      <c r="K221" s="14">
        <f t="shared" si="224"/>
        <v>0.60741374651660562</v>
      </c>
      <c r="L221" s="14">
        <f t="shared" si="225"/>
        <v>0.46894444988010864</v>
      </c>
      <c r="N221" s="59">
        <f t="shared" si="226"/>
        <v>-2.0534637768631807</v>
      </c>
      <c r="O221" s="59">
        <f t="shared" si="227"/>
        <v>-1.361948818352422</v>
      </c>
      <c r="P221" s="59">
        <f t="shared" si="228"/>
        <v>0.27258465756286504</v>
      </c>
      <c r="Q221" s="59">
        <f t="shared" si="229"/>
        <v>-7.7923507779278978E-2</v>
      </c>
    </row>
    <row r="222" spans="4:17" x14ac:dyDescent="0.25">
      <c r="D222" s="65">
        <f t="shared" si="230"/>
        <v>896638035</v>
      </c>
      <c r="E222" s="65">
        <f t="shared" ref="E222:G222" si="257">MOD(D222*$B$4,$B$5)</f>
        <v>1229165847</v>
      </c>
      <c r="F222" s="65">
        <f t="shared" si="257"/>
        <v>238917574</v>
      </c>
      <c r="G222" s="65">
        <f t="shared" si="257"/>
        <v>803030164</v>
      </c>
      <c r="I222" s="14">
        <f t="shared" si="222"/>
        <v>0.41752962201603655</v>
      </c>
      <c r="J222" s="14">
        <f t="shared" si="223"/>
        <v>0.57237495116179338</v>
      </c>
      <c r="K222" s="14">
        <f t="shared" si="224"/>
        <v>0.11125466517289603</v>
      </c>
      <c r="L222" s="14">
        <f t="shared" si="225"/>
        <v>0.37394006026344379</v>
      </c>
      <c r="N222" s="59">
        <f t="shared" si="226"/>
        <v>-0.20821737317074021</v>
      </c>
      <c r="O222" s="59">
        <f t="shared" si="227"/>
        <v>0.18242386600425273</v>
      </c>
      <c r="P222" s="59">
        <f t="shared" si="228"/>
        <v>-1.219882738393544</v>
      </c>
      <c r="Q222" s="59">
        <f t="shared" si="229"/>
        <v>-0.3214358479662478</v>
      </c>
    </row>
    <row r="223" spans="4:17" x14ac:dyDescent="0.25">
      <c r="D223" s="65">
        <f t="shared" si="230"/>
        <v>989218094</v>
      </c>
      <c r="E223" s="65">
        <f t="shared" ref="E223:G223" si="258">MOD(D223*$B$4,$B$5)</f>
        <v>1247724429</v>
      </c>
      <c r="F223" s="65">
        <f t="shared" si="258"/>
        <v>579548497</v>
      </c>
      <c r="G223" s="65">
        <f t="shared" si="258"/>
        <v>116029218</v>
      </c>
      <c r="I223" s="14">
        <f t="shared" si="222"/>
        <v>0.46064057150915316</v>
      </c>
      <c r="J223" s="14">
        <f t="shared" si="223"/>
        <v>0.58101696435456818</v>
      </c>
      <c r="K223" s="14">
        <f t="shared" si="224"/>
        <v>0.26987329942162458</v>
      </c>
      <c r="L223" s="14">
        <f t="shared" si="225"/>
        <v>5.4030315069509963E-2</v>
      </c>
      <c r="N223" s="59">
        <f t="shared" si="226"/>
        <v>-9.882005730001106E-2</v>
      </c>
      <c r="O223" s="59">
        <f t="shared" si="227"/>
        <v>0.20449580316721425</v>
      </c>
      <c r="P223" s="59">
        <f t="shared" si="228"/>
        <v>-0.61319622760197279</v>
      </c>
      <c r="Q223" s="59">
        <f t="shared" si="229"/>
        <v>-1.6069714545506366</v>
      </c>
    </row>
    <row r="224" spans="4:17" x14ac:dyDescent="0.25">
      <c r="D224" s="65">
        <f t="shared" si="230"/>
        <v>209030702</v>
      </c>
      <c r="E224" s="65">
        <f t="shared" ref="E224:G224" si="259">MOD(D224*$B$4,$B$5)</f>
        <v>1242842636</v>
      </c>
      <c r="F224" s="65">
        <f t="shared" si="259"/>
        <v>1153719764</v>
      </c>
      <c r="G224" s="65">
        <f t="shared" si="259"/>
        <v>513310393</v>
      </c>
      <c r="I224" s="14">
        <f t="shared" si="222"/>
        <v>9.7337505870813038E-2</v>
      </c>
      <c r="J224" s="14">
        <f t="shared" si="223"/>
        <v>0.57874370233970107</v>
      </c>
      <c r="K224" s="14">
        <f t="shared" si="224"/>
        <v>0.53724263099696734</v>
      </c>
      <c r="L224" s="14">
        <f t="shared" si="225"/>
        <v>0.23902877861543445</v>
      </c>
      <c r="N224" s="59">
        <f t="shared" si="226"/>
        <v>-1.2968726401683974</v>
      </c>
      <c r="O224" s="59">
        <f t="shared" si="227"/>
        <v>0.19868060654653083</v>
      </c>
      <c r="P224" s="59">
        <f t="shared" si="228"/>
        <v>9.3489440762460629E-2</v>
      </c>
      <c r="Q224" s="59">
        <f t="shared" si="229"/>
        <v>-0.70943019212476055</v>
      </c>
    </row>
    <row r="225" spans="4:17" x14ac:dyDescent="0.25">
      <c r="D225" s="65">
        <f t="shared" si="230"/>
        <v>339661417</v>
      </c>
      <c r="E225" s="65">
        <f t="shared" ref="E225:G225" si="260">MOD(D225*$B$4,$B$5)</f>
        <v>1906098809</v>
      </c>
      <c r="F225" s="65">
        <f t="shared" si="260"/>
        <v>358753524</v>
      </c>
      <c r="G225" s="65">
        <f t="shared" si="260"/>
        <v>83227596</v>
      </c>
      <c r="I225" s="14">
        <f t="shared" si="222"/>
        <v>0.1581671728362955</v>
      </c>
      <c r="J225" s="14">
        <f t="shared" si="223"/>
        <v>0.88759642596132715</v>
      </c>
      <c r="K225" s="14">
        <f t="shared" si="224"/>
        <v>0.16705762796761248</v>
      </c>
      <c r="L225" s="14">
        <f t="shared" si="225"/>
        <v>3.8755869528982669E-2</v>
      </c>
      <c r="N225" s="59">
        <f t="shared" si="226"/>
        <v>-1.002019146520279</v>
      </c>
      <c r="O225" s="59">
        <f t="shared" si="227"/>
        <v>1.2138443995081574</v>
      </c>
      <c r="P225" s="59">
        <f t="shared" si="228"/>
        <v>-0.96585797046834676</v>
      </c>
      <c r="Q225" s="59">
        <f t="shared" si="229"/>
        <v>-1.7653096471136485</v>
      </c>
    </row>
    <row r="226" spans="4:17" x14ac:dyDescent="0.25">
      <c r="D226" s="65">
        <f t="shared" si="230"/>
        <v>1684866626</v>
      </c>
      <c r="E226" s="65">
        <f t="shared" ref="E226:G226" si="261">MOD(D226*$B$4,$B$5)</f>
        <v>696224462</v>
      </c>
      <c r="F226" s="65">
        <f t="shared" si="261"/>
        <v>1479413299</v>
      </c>
      <c r="G226" s="65">
        <f t="shared" si="261"/>
        <v>338158691</v>
      </c>
      <c r="I226" s="14">
        <f t="shared" si="222"/>
        <v>0.78457716273570166</v>
      </c>
      <c r="J226" s="14">
        <f t="shared" si="223"/>
        <v>0.32420477953199744</v>
      </c>
      <c r="K226" s="14">
        <f t="shared" si="224"/>
        <v>0.68890550191412259</v>
      </c>
      <c r="L226" s="14">
        <f t="shared" si="225"/>
        <v>0.15746741151201299</v>
      </c>
      <c r="N226" s="59">
        <f t="shared" si="226"/>
        <v>0.78774534775372451</v>
      </c>
      <c r="O226" s="59">
        <f t="shared" si="227"/>
        <v>-0.45597277038635597</v>
      </c>
      <c r="P226" s="59">
        <f t="shared" si="228"/>
        <v>0.49275035035180254</v>
      </c>
      <c r="Q226" s="59">
        <f t="shared" si="229"/>
        <v>-1.0049211423829445</v>
      </c>
    </row>
    <row r="227" spans="4:17" x14ac:dyDescent="0.25">
      <c r="D227" s="65">
        <f t="shared" si="230"/>
        <v>234972414</v>
      </c>
      <c r="E227" s="65">
        <f t="shared" ref="E227:G227" si="262">MOD(D227*$B$4,$B$5)</f>
        <v>1492256387</v>
      </c>
      <c r="F227" s="65">
        <f t="shared" si="262"/>
        <v>1811569203</v>
      </c>
      <c r="G227" s="65">
        <f t="shared" si="262"/>
        <v>722892173</v>
      </c>
      <c r="I227" s="14">
        <f t="shared" si="222"/>
        <v>0.1094175568869501</v>
      </c>
      <c r="J227" s="14">
        <f t="shared" si="223"/>
        <v>0.69488603081077904</v>
      </c>
      <c r="K227" s="14">
        <f t="shared" si="224"/>
        <v>0.84357764790167811</v>
      </c>
      <c r="L227" s="14">
        <f t="shared" si="225"/>
        <v>0.33662290017737345</v>
      </c>
      <c r="N227" s="59">
        <f t="shared" si="226"/>
        <v>-1.2296315396517996</v>
      </c>
      <c r="O227" s="59">
        <f t="shared" si="227"/>
        <v>0.50974811684031174</v>
      </c>
      <c r="P227" s="59">
        <f t="shared" si="228"/>
        <v>1.0092709581343597</v>
      </c>
      <c r="Q227" s="59">
        <f t="shared" si="229"/>
        <v>-0.42169753987814695</v>
      </c>
    </row>
    <row r="228" spans="4:17" x14ac:dyDescent="0.25">
      <c r="D228" s="65">
        <f t="shared" si="230"/>
        <v>266302780</v>
      </c>
      <c r="E228" s="65">
        <f t="shared" ref="E228:G228" si="263">MOD(D228*$B$4,$B$5)</f>
        <v>2011866085</v>
      </c>
      <c r="F228" s="65">
        <f t="shared" si="263"/>
        <v>1282304401</v>
      </c>
      <c r="G228" s="65">
        <f t="shared" si="263"/>
        <v>1194583190</v>
      </c>
      <c r="I228" s="14">
        <f t="shared" si="222"/>
        <v>0.1240068954639201</v>
      </c>
      <c r="J228" s="14">
        <f t="shared" si="223"/>
        <v>0.93684815190438941</v>
      </c>
      <c r="K228" s="14">
        <f t="shared" si="224"/>
        <v>0.59711951864615043</v>
      </c>
      <c r="L228" s="14">
        <f t="shared" si="225"/>
        <v>0.5562711465696536</v>
      </c>
      <c r="N228" s="59">
        <f t="shared" si="226"/>
        <v>-1.1551871616848153</v>
      </c>
      <c r="O228" s="59">
        <f t="shared" si="227"/>
        <v>1.5288416828744924</v>
      </c>
      <c r="P228" s="59">
        <f t="shared" si="228"/>
        <v>0.24589829629436924</v>
      </c>
      <c r="Q228" s="59">
        <f t="shared" si="229"/>
        <v>0.14152184125493975</v>
      </c>
    </row>
    <row r="229" spans="4:17" x14ac:dyDescent="0.25">
      <c r="D229" s="65">
        <f t="shared" si="230"/>
        <v>1641758893</v>
      </c>
      <c r="E229" s="65">
        <f t="shared" ref="E229:G229" si="264">MOD(D229*$B$4,$B$5)</f>
        <v>754498762</v>
      </c>
      <c r="F229" s="65">
        <f t="shared" si="264"/>
        <v>1234571029</v>
      </c>
      <c r="G229" s="65">
        <f t="shared" si="264"/>
        <v>1306936609</v>
      </c>
      <c r="I229" s="14">
        <f t="shared" si="222"/>
        <v>0.76450356027530841</v>
      </c>
      <c r="J229" s="14">
        <f t="shared" si="223"/>
        <v>0.35134086511222729</v>
      </c>
      <c r="K229" s="14">
        <f t="shared" si="224"/>
        <v>0.57489193517239012</v>
      </c>
      <c r="L229" s="14">
        <f t="shared" si="225"/>
        <v>0.60858978434334488</v>
      </c>
      <c r="N229" s="59">
        <f t="shared" si="226"/>
        <v>0.7208645113213501</v>
      </c>
      <c r="O229" s="59">
        <f t="shared" si="227"/>
        <v>-0.38170292501980374</v>
      </c>
      <c r="P229" s="59">
        <f t="shared" si="228"/>
        <v>0.18884266744744846</v>
      </c>
      <c r="Q229" s="59">
        <f t="shared" si="229"/>
        <v>0.27564540587977515</v>
      </c>
    </row>
    <row r="230" spans="4:17" x14ac:dyDescent="0.25">
      <c r="D230" s="65">
        <f t="shared" si="230"/>
        <v>509955120</v>
      </c>
      <c r="E230" s="65">
        <f t="shared" ref="E230:G230" si="265">MOD(D230*$B$4,$B$5)</f>
        <v>1586035606</v>
      </c>
      <c r="F230" s="65">
        <f t="shared" si="265"/>
        <v>1732721676</v>
      </c>
      <c r="G230" s="65">
        <f t="shared" si="265"/>
        <v>14938840</v>
      </c>
      <c r="I230" s="14">
        <f t="shared" si="222"/>
        <v>0.23746635786953044</v>
      </c>
      <c r="J230" s="14">
        <f t="shared" si="223"/>
        <v>0.73855538269370369</v>
      </c>
      <c r="K230" s="14">
        <f t="shared" si="224"/>
        <v>0.80686140694363173</v>
      </c>
      <c r="L230" s="14">
        <f t="shared" si="225"/>
        <v>6.9564394717630366E-3</v>
      </c>
      <c r="N230" s="59">
        <f t="shared" si="226"/>
        <v>-0.71447628442519528</v>
      </c>
      <c r="O230" s="59">
        <f t="shared" si="227"/>
        <v>0.63889808386621694</v>
      </c>
      <c r="P230" s="59">
        <f t="shared" si="228"/>
        <v>0.86638843099075424</v>
      </c>
      <c r="Q230" s="59">
        <f t="shared" si="229"/>
        <v>-2.4595049230866306</v>
      </c>
    </row>
    <row r="231" spans="4:17" x14ac:dyDescent="0.25">
      <c r="D231" s="65">
        <f t="shared" si="230"/>
        <v>1705723895</v>
      </c>
      <c r="E231" s="65">
        <f t="shared" ref="E231:G231" si="266">MOD(D231*$B$4,$B$5)</f>
        <v>327625918</v>
      </c>
      <c r="F231" s="65">
        <f t="shared" si="266"/>
        <v>761111270</v>
      </c>
      <c r="G231" s="65">
        <f t="shared" si="266"/>
        <v>451881294</v>
      </c>
      <c r="I231" s="14">
        <f t="shared" si="222"/>
        <v>0.7942895854770109</v>
      </c>
      <c r="J231" s="14">
        <f t="shared" si="223"/>
        <v>0.15256270687334492</v>
      </c>
      <c r="K231" s="14">
        <f t="shared" si="224"/>
        <v>0.35442005410270772</v>
      </c>
      <c r="L231" s="14">
        <f t="shared" si="225"/>
        <v>0.21042362527029926</v>
      </c>
      <c r="N231" s="59">
        <f t="shared" si="226"/>
        <v>0.82139584579687219</v>
      </c>
      <c r="O231" s="59">
        <f t="shared" si="227"/>
        <v>-1.0255040535515916</v>
      </c>
      <c r="P231" s="59">
        <f t="shared" si="228"/>
        <v>-0.3734143133000879</v>
      </c>
      <c r="Q231" s="59">
        <f t="shared" si="229"/>
        <v>-0.8049522231994829</v>
      </c>
    </row>
    <row r="232" spans="4:17" x14ac:dyDescent="0.25">
      <c r="D232" s="65">
        <f t="shared" si="230"/>
        <v>770540095</v>
      </c>
      <c r="E232" s="65">
        <f t="shared" ref="E232:G232" si="267">MOD(D232*$B$4,$B$5)</f>
        <v>324159705</v>
      </c>
      <c r="F232" s="65">
        <f t="shared" si="267"/>
        <v>947268013</v>
      </c>
      <c r="G232" s="65">
        <f t="shared" si="267"/>
        <v>1352443599</v>
      </c>
      <c r="I232" s="14">
        <f t="shared" si="222"/>
        <v>0.35881069289409617</v>
      </c>
      <c r="J232" s="14">
        <f t="shared" si="223"/>
        <v>0.15094862566417885</v>
      </c>
      <c r="K232" s="14">
        <f t="shared" si="224"/>
        <v>0.44110604276983628</v>
      </c>
      <c r="L232" s="14">
        <f t="shared" si="225"/>
        <v>0.62978062790798084</v>
      </c>
      <c r="N232" s="59">
        <f t="shared" si="226"/>
        <v>-0.3616395765329517</v>
      </c>
      <c r="O232" s="59">
        <f t="shared" si="227"/>
        <v>-1.0323733502487806</v>
      </c>
      <c r="P232" s="59">
        <f t="shared" si="228"/>
        <v>-0.14816559215676367</v>
      </c>
      <c r="Q232" s="59">
        <f t="shared" si="229"/>
        <v>0.33127239053587337</v>
      </c>
    </row>
    <row r="233" spans="4:17" x14ac:dyDescent="0.25">
      <c r="D233" s="65">
        <f t="shared" si="230"/>
        <v>302098529</v>
      </c>
      <c r="E233" s="65">
        <f t="shared" ref="E233:G233" si="268">MOD(D233*$B$4,$B$5)</f>
        <v>1184130229</v>
      </c>
      <c r="F233" s="65">
        <f t="shared" si="268"/>
        <v>1725535507</v>
      </c>
      <c r="G233" s="65">
        <f t="shared" si="268"/>
        <v>1023725855</v>
      </c>
      <c r="I233" s="14">
        <f t="shared" si="222"/>
        <v>0.14067559003892877</v>
      </c>
      <c r="J233" s="14">
        <f t="shared" si="223"/>
        <v>0.55140360728968274</v>
      </c>
      <c r="K233" s="14">
        <f t="shared" si="224"/>
        <v>0.80351508623316426</v>
      </c>
      <c r="L233" s="14">
        <f t="shared" si="225"/>
        <v>0.47670949993348632</v>
      </c>
      <c r="N233" s="59">
        <f t="shared" si="226"/>
        <v>-1.0772889886305588</v>
      </c>
      <c r="O233" s="59">
        <f t="shared" si="227"/>
        <v>0.12920835484292567</v>
      </c>
      <c r="P233" s="59">
        <f t="shared" si="228"/>
        <v>0.85424396541975212</v>
      </c>
      <c r="Q233" s="59">
        <f t="shared" si="229"/>
        <v>-5.8413828705937421E-2</v>
      </c>
    </row>
    <row r="234" spans="4:17" x14ac:dyDescent="0.25">
      <c r="D234" s="65">
        <f t="shared" si="230"/>
        <v>524545588</v>
      </c>
      <c r="E234" s="65">
        <f t="shared" ref="E234:G234" si="269">MOD(D234*$B$4,$B$5)</f>
        <v>1507880218</v>
      </c>
      <c r="F234" s="65">
        <f t="shared" si="269"/>
        <v>75271660</v>
      </c>
      <c r="G234" s="65">
        <f t="shared" si="269"/>
        <v>2043452783</v>
      </c>
      <c r="I234" s="14">
        <f t="shared" si="222"/>
        <v>0.24426057398716042</v>
      </c>
      <c r="J234" s="14">
        <f t="shared" si="223"/>
        <v>0.7021614440736933</v>
      </c>
      <c r="K234" s="14">
        <f t="shared" si="224"/>
        <v>3.5051098126034345E-2</v>
      </c>
      <c r="L234" s="14">
        <f t="shared" si="225"/>
        <v>0.95155685437056869</v>
      </c>
      <c r="N234" s="59">
        <f t="shared" si="226"/>
        <v>-0.69266286613996131</v>
      </c>
      <c r="O234" s="59">
        <f t="shared" si="227"/>
        <v>0.53062724508004855</v>
      </c>
      <c r="P234" s="59">
        <f t="shared" si="228"/>
        <v>-1.8112497761062902</v>
      </c>
      <c r="Q234" s="59">
        <f t="shared" si="229"/>
        <v>1.6601400018095114</v>
      </c>
    </row>
    <row r="235" spans="4:17" x14ac:dyDescent="0.25">
      <c r="D235" s="65">
        <f t="shared" si="230"/>
        <v>1290414189</v>
      </c>
      <c r="E235" s="65">
        <f t="shared" ref="E235:G235" si="270">MOD(D235*$B$4,$B$5)</f>
        <v>1820135984</v>
      </c>
      <c r="F235" s="65">
        <f t="shared" si="270"/>
        <v>1933117600</v>
      </c>
      <c r="G235" s="65">
        <f t="shared" si="270"/>
        <v>1060240156</v>
      </c>
      <c r="I235" s="14">
        <f t="shared" si="222"/>
        <v>0.60089593296954025</v>
      </c>
      <c r="J235" s="14">
        <f t="shared" si="223"/>
        <v>0.84756686617393684</v>
      </c>
      <c r="K235" s="14">
        <f t="shared" si="224"/>
        <v>0.90017803097160354</v>
      </c>
      <c r="L235" s="14">
        <f t="shared" si="225"/>
        <v>0.49371279635812415</v>
      </c>
      <c r="N235" s="59">
        <f t="shared" si="226"/>
        <v>0.25566679870602255</v>
      </c>
      <c r="O235" s="59">
        <f t="shared" si="227"/>
        <v>1.0260537105716288</v>
      </c>
      <c r="P235" s="59">
        <f t="shared" si="228"/>
        <v>1.2825666568269547</v>
      </c>
      <c r="Q235" s="59">
        <f t="shared" si="229"/>
        <v>-1.5760334839527584E-2</v>
      </c>
    </row>
    <row r="236" spans="4:17" x14ac:dyDescent="0.25">
      <c r="D236" s="65">
        <f t="shared" si="230"/>
        <v>22294972</v>
      </c>
      <c r="E236" s="65">
        <f t="shared" ref="E236:G236" si="271">MOD(D236*$B$4,$B$5)</f>
        <v>311286265</v>
      </c>
      <c r="F236" s="65">
        <f t="shared" si="271"/>
        <v>156219756</v>
      </c>
      <c r="G236" s="65">
        <f t="shared" si="271"/>
        <v>1068757259</v>
      </c>
      <c r="I236" s="14">
        <f t="shared" si="222"/>
        <v>1.0381905371678905E-2</v>
      </c>
      <c r="J236" s="14">
        <f t="shared" si="223"/>
        <v>0.14495396301611696</v>
      </c>
      <c r="K236" s="14">
        <f t="shared" si="224"/>
        <v>7.2745492749610438E-2</v>
      </c>
      <c r="L236" s="14">
        <f t="shared" si="225"/>
        <v>0.49767888150893047</v>
      </c>
      <c r="N236" s="59">
        <f t="shared" si="226"/>
        <v>-2.3122518082614425</v>
      </c>
      <c r="O236" s="59">
        <f t="shared" si="227"/>
        <v>-1.0583236244446947</v>
      </c>
      <c r="P236" s="59">
        <f t="shared" si="228"/>
        <v>-1.4556442620106869</v>
      </c>
      <c r="Q236" s="59">
        <f t="shared" si="229"/>
        <v>-5.818214064307361E-3</v>
      </c>
    </row>
    <row r="237" spans="4:17" x14ac:dyDescent="0.25">
      <c r="D237" s="65">
        <f t="shared" si="230"/>
        <v>981997308</v>
      </c>
      <c r="E237" s="65">
        <f t="shared" ref="E237:G237" si="272">MOD(D237*$B$4,$B$5)</f>
        <v>585514237</v>
      </c>
      <c r="F237" s="65">
        <f t="shared" si="272"/>
        <v>325456060</v>
      </c>
      <c r="G237" s="65">
        <f t="shared" si="272"/>
        <v>1246594455</v>
      </c>
      <c r="I237" s="14">
        <f t="shared" si="222"/>
        <v>0.45727813100188797</v>
      </c>
      <c r="J237" s="14">
        <f t="shared" si="223"/>
        <v>0.27265131359235506</v>
      </c>
      <c r="K237" s="14">
        <f t="shared" si="224"/>
        <v>0.1515522880028489</v>
      </c>
      <c r="L237" s="14">
        <f t="shared" si="225"/>
        <v>0.58049077920661385</v>
      </c>
      <c r="N237" s="59">
        <f t="shared" si="226"/>
        <v>-0.1072933475006497</v>
      </c>
      <c r="O237" s="59">
        <f t="shared" si="227"/>
        <v>-0.60481394455124893</v>
      </c>
      <c r="P237" s="59">
        <f t="shared" si="228"/>
        <v>-1.0297985618362959</v>
      </c>
      <c r="Q237" s="59">
        <f t="shared" si="229"/>
        <v>0.20314916899607635</v>
      </c>
    </row>
    <row r="238" spans="4:17" x14ac:dyDescent="0.25">
      <c r="D238" s="65">
        <f t="shared" si="230"/>
        <v>1869148365</v>
      </c>
      <c r="E238" s="65">
        <f t="shared" ref="E238:G238" si="273">MOD(D238*$B$4,$B$5)</f>
        <v>1282781857</v>
      </c>
      <c r="F238" s="65">
        <f t="shared" si="273"/>
        <v>619541649</v>
      </c>
      <c r="G238" s="65">
        <f t="shared" si="273"/>
        <v>37670757</v>
      </c>
      <c r="I238" s="14">
        <f t="shared" si="222"/>
        <v>0.87039003462566999</v>
      </c>
      <c r="J238" s="14">
        <f t="shared" si="223"/>
        <v>0.59734185142195029</v>
      </c>
      <c r="K238" s="14">
        <f t="shared" si="224"/>
        <v>0.2884965620827829</v>
      </c>
      <c r="L238" s="14">
        <f t="shared" si="225"/>
        <v>1.7541813214814118E-2</v>
      </c>
      <c r="N238" s="59">
        <f t="shared" si="226"/>
        <v>1.1282367893690619</v>
      </c>
      <c r="O238" s="59">
        <f t="shared" si="227"/>
        <v>0.24647274881631218</v>
      </c>
      <c r="P238" s="59">
        <f t="shared" si="228"/>
        <v>-0.55778219234089221</v>
      </c>
      <c r="Q238" s="59">
        <f t="shared" si="229"/>
        <v>-2.1073918621348358</v>
      </c>
    </row>
    <row r="239" spans="4:17" x14ac:dyDescent="0.25">
      <c r="D239" s="65">
        <f t="shared" si="230"/>
        <v>1633945785</v>
      </c>
      <c r="E239" s="65">
        <f t="shared" ref="E239:G239" si="274">MOD(D239*$B$4,$B$5)</f>
        <v>1565084366</v>
      </c>
      <c r="F239" s="65">
        <f t="shared" si="274"/>
        <v>1860213373</v>
      </c>
      <c r="G239" s="65">
        <f t="shared" si="274"/>
        <v>1625996072</v>
      </c>
      <c r="I239" s="14">
        <f t="shared" si="222"/>
        <v>0.76086529834276562</v>
      </c>
      <c r="J239" s="14">
        <f t="shared" si="223"/>
        <v>0.72879920129552411</v>
      </c>
      <c r="K239" s="14">
        <f t="shared" si="224"/>
        <v>0.86622935474499063</v>
      </c>
      <c r="L239" s="14">
        <f t="shared" si="225"/>
        <v>0.75716342475001086</v>
      </c>
      <c r="N239" s="59">
        <f t="shared" si="226"/>
        <v>0.70908875080129885</v>
      </c>
      <c r="O239" s="59">
        <f t="shared" si="227"/>
        <v>0.60918533835685851</v>
      </c>
      <c r="P239" s="59">
        <f t="shared" si="228"/>
        <v>1.1087424802286563</v>
      </c>
      <c r="Q239" s="59">
        <f t="shared" si="229"/>
        <v>0.69720717315947822</v>
      </c>
    </row>
    <row r="240" spans="4:17" x14ac:dyDescent="0.25">
      <c r="D240" s="65">
        <f t="shared" si="230"/>
        <v>76577309</v>
      </c>
      <c r="E240" s="65">
        <f t="shared" ref="E240:G240" si="275">MOD(D240*$B$4,$B$5)</f>
        <v>643926252</v>
      </c>
      <c r="F240" s="65">
        <f t="shared" si="275"/>
        <v>285803614</v>
      </c>
      <c r="G240" s="65">
        <f t="shared" si="275"/>
        <v>591303066</v>
      </c>
      <c r="I240" s="14">
        <f t="shared" si="222"/>
        <v>3.5659088320712642E-2</v>
      </c>
      <c r="J240" s="14">
        <f t="shared" si="223"/>
        <v>0.29985152771682622</v>
      </c>
      <c r="K240" s="14">
        <f t="shared" si="224"/>
        <v>0.13308767893639176</v>
      </c>
      <c r="L240" s="14">
        <f t="shared" si="225"/>
        <v>0.27534694715900992</v>
      </c>
      <c r="N240" s="59">
        <f t="shared" si="226"/>
        <v>-1.8034461416570762</v>
      </c>
      <c r="O240" s="59">
        <f t="shared" si="227"/>
        <v>-0.52482758221666248</v>
      </c>
      <c r="P240" s="59">
        <f t="shared" si="228"/>
        <v>-1.1119134669423665</v>
      </c>
      <c r="Q240" s="59">
        <f t="shared" si="229"/>
        <v>-0.5967206634759924</v>
      </c>
    </row>
    <row r="241" spans="4:17" x14ac:dyDescent="0.25">
      <c r="D241" s="65">
        <f t="shared" si="230"/>
        <v>585146609</v>
      </c>
      <c r="E241" s="65">
        <f t="shared" ref="E241:G241" si="276">MOD(D241*$B$4,$B$5)</f>
        <v>1907037695</v>
      </c>
      <c r="F241" s="65">
        <f t="shared" si="276"/>
        <v>582563043</v>
      </c>
      <c r="G241" s="65">
        <f t="shared" si="276"/>
        <v>1749774835</v>
      </c>
      <c r="I241" s="14">
        <f t="shared" si="222"/>
        <v>0.27248012346446526</v>
      </c>
      <c r="J241" s="14">
        <f t="shared" si="223"/>
        <v>0.8880336288251296</v>
      </c>
      <c r="K241" s="14">
        <f t="shared" si="224"/>
        <v>0.27127705679394032</v>
      </c>
      <c r="L241" s="14">
        <f t="shared" si="225"/>
        <v>0.81480240292363093</v>
      </c>
      <c r="N241" s="59">
        <f t="shared" si="226"/>
        <v>-0.60532925480741995</v>
      </c>
      <c r="O241" s="59">
        <f t="shared" si="227"/>
        <v>1.2161369882858417</v>
      </c>
      <c r="P241" s="59">
        <f t="shared" si="228"/>
        <v>-0.60895523114434569</v>
      </c>
      <c r="Q241" s="59">
        <f t="shared" si="229"/>
        <v>0.895733349975671</v>
      </c>
    </row>
    <row r="242" spans="4:17" x14ac:dyDescent="0.25">
      <c r="D242" s="65">
        <f t="shared" si="230"/>
        <v>701740128</v>
      </c>
      <c r="E242" s="65">
        <f t="shared" ref="E242:G242" si="277">MOD(D242*$B$4,$B$5)</f>
        <v>1438154557</v>
      </c>
      <c r="F242" s="65">
        <f t="shared" si="277"/>
        <v>1602248025</v>
      </c>
      <c r="G242" s="65">
        <f t="shared" si="277"/>
        <v>490868070</v>
      </c>
      <c r="I242" s="14">
        <f t="shared" si="222"/>
        <v>0.326773211664309</v>
      </c>
      <c r="J242" s="14">
        <f t="shared" si="223"/>
        <v>0.66969290298381157</v>
      </c>
      <c r="K242" s="14">
        <f t="shared" si="224"/>
        <v>0.74610487860264707</v>
      </c>
      <c r="L242" s="14">
        <f t="shared" si="225"/>
        <v>0.22857825758734557</v>
      </c>
      <c r="N242" s="59">
        <f t="shared" si="226"/>
        <v>-0.44884091201773563</v>
      </c>
      <c r="O242" s="59">
        <f t="shared" si="227"/>
        <v>0.43906533777087148</v>
      </c>
      <c r="P242" s="59">
        <f t="shared" si="228"/>
        <v>0.6622824177251847</v>
      </c>
      <c r="Q242" s="59">
        <f t="shared" si="229"/>
        <v>-0.74353718846629946</v>
      </c>
    </row>
    <row r="243" spans="4:17" x14ac:dyDescent="0.25">
      <c r="D243" s="65">
        <f t="shared" si="230"/>
        <v>1505529619</v>
      </c>
      <c r="E243" s="65">
        <f t="shared" ref="E243:G243" si="278">MOD(D243*$B$4,$B$5)</f>
        <v>426140622</v>
      </c>
      <c r="F243" s="65">
        <f t="shared" si="278"/>
        <v>1635593596</v>
      </c>
      <c r="G243" s="65">
        <f t="shared" si="278"/>
        <v>1649674208</v>
      </c>
      <c r="I243" s="14">
        <f t="shared" si="222"/>
        <v>0.70106686111638961</v>
      </c>
      <c r="J243" s="14">
        <f t="shared" si="223"/>
        <v>0.19843719079944974</v>
      </c>
      <c r="K243" s="14">
        <f t="shared" si="224"/>
        <v>0.76163262013498001</v>
      </c>
      <c r="L243" s="14">
        <f t="shared" si="225"/>
        <v>0.76818941605108737</v>
      </c>
      <c r="N243" s="59">
        <f t="shared" si="226"/>
        <v>0.52747139198975046</v>
      </c>
      <c r="O243" s="59">
        <f t="shared" si="227"/>
        <v>-0.84721663758324395</v>
      </c>
      <c r="P243" s="59">
        <f t="shared" si="228"/>
        <v>0.71156407517409326</v>
      </c>
      <c r="Q243" s="59">
        <f t="shared" si="229"/>
        <v>0.73289713952089541</v>
      </c>
    </row>
    <row r="244" spans="4:17" x14ac:dyDescent="0.25">
      <c r="D244" s="65">
        <f t="shared" si="230"/>
        <v>582579961</v>
      </c>
      <c r="E244" s="65">
        <f t="shared" ref="E244:G244" si="279">MOD(D244*$B$4,$B$5)</f>
        <v>418939966</v>
      </c>
      <c r="F244" s="65">
        <f t="shared" si="279"/>
        <v>1945078634</v>
      </c>
      <c r="G244" s="65">
        <f t="shared" si="279"/>
        <v>758211327</v>
      </c>
      <c r="I244" s="14">
        <f t="shared" si="222"/>
        <v>0.27128493485160632</v>
      </c>
      <c r="J244" s="14">
        <f t="shared" si="223"/>
        <v>0.19508412405390677</v>
      </c>
      <c r="K244" s="14">
        <f t="shared" si="224"/>
        <v>0.90574782146676236</v>
      </c>
      <c r="L244" s="14">
        <f t="shared" si="225"/>
        <v>0.35306966291095099</v>
      </c>
      <c r="N244" s="59">
        <f t="shared" si="226"/>
        <v>-0.60893146110546659</v>
      </c>
      <c r="O244" s="59">
        <f t="shared" si="227"/>
        <v>-0.85931228517819969</v>
      </c>
      <c r="P244" s="59">
        <f t="shared" si="228"/>
        <v>1.3150165004096528</v>
      </c>
      <c r="Q244" s="59">
        <f t="shared" si="229"/>
        <v>-0.37704612707729124</v>
      </c>
    </row>
    <row r="245" spans="4:17" x14ac:dyDescent="0.25">
      <c r="D245" s="65">
        <f t="shared" si="230"/>
        <v>55169796</v>
      </c>
      <c r="E245" s="65">
        <f t="shared" ref="E245:G245" si="280">MOD(D245*$B$4,$B$5)</f>
        <v>221500436</v>
      </c>
      <c r="F245" s="65">
        <f t="shared" si="280"/>
        <v>1873951390</v>
      </c>
      <c r="G245" s="65">
        <f t="shared" si="280"/>
        <v>1201367756</v>
      </c>
      <c r="I245" s="14">
        <f t="shared" si="222"/>
        <v>2.5690438249791451E-2</v>
      </c>
      <c r="J245" s="14">
        <f t="shared" si="223"/>
        <v>0.10314417826304602</v>
      </c>
      <c r="K245" s="14">
        <f t="shared" si="224"/>
        <v>0.87262661743222425</v>
      </c>
      <c r="L245" s="14">
        <f t="shared" si="225"/>
        <v>0.55943045630998023</v>
      </c>
      <c r="N245" s="59">
        <f t="shared" si="226"/>
        <v>-1.9482849537179769</v>
      </c>
      <c r="O245" s="59">
        <f t="shared" si="227"/>
        <v>-1.2638375052156205</v>
      </c>
      <c r="P245" s="59">
        <f t="shared" si="228"/>
        <v>1.1388954463532341</v>
      </c>
      <c r="Q245" s="59">
        <f t="shared" si="229"/>
        <v>0.14952537588741627</v>
      </c>
    </row>
    <row r="246" spans="4:17" x14ac:dyDescent="0.25">
      <c r="D246" s="65">
        <f t="shared" si="230"/>
        <v>574546288</v>
      </c>
      <c r="E246" s="65">
        <f t="shared" ref="E246:G246" si="281">MOD(D246*$B$4,$B$5)</f>
        <v>1320050690</v>
      </c>
      <c r="F246" s="65">
        <f t="shared" si="281"/>
        <v>32083206</v>
      </c>
      <c r="G246" s="65">
        <f t="shared" si="281"/>
        <v>352727339</v>
      </c>
      <c r="I246" s="14">
        <f t="shared" si="222"/>
        <v>0.26754396433713284</v>
      </c>
      <c r="J246" s="14">
        <f t="shared" si="223"/>
        <v>0.61469650418935018</v>
      </c>
      <c r="K246" s="14">
        <f t="shared" si="224"/>
        <v>1.4939907020833258E-2</v>
      </c>
      <c r="L246" s="14">
        <f t="shared" si="225"/>
        <v>0.16425146690034445</v>
      </c>
      <c r="N246" s="59">
        <f t="shared" si="226"/>
        <v>-0.62025801963717753</v>
      </c>
      <c r="O246" s="59">
        <f t="shared" si="227"/>
        <v>0.29158101653534374</v>
      </c>
      <c r="P246" s="59">
        <f t="shared" si="228"/>
        <v>-2.1716799213657496</v>
      </c>
      <c r="Q246" s="59">
        <f t="shared" si="229"/>
        <v>-0.97713376467287094</v>
      </c>
    </row>
    <row r="247" spans="4:17" x14ac:dyDescent="0.25">
      <c r="D247" s="65">
        <f t="shared" si="230"/>
        <v>1251027453</v>
      </c>
      <c r="E247" s="65">
        <f t="shared" ref="E247:G247" si="282">MOD(D247*$B$4,$B$5)</f>
        <v>1106030123</v>
      </c>
      <c r="F247" s="65">
        <f t="shared" si="282"/>
        <v>589119266</v>
      </c>
      <c r="G247" s="65">
        <f t="shared" si="282"/>
        <v>397635512</v>
      </c>
      <c r="I247" s="14">
        <f t="shared" si="222"/>
        <v>0.58255505476384895</v>
      </c>
      <c r="J247" s="14">
        <f t="shared" si="223"/>
        <v>0.51503541135698128</v>
      </c>
      <c r="K247" s="14">
        <f t="shared" si="224"/>
        <v>0.27433003603884021</v>
      </c>
      <c r="L247" s="14">
        <f t="shared" si="225"/>
        <v>0.18516346456963892</v>
      </c>
      <c r="N247" s="59">
        <f t="shared" si="226"/>
        <v>0.20843428257599061</v>
      </c>
      <c r="O247" s="59">
        <f t="shared" si="227"/>
        <v>3.7697113713121469E-2</v>
      </c>
      <c r="P247" s="59">
        <f t="shared" si="228"/>
        <v>-0.59976918582014793</v>
      </c>
      <c r="Q247" s="59">
        <f t="shared" si="229"/>
        <v>-0.8958611434007504</v>
      </c>
    </row>
    <row r="248" spans="4:17" x14ac:dyDescent="0.25">
      <c r="D248" s="65">
        <f t="shared" si="230"/>
        <v>54962866</v>
      </c>
      <c r="E248" s="65">
        <f t="shared" ref="E248:G248" si="283">MOD(D248*$B$4,$B$5)</f>
        <v>970200641</v>
      </c>
      <c r="F248" s="65">
        <f t="shared" si="283"/>
        <v>231767935</v>
      </c>
      <c r="G248" s="65">
        <f t="shared" si="283"/>
        <v>1427673162</v>
      </c>
      <c r="I248" s="14">
        <f t="shared" si="222"/>
        <v>2.5594078959519116E-2</v>
      </c>
      <c r="J248" s="14">
        <f t="shared" si="223"/>
        <v>0.45178487985561128</v>
      </c>
      <c r="K248" s="14">
        <f t="shared" si="224"/>
        <v>0.10792535506926976</v>
      </c>
      <c r="L248" s="14">
        <f t="shared" si="225"/>
        <v>0.66481212309078508</v>
      </c>
      <c r="N248" s="59">
        <f t="shared" si="226"/>
        <v>-1.94989900369404</v>
      </c>
      <c r="O248" s="59">
        <f t="shared" si="227"/>
        <v>-0.12115311446869279</v>
      </c>
      <c r="P248" s="59">
        <f t="shared" si="228"/>
        <v>-1.2376369420939066</v>
      </c>
      <c r="Q248" s="59">
        <f t="shared" si="229"/>
        <v>0.42563236375220859</v>
      </c>
    </row>
    <row r="249" spans="4:17" x14ac:dyDescent="0.25">
      <c r="D249" s="65">
        <f t="shared" si="230"/>
        <v>313487025</v>
      </c>
      <c r="E249" s="65">
        <f t="shared" ref="E249:G249" si="284">MOD(D249*$B$4,$B$5)</f>
        <v>1162407013</v>
      </c>
      <c r="F249" s="65">
        <f t="shared" si="284"/>
        <v>1096195707</v>
      </c>
      <c r="G249" s="65">
        <f t="shared" si="284"/>
        <v>465910517</v>
      </c>
      <c r="I249" s="14">
        <f t="shared" si="222"/>
        <v>0.14597877175172677</v>
      </c>
      <c r="J249" s="14">
        <f t="shared" si="223"/>
        <v>0.54128794655323764</v>
      </c>
      <c r="K249" s="14">
        <f t="shared" si="224"/>
        <v>0.51045590453823642</v>
      </c>
      <c r="L249" s="14">
        <f t="shared" si="225"/>
        <v>0.21695649131849082</v>
      </c>
      <c r="N249" s="59">
        <f t="shared" si="226"/>
        <v>-1.0538370151278538</v>
      </c>
      <c r="O249" s="59">
        <f t="shared" si="227"/>
        <v>0.10367898173666236</v>
      </c>
      <c r="P249" s="59">
        <f t="shared" si="228"/>
        <v>2.6212067241357103E-2</v>
      </c>
      <c r="Q249" s="59">
        <f t="shared" si="229"/>
        <v>-0.78251328216553229</v>
      </c>
    </row>
    <row r="250" spans="4:17" x14ac:dyDescent="0.25">
      <c r="D250" s="65">
        <f t="shared" si="230"/>
        <v>1517814723</v>
      </c>
      <c r="E250" s="65">
        <f t="shared" ref="E250:G250" si="285">MOD(D250*$B$4,$B$5)</f>
        <v>734909234</v>
      </c>
      <c r="F250" s="65">
        <f t="shared" si="285"/>
        <v>521269621</v>
      </c>
      <c r="G250" s="65">
        <f t="shared" si="285"/>
        <v>139983392</v>
      </c>
      <c r="I250" s="14">
        <f t="shared" si="222"/>
        <v>0.70678755846506691</v>
      </c>
      <c r="J250" s="14">
        <f t="shared" si="223"/>
        <v>0.34221878027750063</v>
      </c>
      <c r="K250" s="14">
        <f t="shared" si="224"/>
        <v>0.24273508297534202</v>
      </c>
      <c r="L250" s="14">
        <f t="shared" si="225"/>
        <v>6.5184846581132008E-2</v>
      </c>
      <c r="N250" s="59">
        <f t="shared" si="226"/>
        <v>0.54402410821428138</v>
      </c>
      <c r="O250" s="59">
        <f t="shared" si="227"/>
        <v>-0.40641518994536369</v>
      </c>
      <c r="P250" s="59">
        <f t="shared" si="228"/>
        <v>-0.69753160752506949</v>
      </c>
      <c r="Q250" s="59">
        <f t="shared" si="229"/>
        <v>-1.5126456452351853</v>
      </c>
    </row>
    <row r="251" spans="4:17" x14ac:dyDescent="0.25">
      <c r="D251" s="65">
        <f t="shared" si="230"/>
        <v>1154761770</v>
      </c>
      <c r="E251" s="65">
        <f t="shared" ref="E251:G251" si="286">MOD(D251*$B$4,$B$5)</f>
        <v>1419858138</v>
      </c>
      <c r="F251" s="65">
        <f t="shared" si="286"/>
        <v>1031585393</v>
      </c>
      <c r="G251" s="65">
        <f t="shared" si="286"/>
        <v>1955182514</v>
      </c>
      <c r="I251" s="14">
        <f t="shared" si="222"/>
        <v>0.53772785285276159</v>
      </c>
      <c r="J251" s="14">
        <f t="shared" si="223"/>
        <v>0.66117296895121502</v>
      </c>
      <c r="K251" s="14">
        <f t="shared" si="224"/>
        <v>0.48036938251961897</v>
      </c>
      <c r="L251" s="14">
        <f t="shared" si="225"/>
        <v>0.91045280723874722</v>
      </c>
      <c r="N251" s="59">
        <f t="shared" si="226"/>
        <v>9.4711108554290852E-2</v>
      </c>
      <c r="O251" s="59">
        <f t="shared" si="227"/>
        <v>0.4156664944467735</v>
      </c>
      <c r="P251" s="59">
        <f t="shared" si="228"/>
        <v>-4.9226534981376961E-2</v>
      </c>
      <c r="Q251" s="59">
        <f t="shared" si="229"/>
        <v>1.3435486454249792</v>
      </c>
    </row>
    <row r="252" spans="4:17" x14ac:dyDescent="0.25">
      <c r="D252" s="65">
        <f t="shared" si="230"/>
        <v>1003814938</v>
      </c>
      <c r="E252" s="65">
        <f t="shared" ref="E252:G252" si="287">MOD(D252*$B$4,$B$5)</f>
        <v>1477344937</v>
      </c>
      <c r="F252" s="65">
        <f t="shared" si="287"/>
        <v>1427987998</v>
      </c>
      <c r="G252" s="65">
        <f t="shared" si="287"/>
        <v>478550052</v>
      </c>
      <c r="I252" s="14">
        <f t="shared" si="222"/>
        <v>0.46743775668315379</v>
      </c>
      <c r="J252" s="14">
        <f t="shared" si="223"/>
        <v>0.68794234580168723</v>
      </c>
      <c r="K252" s="14">
        <f t="shared" si="224"/>
        <v>0.66495873002797246</v>
      </c>
      <c r="L252" s="14">
        <f t="shared" si="225"/>
        <v>0.22284223346304358</v>
      </c>
      <c r="N252" s="59">
        <f t="shared" si="226"/>
        <v>-8.1712279526059223E-2</v>
      </c>
      <c r="O252" s="59">
        <f t="shared" si="227"/>
        <v>0.4900262717747696</v>
      </c>
      <c r="P252" s="59">
        <f t="shared" si="228"/>
        <v>0.42603472920098884</v>
      </c>
      <c r="Q252" s="59">
        <f t="shared" si="229"/>
        <v>-0.76262936465213638</v>
      </c>
    </row>
    <row r="253" spans="4:17" x14ac:dyDescent="0.25">
      <c r="D253" s="65">
        <f t="shared" si="230"/>
        <v>1755452960</v>
      </c>
      <c r="E253" s="65">
        <f t="shared" ref="E253:G253" si="288">MOD(D253*$B$4,$B$5)</f>
        <v>2060088834</v>
      </c>
      <c r="F253" s="65">
        <f t="shared" si="288"/>
        <v>1170348032</v>
      </c>
      <c r="G253" s="65">
        <f t="shared" si="288"/>
        <v>17551043</v>
      </c>
      <c r="I253" s="14">
        <f t="shared" si="222"/>
        <v>0.81744648592308766</v>
      </c>
      <c r="J253" s="14">
        <f t="shared" si="223"/>
        <v>0.95930361930216068</v>
      </c>
      <c r="K253" s="14">
        <f t="shared" si="224"/>
        <v>0.54498577168675677</v>
      </c>
      <c r="L253" s="14">
        <f t="shared" si="225"/>
        <v>8.172841284585038E-3</v>
      </c>
      <c r="N253" s="59">
        <f t="shared" si="226"/>
        <v>0.90567664413052429</v>
      </c>
      <c r="O253" s="59">
        <f t="shared" si="227"/>
        <v>1.7426614947590424</v>
      </c>
      <c r="P253" s="59">
        <f t="shared" si="228"/>
        <v>0.11300264703653336</v>
      </c>
      <c r="Q253" s="59">
        <f t="shared" si="229"/>
        <v>-2.401104170512637</v>
      </c>
    </row>
    <row r="254" spans="4:17" x14ac:dyDescent="0.25">
      <c r="D254" s="65">
        <f t="shared" si="230"/>
        <v>1097839735</v>
      </c>
      <c r="E254" s="65">
        <f t="shared" ref="E254:G254" si="289">MOD(D254*$B$4,$B$5)</f>
        <v>367891166</v>
      </c>
      <c r="F254" s="65">
        <f t="shared" si="289"/>
        <v>932196943</v>
      </c>
      <c r="G254" s="65">
        <f t="shared" si="289"/>
        <v>1853779962</v>
      </c>
      <c r="I254" s="14">
        <f t="shared" si="222"/>
        <v>0.51122146473379937</v>
      </c>
      <c r="J254" s="14">
        <f t="shared" si="223"/>
        <v>0.17131267410825254</v>
      </c>
      <c r="K254" s="14">
        <f t="shared" si="224"/>
        <v>0.43408802890599524</v>
      </c>
      <c r="L254" s="14">
        <f t="shared" si="225"/>
        <v>0.86323356429416087</v>
      </c>
      <c r="N254" s="59">
        <f t="shared" si="226"/>
        <v>2.8131750900497052E-2</v>
      </c>
      <c r="O254" s="59">
        <f t="shared" si="227"/>
        <v>-0.94899068794648178</v>
      </c>
      <c r="P254" s="59">
        <f t="shared" si="228"/>
        <v>-0.16597571993653482</v>
      </c>
      <c r="Q254" s="59">
        <f t="shared" si="229"/>
        <v>1.0949629433193075</v>
      </c>
    </row>
    <row r="255" spans="4:17" x14ac:dyDescent="0.25">
      <c r="D255" s="65">
        <f t="shared" si="230"/>
        <v>316458859</v>
      </c>
      <c r="E255" s="65">
        <f t="shared" ref="E255:G255" si="290">MOD(D255*$B$4,$B$5)</f>
        <v>734401678</v>
      </c>
      <c r="F255" s="65">
        <f t="shared" si="290"/>
        <v>1790837709</v>
      </c>
      <c r="G255" s="65">
        <f t="shared" si="290"/>
        <v>720324801</v>
      </c>
      <c r="I255" s="14">
        <f t="shared" si="222"/>
        <v>0.14736263979912051</v>
      </c>
      <c r="J255" s="14">
        <f t="shared" si="223"/>
        <v>0.34198243109693977</v>
      </c>
      <c r="K255" s="14">
        <f t="shared" si="224"/>
        <v>0.83392379370883463</v>
      </c>
      <c r="L255" s="14">
        <f t="shared" si="225"/>
        <v>0.33542737442574222</v>
      </c>
      <c r="N255" s="59">
        <f t="shared" si="226"/>
        <v>-1.0478118980812057</v>
      </c>
      <c r="O255" s="59">
        <f t="shared" si="227"/>
        <v>-0.40705871844384156</v>
      </c>
      <c r="P255" s="59">
        <f t="shared" si="228"/>
        <v>0.96978752449774464</v>
      </c>
      <c r="Q255" s="59">
        <f t="shared" si="229"/>
        <v>-0.42497520655818982</v>
      </c>
    </row>
    <row r="256" spans="4:17" x14ac:dyDescent="0.25">
      <c r="D256" s="65">
        <f t="shared" si="230"/>
        <v>890740494</v>
      </c>
      <c r="E256" s="65">
        <f t="shared" ref="E256:G256" si="291">MOD(D256*$B$4,$B$5)</f>
        <v>16805640</v>
      </c>
      <c r="F256" s="65">
        <f t="shared" si="291"/>
        <v>1623713521</v>
      </c>
      <c r="G256" s="65">
        <f t="shared" si="291"/>
        <v>1564707632</v>
      </c>
      <c r="I256" s="14">
        <f t="shared" si="222"/>
        <v>0.4147833654794687</v>
      </c>
      <c r="J256" s="14">
        <f t="shared" si="223"/>
        <v>7.8257359637187197E-3</v>
      </c>
      <c r="K256" s="14">
        <f t="shared" si="224"/>
        <v>0.75610052911201542</v>
      </c>
      <c r="L256" s="14">
        <f t="shared" si="225"/>
        <v>0.72862377085594809</v>
      </c>
      <c r="N256" s="59">
        <f t="shared" si="226"/>
        <v>-0.21525728452766671</v>
      </c>
      <c r="O256" s="59">
        <f t="shared" si="227"/>
        <v>-2.4169429051952322</v>
      </c>
      <c r="P256" s="59">
        <f t="shared" si="228"/>
        <v>0.69381387233499414</v>
      </c>
      <c r="Q256" s="59">
        <f t="shared" si="229"/>
        <v>0.60865602884536385</v>
      </c>
    </row>
    <row r="257" spans="4:17" x14ac:dyDescent="0.25">
      <c r="D257" s="65">
        <f t="shared" si="230"/>
        <v>854755635</v>
      </c>
      <c r="E257" s="65">
        <f t="shared" ref="E257:G257" si="292">MOD(D257*$B$4,$B$5)</f>
        <v>305947274</v>
      </c>
      <c r="F257" s="65">
        <f t="shared" si="292"/>
        <v>135822835</v>
      </c>
      <c r="G257" s="65">
        <f t="shared" si="292"/>
        <v>36493994</v>
      </c>
      <c r="I257" s="14">
        <f t="shared" si="222"/>
        <v>0.39802660969833525</v>
      </c>
      <c r="J257" s="14">
        <f t="shared" si="223"/>
        <v>0.1424678015918171</v>
      </c>
      <c r="K257" s="14">
        <f t="shared" si="224"/>
        <v>6.3247436250790434E-2</v>
      </c>
      <c r="L257" s="14">
        <f t="shared" si="225"/>
        <v>1.6993840240867659E-2</v>
      </c>
      <c r="N257" s="59">
        <f t="shared" si="226"/>
        <v>-0.2584583106325406</v>
      </c>
      <c r="O257" s="59">
        <f t="shared" si="227"/>
        <v>-1.0692975745559905</v>
      </c>
      <c r="P257" s="59">
        <f t="shared" si="228"/>
        <v>-1.5280711541577063</v>
      </c>
      <c r="Q257" s="59">
        <f t="shared" si="229"/>
        <v>-2.1202178177631152</v>
      </c>
    </row>
    <row r="258" spans="4:17" x14ac:dyDescent="0.25">
      <c r="D258" s="65">
        <f t="shared" si="230"/>
        <v>664993834</v>
      </c>
      <c r="E258" s="65">
        <f t="shared" ref="E258:G258" si="293">MOD(D258*$B$4,$B$5)</f>
        <v>1479289305</v>
      </c>
      <c r="F258" s="65">
        <f t="shared" si="293"/>
        <v>795295258</v>
      </c>
      <c r="G258" s="65">
        <f t="shared" si="293"/>
        <v>1279725146</v>
      </c>
      <c r="I258" s="14">
        <f t="shared" si="222"/>
        <v>0.30966188508054415</v>
      </c>
      <c r="J258" s="14">
        <f t="shared" si="223"/>
        <v>0.68884776270841042</v>
      </c>
      <c r="K258" s="14">
        <f t="shared" si="224"/>
        <v>0.37033821397492495</v>
      </c>
      <c r="L258" s="14">
        <f t="shared" si="225"/>
        <v>0.59591845944143684</v>
      </c>
      <c r="N258" s="59">
        <f t="shared" si="226"/>
        <v>-0.49680896850982975</v>
      </c>
      <c r="O258" s="59">
        <f t="shared" si="227"/>
        <v>0.4925869446379984</v>
      </c>
      <c r="P258" s="59">
        <f t="shared" si="228"/>
        <v>-0.33095771218147407</v>
      </c>
      <c r="Q258" s="59">
        <f t="shared" si="229"/>
        <v>0.24279645603212047</v>
      </c>
    </row>
    <row r="259" spans="4:17" x14ac:dyDescent="0.25">
      <c r="D259" s="65">
        <f t="shared" si="230"/>
        <v>1245416611</v>
      </c>
      <c r="E259" s="65">
        <f t="shared" ref="E259:G259" si="294">MOD(D259*$B$4,$B$5)</f>
        <v>848015463</v>
      </c>
      <c r="F259" s="65">
        <f t="shared" si="294"/>
        <v>1368619006</v>
      </c>
      <c r="G259" s="65">
        <f t="shared" si="294"/>
        <v>1568605965</v>
      </c>
      <c r="I259" s="14">
        <f t="shared" ref="I259:I322" si="295">D259 / ($B$5 - 1)</f>
        <v>0.57994230285281534</v>
      </c>
      <c r="J259" s="14">
        <f t="shared" ref="J259:J322" si="296">E259 / ($B$5 - 1)</f>
        <v>0.39488797252521662</v>
      </c>
      <c r="K259" s="14">
        <f t="shared" ref="K259:K322" si="297">F259 / ($B$5 - 1)</f>
        <v>0.6373128887613424</v>
      </c>
      <c r="L259" s="14">
        <f t="shared" ref="L259:L322" si="298">G259 / ($B$5 - 1)</f>
        <v>0.73043907362077298</v>
      </c>
      <c r="N259" s="59">
        <f t="shared" ref="N259:N322" si="299">_xlfn.NORM.INV(I259, 0, 1)</f>
        <v>0.20174587826460982</v>
      </c>
      <c r="O259" s="59">
        <f t="shared" ref="O259:O322" si="300">_xlfn.NORM.INV(J259, 0, 1)</f>
        <v>-0.2666015721311063</v>
      </c>
      <c r="P259" s="59">
        <f t="shared" ref="P259:P322" si="301">_xlfn.NORM.INV(K259, 0, 1)</f>
        <v>0.35128543268422679</v>
      </c>
      <c r="Q259" s="59">
        <f t="shared" ref="Q259:Q322" si="302">_xlfn.NORM.INV(L259, 0, 1)</f>
        <v>0.61414146055079744</v>
      </c>
    </row>
    <row r="260" spans="4:17" x14ac:dyDescent="0.25">
      <c r="D260" s="65">
        <f t="shared" ref="D260:D323" si="303">MOD(G259*$B$4,$B$5)</f>
        <v>52626942</v>
      </c>
      <c r="E260" s="65">
        <f t="shared" ref="E260:G260" si="304">MOD(D260*$B$4,$B$5)</f>
        <v>2029446528</v>
      </c>
      <c r="F260" s="65">
        <f t="shared" si="304"/>
        <v>1651827889</v>
      </c>
      <c r="G260" s="65">
        <f t="shared" si="304"/>
        <v>1463700456</v>
      </c>
      <c r="I260" s="14">
        <f t="shared" si="295"/>
        <v>2.4506329581613029E-2</v>
      </c>
      <c r="J260" s="14">
        <f t="shared" si="296"/>
        <v>0.94503468363083409</v>
      </c>
      <c r="K260" s="14">
        <f t="shared" si="297"/>
        <v>0.76919230191893162</v>
      </c>
      <c r="L260" s="14">
        <f t="shared" si="298"/>
        <v>0.68158863920866386</v>
      </c>
      <c r="N260" s="59">
        <f t="shared" si="299"/>
        <v>-1.9684815304467633</v>
      </c>
      <c r="O260" s="59">
        <f t="shared" si="300"/>
        <v>1.598505003626842</v>
      </c>
      <c r="P260" s="59">
        <f t="shared" si="301"/>
        <v>0.73618947566915172</v>
      </c>
      <c r="Q260" s="59">
        <f t="shared" si="302"/>
        <v>0.47214580246879828</v>
      </c>
    </row>
    <row r="261" spans="4:17" x14ac:dyDescent="0.25">
      <c r="D261" s="65">
        <f t="shared" si="303"/>
        <v>2072725276</v>
      </c>
      <c r="E261" s="65">
        <f t="shared" ref="E261:G261" si="305">MOD(D261*$B$4,$B$5)</f>
        <v>1258684066</v>
      </c>
      <c r="F261" s="65">
        <f t="shared" si="305"/>
        <v>1331208962</v>
      </c>
      <c r="G261" s="65">
        <f t="shared" si="305"/>
        <v>1782119168</v>
      </c>
      <c r="I261" s="14">
        <f t="shared" si="295"/>
        <v>0.96518792115635044</v>
      </c>
      <c r="J261" s="14">
        <f t="shared" si="296"/>
        <v>0.58612044303316668</v>
      </c>
      <c r="K261" s="14">
        <f t="shared" si="297"/>
        <v>0.61989247949783921</v>
      </c>
      <c r="L261" s="14">
        <f t="shared" si="298"/>
        <v>0.82986390667954824</v>
      </c>
      <c r="N261" s="59">
        <f t="shared" si="299"/>
        <v>1.8143480542551969</v>
      </c>
      <c r="O261" s="59">
        <f t="shared" si="300"/>
        <v>0.21757647714802067</v>
      </c>
      <c r="P261" s="59">
        <f t="shared" si="301"/>
        <v>0.3051984130303782</v>
      </c>
      <c r="Q261" s="59">
        <f t="shared" si="302"/>
        <v>0.95362758660589275</v>
      </c>
    </row>
    <row r="262" spans="4:17" x14ac:dyDescent="0.25">
      <c r="D262" s="65">
        <f t="shared" si="303"/>
        <v>774427002</v>
      </c>
      <c r="E262" s="65">
        <f t="shared" ref="E262:G262" si="306">MOD(D262*$B$4,$B$5)</f>
        <v>1117970213</v>
      </c>
      <c r="F262" s="65">
        <f t="shared" si="306"/>
        <v>1423586260</v>
      </c>
      <c r="G262" s="65">
        <f t="shared" si="306"/>
        <v>603136107</v>
      </c>
      <c r="I262" s="14">
        <f t="shared" si="295"/>
        <v>0.36062067501304734</v>
      </c>
      <c r="J262" s="14">
        <f t="shared" si="296"/>
        <v>0.52059544904212973</v>
      </c>
      <c r="K262" s="14">
        <f t="shared" si="297"/>
        <v>0.66290901104259214</v>
      </c>
      <c r="L262" s="14">
        <f t="shared" si="298"/>
        <v>0.28085713626896697</v>
      </c>
      <c r="N262" s="59">
        <f t="shared" si="299"/>
        <v>-0.35680024875562327</v>
      </c>
      <c r="O262" s="59">
        <f t="shared" si="300"/>
        <v>5.1648087806862336E-2</v>
      </c>
      <c r="P262" s="59">
        <f t="shared" si="301"/>
        <v>0.42041545754741239</v>
      </c>
      <c r="Q262" s="59">
        <f t="shared" si="302"/>
        <v>-0.58029711512908089</v>
      </c>
    </row>
    <row r="263" spans="4:17" x14ac:dyDescent="0.25">
      <c r="D263" s="65">
        <f t="shared" si="303"/>
        <v>547218618</v>
      </c>
      <c r="E263" s="65">
        <f t="shared" ref="E263:G263" si="307">MOD(D263*$B$4,$B$5)</f>
        <v>741051378</v>
      </c>
      <c r="F263" s="65">
        <f t="shared" si="307"/>
        <v>655959359</v>
      </c>
      <c r="G263" s="65">
        <f t="shared" si="307"/>
        <v>1315326921</v>
      </c>
      <c r="I263" s="14">
        <f t="shared" si="295"/>
        <v>0.25481852633396024</v>
      </c>
      <c r="J263" s="14">
        <f t="shared" si="296"/>
        <v>0.3450789389620339</v>
      </c>
      <c r="K263" s="14">
        <f t="shared" si="297"/>
        <v>0.30545487981797648</v>
      </c>
      <c r="L263" s="14">
        <f t="shared" si="298"/>
        <v>0.6124968278338172</v>
      </c>
      <c r="N263" s="59">
        <f t="shared" si="299"/>
        <v>-0.65940294317642478</v>
      </c>
      <c r="O263" s="59">
        <f t="shared" si="300"/>
        <v>-0.39864082209972246</v>
      </c>
      <c r="P263" s="59">
        <f t="shared" si="301"/>
        <v>-0.50877526416849761</v>
      </c>
      <c r="Q263" s="59">
        <f t="shared" si="302"/>
        <v>0.28583259188676818</v>
      </c>
    </row>
    <row r="264" spans="4:17" x14ac:dyDescent="0.25">
      <c r="D264" s="65">
        <f t="shared" si="303"/>
        <v>1791780036</v>
      </c>
      <c r="E264" s="65">
        <f t="shared" ref="E264:G264" si="308">MOD(D264*$B$4,$B$5)</f>
        <v>1110234831</v>
      </c>
      <c r="F264" s="65">
        <f t="shared" si="308"/>
        <v>1691116316</v>
      </c>
      <c r="G264" s="65">
        <f t="shared" si="308"/>
        <v>1727299872</v>
      </c>
      <c r="I264" s="14">
        <f t="shared" si="295"/>
        <v>0.83436259891312814</v>
      </c>
      <c r="J264" s="14">
        <f t="shared" si="296"/>
        <v>0.51699338109883797</v>
      </c>
      <c r="K264" s="14">
        <f t="shared" si="297"/>
        <v>0.78748740142908635</v>
      </c>
      <c r="L264" s="14">
        <f t="shared" si="298"/>
        <v>0.80433668271111014</v>
      </c>
      <c r="N264" s="59">
        <f t="shared" si="299"/>
        <v>0.97154932702241614</v>
      </c>
      <c r="O264" s="59">
        <f t="shared" si="300"/>
        <v>4.2608978978629225E-2</v>
      </c>
      <c r="P264" s="59">
        <f t="shared" si="301"/>
        <v>0.79773343444420464</v>
      </c>
      <c r="Q264" s="59">
        <f t="shared" si="302"/>
        <v>0.85721398564960671</v>
      </c>
    </row>
    <row r="265" spans="4:17" x14ac:dyDescent="0.25">
      <c r="D265" s="65">
        <f t="shared" si="303"/>
        <v>292042890</v>
      </c>
      <c r="E265" s="65">
        <f t="shared" ref="E265:G265" si="309">MOD(D265*$B$4,$B$5)</f>
        <v>1119684282</v>
      </c>
      <c r="F265" s="65">
        <f t="shared" si="309"/>
        <v>411548726</v>
      </c>
      <c r="G265" s="65">
        <f t="shared" si="309"/>
        <v>1644817996</v>
      </c>
      <c r="I265" s="14">
        <f t="shared" si="295"/>
        <v>0.1359930682331259</v>
      </c>
      <c r="J265" s="14">
        <f t="shared" si="296"/>
        <v>0.52139362461994743</v>
      </c>
      <c r="K265" s="14">
        <f t="shared" si="297"/>
        <v>0.19164230971750087</v>
      </c>
      <c r="L265" s="14">
        <f t="shared" si="298"/>
        <v>0.76592806611762199</v>
      </c>
      <c r="N265" s="59">
        <f t="shared" si="299"/>
        <v>-1.0985001860419261</v>
      </c>
      <c r="O265" s="59">
        <f t="shared" si="300"/>
        <v>5.3651592551813065E-2</v>
      </c>
      <c r="P265" s="59">
        <f t="shared" si="301"/>
        <v>-0.87186025303467196</v>
      </c>
      <c r="Q265" s="59">
        <f t="shared" si="302"/>
        <v>0.72550240862108795</v>
      </c>
    </row>
    <row r="266" spans="4:17" x14ac:dyDescent="0.25">
      <c r="D266" s="65">
        <f t="shared" si="303"/>
        <v>244088032</v>
      </c>
      <c r="E266" s="65">
        <f t="shared" ref="E266:G266" si="310">MOD(D266*$B$4,$B$5)</f>
        <v>1278105230</v>
      </c>
      <c r="F266" s="65">
        <f t="shared" si="310"/>
        <v>359862667</v>
      </c>
      <c r="G266" s="65">
        <f t="shared" si="310"/>
        <v>2083061821</v>
      </c>
      <c r="I266" s="14">
        <f t="shared" si="295"/>
        <v>0.11366234730338896</v>
      </c>
      <c r="J266" s="14">
        <f t="shared" si="296"/>
        <v>0.595164127270844</v>
      </c>
      <c r="K266" s="14">
        <f t="shared" si="297"/>
        <v>0.16757411292528185</v>
      </c>
      <c r="L266" s="14">
        <f t="shared" si="298"/>
        <v>0.97000125001184756</v>
      </c>
      <c r="N266" s="59">
        <f t="shared" si="299"/>
        <v>-1.2072790536306479</v>
      </c>
      <c r="O266" s="59">
        <f t="shared" si="300"/>
        <v>0.24084952286914899</v>
      </c>
      <c r="P266" s="59">
        <f t="shared" si="301"/>
        <v>-0.96379597337927014</v>
      </c>
      <c r="Q266" s="59">
        <f t="shared" si="302"/>
        <v>1.8808119796620262</v>
      </c>
    </row>
    <row r="267" spans="4:17" x14ac:dyDescent="0.25">
      <c r="D267" s="65">
        <f t="shared" si="303"/>
        <v>1997841657</v>
      </c>
      <c r="E267" s="65">
        <f t="shared" ref="E267:G267" si="311">MOD(D267*$B$4,$B$5)</f>
        <v>766489218</v>
      </c>
      <c r="F267" s="65">
        <f t="shared" si="311"/>
        <v>205287915</v>
      </c>
      <c r="G267" s="65">
        <f t="shared" si="311"/>
        <v>963397707</v>
      </c>
      <c r="I267" s="14">
        <f t="shared" si="295"/>
        <v>0.93031751870207258</v>
      </c>
      <c r="J267" s="14">
        <f t="shared" si="296"/>
        <v>0.3569243562937941</v>
      </c>
      <c r="K267" s="14">
        <f t="shared" si="297"/>
        <v>9.5594634856651192E-2</v>
      </c>
      <c r="L267" s="14">
        <f t="shared" si="298"/>
        <v>0.44861701684875138</v>
      </c>
      <c r="N267" s="59">
        <f t="shared" si="299"/>
        <v>1.4781599810226682</v>
      </c>
      <c r="O267" s="59">
        <f t="shared" si="300"/>
        <v>-0.36669208311495022</v>
      </c>
      <c r="P267" s="59">
        <f t="shared" si="301"/>
        <v>-1.3070690258093027</v>
      </c>
      <c r="Q267" s="59">
        <f t="shared" si="302"/>
        <v>-0.12915622462788981</v>
      </c>
    </row>
    <row r="268" spans="4:17" x14ac:dyDescent="0.25">
      <c r="D268" s="65">
        <f t="shared" si="303"/>
        <v>412338812</v>
      </c>
      <c r="E268" s="65">
        <f t="shared" ref="E268:G268" si="312">MOD(D268*$B$4,$B$5)</f>
        <v>1128353656</v>
      </c>
      <c r="F268" s="65">
        <f t="shared" si="312"/>
        <v>131589915</v>
      </c>
      <c r="G268" s="65">
        <f t="shared" si="312"/>
        <v>1867642786</v>
      </c>
      <c r="I268" s="14">
        <f t="shared" si="295"/>
        <v>0.19201022218168734</v>
      </c>
      <c r="J268" s="14">
        <f t="shared" si="296"/>
        <v>0.52543061648069933</v>
      </c>
      <c r="K268" s="14">
        <f t="shared" si="297"/>
        <v>6.1276329272684019E-2</v>
      </c>
      <c r="L268" s="14">
        <f t="shared" si="298"/>
        <v>0.86968894476973357</v>
      </c>
      <c r="N268" s="59">
        <f t="shared" si="299"/>
        <v>-0.87051240250659045</v>
      </c>
      <c r="O268" s="59">
        <f t="shared" si="300"/>
        <v>6.3788334529901042E-2</v>
      </c>
      <c r="P268" s="59">
        <f t="shared" si="301"/>
        <v>-1.5441472743694591</v>
      </c>
      <c r="Q268" s="59">
        <f t="shared" si="302"/>
        <v>1.1249219481348074</v>
      </c>
    </row>
    <row r="269" spans="4:17" x14ac:dyDescent="0.25">
      <c r="D269" s="65">
        <f t="shared" si="303"/>
        <v>1621421946</v>
      </c>
      <c r="E269" s="65">
        <f t="shared" ref="E269:G269" si="313">MOD(D269*$B$4,$B$5)</f>
        <v>469756804</v>
      </c>
      <c r="F269" s="65">
        <f t="shared" si="313"/>
        <v>350857211</v>
      </c>
      <c r="G269" s="65">
        <f t="shared" si="313"/>
        <v>1172391939</v>
      </c>
      <c r="I269" s="14">
        <f t="shared" si="295"/>
        <v>0.75503343134655931</v>
      </c>
      <c r="J269" s="14">
        <f t="shared" si="296"/>
        <v>0.2187475582759339</v>
      </c>
      <c r="K269" s="14">
        <f t="shared" si="297"/>
        <v>0.16338062068762316</v>
      </c>
      <c r="L269" s="14">
        <f t="shared" si="298"/>
        <v>0.54593754005240047</v>
      </c>
      <c r="N269" s="59">
        <f t="shared" si="299"/>
        <v>0.69041517359442306</v>
      </c>
      <c r="O269" s="59">
        <f t="shared" si="300"/>
        <v>-0.77643003467985461</v>
      </c>
      <c r="P269" s="59">
        <f t="shared" si="301"/>
        <v>-0.98065836633628656</v>
      </c>
      <c r="Q269" s="59">
        <f t="shared" si="302"/>
        <v>0.11540398575662876</v>
      </c>
    </row>
    <row r="270" spans="4:17" x14ac:dyDescent="0.25">
      <c r="D270" s="65">
        <f t="shared" si="303"/>
        <v>2042221725</v>
      </c>
      <c r="E270" s="65">
        <f t="shared" ref="E270:G270" si="314">MOD(D270*$B$4,$B$5)</f>
        <v>1995555587</v>
      </c>
      <c r="F270" s="65">
        <f t="shared" si="314"/>
        <v>2084753892</v>
      </c>
      <c r="G270" s="65">
        <f t="shared" si="314"/>
        <v>2071422312</v>
      </c>
      <c r="I270" s="14">
        <f t="shared" si="295"/>
        <v>0.95098359831700441</v>
      </c>
      <c r="J270" s="14">
        <f t="shared" si="296"/>
        <v>0.92925298440200554</v>
      </c>
      <c r="K270" s="14">
        <f t="shared" si="297"/>
        <v>0.97078918197265751</v>
      </c>
      <c r="L270" s="14">
        <f t="shared" si="298"/>
        <v>0.96458118126222969</v>
      </c>
      <c r="N270" s="59">
        <f t="shared" si="299"/>
        <v>1.6544663085889462</v>
      </c>
      <c r="O270" s="59">
        <f t="shared" si="300"/>
        <v>1.4702500967630994</v>
      </c>
      <c r="P270" s="59">
        <f t="shared" si="301"/>
        <v>1.8925207168411855</v>
      </c>
      <c r="Q270" s="59">
        <f t="shared" si="302"/>
        <v>1.8065168954402633</v>
      </c>
    </row>
    <row r="271" spans="4:17" x14ac:dyDescent="0.25">
      <c r="D271" s="65">
        <f t="shared" si="303"/>
        <v>640334585</v>
      </c>
      <c r="E271" s="65">
        <f t="shared" ref="E271:G271" si="315">MOD(D271*$B$4,$B$5)</f>
        <v>858621264</v>
      </c>
      <c r="F271" s="65">
        <f t="shared" si="315"/>
        <v>72647444</v>
      </c>
      <c r="G271" s="65">
        <f t="shared" si="315"/>
        <v>2071457420</v>
      </c>
      <c r="I271" s="14">
        <f t="shared" si="295"/>
        <v>0.29817902743646785</v>
      </c>
      <c r="J271" s="14">
        <f t="shared" si="296"/>
        <v>0.39982668347640588</v>
      </c>
      <c r="K271" s="14">
        <f t="shared" si="297"/>
        <v>3.3829102324162703E-2</v>
      </c>
      <c r="L271" s="14">
        <f t="shared" si="298"/>
        <v>0.96459752969871981</v>
      </c>
      <c r="N271" s="59">
        <f t="shared" si="299"/>
        <v>-0.52964504780381183</v>
      </c>
      <c r="O271" s="59">
        <f t="shared" si="300"/>
        <v>-0.25379573709182296</v>
      </c>
      <c r="P271" s="59">
        <f t="shared" si="301"/>
        <v>-1.8272765138249174</v>
      </c>
      <c r="Q271" s="59">
        <f t="shared" si="302"/>
        <v>1.8067264557837686</v>
      </c>
    </row>
    <row r="272" spans="4:17" x14ac:dyDescent="0.25">
      <c r="D272" s="65">
        <f t="shared" si="303"/>
        <v>187549206</v>
      </c>
      <c r="E272" s="65">
        <f t="shared" ref="E272:G272" si="316">MOD(D272*$B$4,$B$5)</f>
        <v>1544150721</v>
      </c>
      <c r="F272" s="65">
        <f t="shared" si="316"/>
        <v>689549668</v>
      </c>
      <c r="G272" s="65">
        <f t="shared" si="316"/>
        <v>1402979175</v>
      </c>
      <c r="I272" s="14">
        <f t="shared" si="295"/>
        <v>8.7334404780840882E-2</v>
      </c>
      <c r="J272" s="14">
        <f t="shared" si="296"/>
        <v>0.71905121320770238</v>
      </c>
      <c r="K272" s="14">
        <f t="shared" si="297"/>
        <v>0.32109658636254873</v>
      </c>
      <c r="L272" s="14">
        <f t="shared" si="298"/>
        <v>0.65331308930489518</v>
      </c>
      <c r="N272" s="59">
        <f t="shared" si="299"/>
        <v>-1.3573538341739491</v>
      </c>
      <c r="O272" s="59">
        <f t="shared" si="300"/>
        <v>0.58002527483881672</v>
      </c>
      <c r="P272" s="59">
        <f t="shared" si="301"/>
        <v>-0.464634568313606</v>
      </c>
      <c r="Q272" s="59">
        <f t="shared" si="302"/>
        <v>0.39428068563046736</v>
      </c>
    </row>
    <row r="273" spans="4:17" x14ac:dyDescent="0.25">
      <c r="D273" s="65">
        <f t="shared" si="303"/>
        <v>163464633</v>
      </c>
      <c r="E273" s="65">
        <f t="shared" ref="E273:G273" si="317">MOD(D273*$B$4,$B$5)</f>
        <v>746380465</v>
      </c>
      <c r="F273" s="65">
        <f t="shared" si="317"/>
        <v>198280296</v>
      </c>
      <c r="G273" s="65">
        <f t="shared" si="317"/>
        <v>2001037184</v>
      </c>
      <c r="I273" s="14">
        <f t="shared" si="295"/>
        <v>7.6119151502958643E-2</v>
      </c>
      <c r="J273" s="14">
        <f t="shared" si="296"/>
        <v>0.34756048847693993</v>
      </c>
      <c r="K273" s="14">
        <f t="shared" si="297"/>
        <v>9.2331457969109951E-2</v>
      </c>
      <c r="L273" s="14">
        <f t="shared" si="298"/>
        <v>0.93180555191990511</v>
      </c>
      <c r="N273" s="59">
        <f t="shared" si="299"/>
        <v>-1.4316699404528377</v>
      </c>
      <c r="O273" s="59">
        <f t="shared" si="300"/>
        <v>-0.39191505747515226</v>
      </c>
      <c r="P273" s="59">
        <f t="shared" si="301"/>
        <v>-1.3265338941162517</v>
      </c>
      <c r="Q273" s="59">
        <f t="shared" si="302"/>
        <v>1.4893740570873268</v>
      </c>
    </row>
    <row r="274" spans="4:17" x14ac:dyDescent="0.25">
      <c r="D274" s="65">
        <f t="shared" si="303"/>
        <v>398950451</v>
      </c>
      <c r="E274" s="65">
        <f t="shared" ref="E274:G274" si="318">MOD(D274*$B$4,$B$5)</f>
        <v>1251357572</v>
      </c>
      <c r="F274" s="65">
        <f t="shared" si="318"/>
        <v>2008818843</v>
      </c>
      <c r="G274" s="65">
        <f t="shared" si="318"/>
        <v>217773815</v>
      </c>
      <c r="I274" s="14">
        <f t="shared" si="295"/>
        <v>0.18577578075768034</v>
      </c>
      <c r="J274" s="14">
        <f t="shared" si="296"/>
        <v>0.58270877840249691</v>
      </c>
      <c r="K274" s="14">
        <f t="shared" si="297"/>
        <v>0.93542916927060971</v>
      </c>
      <c r="L274" s="14">
        <f t="shared" si="298"/>
        <v>0.1014088351292618</v>
      </c>
      <c r="N274" s="59">
        <f t="shared" si="299"/>
        <v>-0.89357082593187687</v>
      </c>
      <c r="O274" s="59">
        <f t="shared" si="300"/>
        <v>0.20882808859921487</v>
      </c>
      <c r="P274" s="59">
        <f t="shared" si="301"/>
        <v>1.5174953704740894</v>
      </c>
      <c r="Q274" s="59">
        <f t="shared" si="302"/>
        <v>-1.2735648662962333</v>
      </c>
    </row>
    <row r="275" spans="4:17" x14ac:dyDescent="0.25">
      <c r="D275" s="65">
        <f t="shared" si="303"/>
        <v>227371800</v>
      </c>
      <c r="E275" s="65">
        <f t="shared" ref="E275:G275" si="319">MOD(D275*$B$4,$B$5)</f>
        <v>1822721630</v>
      </c>
      <c r="F275" s="65">
        <f t="shared" si="319"/>
        <v>43300493</v>
      </c>
      <c r="G275" s="65">
        <f t="shared" si="319"/>
        <v>656509072</v>
      </c>
      <c r="I275" s="14">
        <f t="shared" si="295"/>
        <v>0.10587824518408463</v>
      </c>
      <c r="J275" s="14">
        <f t="shared" si="296"/>
        <v>0.84877090141994027</v>
      </c>
      <c r="K275" s="14">
        <f t="shared" si="297"/>
        <v>2.0163363330218349E-2</v>
      </c>
      <c r="L275" s="14">
        <f t="shared" si="298"/>
        <v>0.3057108598814447</v>
      </c>
      <c r="N275" s="59">
        <f t="shared" si="299"/>
        <v>-1.2487500997141641</v>
      </c>
      <c r="O275" s="59">
        <f t="shared" si="300"/>
        <v>1.0311762047047994</v>
      </c>
      <c r="P275" s="59">
        <f t="shared" si="301"/>
        <v>-2.050386529324737</v>
      </c>
      <c r="Q275" s="59">
        <f t="shared" si="302"/>
        <v>-0.50804509330308156</v>
      </c>
    </row>
    <row r="276" spans="4:17" x14ac:dyDescent="0.25">
      <c r="D276" s="65">
        <f t="shared" si="303"/>
        <v>2080719380</v>
      </c>
      <c r="E276" s="65">
        <f t="shared" ref="E276:G276" si="320">MOD(D276*$B$4,$B$5)</f>
        <v>595021790</v>
      </c>
      <c r="F276" s="65">
        <f t="shared" si="320"/>
        <v>1850530112</v>
      </c>
      <c r="G276" s="65">
        <f t="shared" si="320"/>
        <v>209255740</v>
      </c>
      <c r="I276" s="14">
        <f t="shared" si="295"/>
        <v>0.96891046591932928</v>
      </c>
      <c r="J276" s="14">
        <f t="shared" si="296"/>
        <v>0.27707861296560488</v>
      </c>
      <c r="K276" s="14">
        <f t="shared" si="297"/>
        <v>0.86172023495819439</v>
      </c>
      <c r="L276" s="14">
        <f t="shared" si="298"/>
        <v>9.7442297355683799E-2</v>
      </c>
      <c r="N276" s="59">
        <f t="shared" si="299"/>
        <v>1.8650166661501963</v>
      </c>
      <c r="O276" s="59">
        <f t="shared" si="300"/>
        <v>-0.59154214421795082</v>
      </c>
      <c r="P276" s="59">
        <f t="shared" si="301"/>
        <v>1.0880805935981279</v>
      </c>
      <c r="Q276" s="59">
        <f t="shared" si="302"/>
        <v>-1.2962638609599761</v>
      </c>
    </row>
    <row r="277" spans="4:17" x14ac:dyDescent="0.25">
      <c r="D277" s="65">
        <f t="shared" si="303"/>
        <v>1368233699</v>
      </c>
      <c r="E277" s="65">
        <f t="shared" ref="E277:G277" si="321">MOD(D277*$B$4,$B$5)</f>
        <v>149320944</v>
      </c>
      <c r="F277" s="65">
        <f t="shared" si="321"/>
        <v>916168492</v>
      </c>
      <c r="G277" s="65">
        <f t="shared" si="321"/>
        <v>1238534661</v>
      </c>
      <c r="I277" s="14">
        <f t="shared" si="295"/>
        <v>0.63713346620754663</v>
      </c>
      <c r="J277" s="14">
        <f t="shared" si="296"/>
        <v>6.9532983069804488E-2</v>
      </c>
      <c r="K277" s="14">
        <f t="shared" si="297"/>
        <v>0.42662419977283494</v>
      </c>
      <c r="L277" s="14">
        <f t="shared" si="298"/>
        <v>0.57673764515364323</v>
      </c>
      <c r="N277" s="59">
        <f t="shared" si="299"/>
        <v>0.35080710360666606</v>
      </c>
      <c r="O277" s="59">
        <f t="shared" si="300"/>
        <v>-1.4792782398273245</v>
      </c>
      <c r="P277" s="59">
        <f t="shared" si="301"/>
        <v>-0.18497531203650849</v>
      </c>
      <c r="Q277" s="59">
        <f t="shared" si="302"/>
        <v>0.19355452348257152</v>
      </c>
    </row>
    <row r="278" spans="4:17" x14ac:dyDescent="0.25">
      <c r="D278" s="65">
        <f t="shared" si="303"/>
        <v>1509372298</v>
      </c>
      <c r="E278" s="65">
        <f t="shared" ref="E278:G278" si="322">MOD(D278*$B$4,$B$5)</f>
        <v>1232504989</v>
      </c>
      <c r="F278" s="65">
        <f t="shared" si="322"/>
        <v>361367531</v>
      </c>
      <c r="G278" s="65">
        <f t="shared" si="322"/>
        <v>1709907967</v>
      </c>
      <c r="I278" s="14">
        <f t="shared" si="295"/>
        <v>0.70285624796790658</v>
      </c>
      <c r="J278" s="14">
        <f t="shared" si="296"/>
        <v>0.57392986032546489</v>
      </c>
      <c r="K278" s="14">
        <f t="shared" si="297"/>
        <v>0.16827486983339757</v>
      </c>
      <c r="L278" s="14">
        <f t="shared" si="298"/>
        <v>0.79623794583253371</v>
      </c>
      <c r="N278" s="59">
        <f t="shared" si="299"/>
        <v>0.53263321634472904</v>
      </c>
      <c r="O278" s="59">
        <f t="shared" si="300"/>
        <v>0.18638828414057362</v>
      </c>
      <c r="P278" s="59">
        <f t="shared" si="301"/>
        <v>-0.96100482925384556</v>
      </c>
      <c r="Q278" s="59">
        <f t="shared" si="302"/>
        <v>0.82825852058881044</v>
      </c>
    </row>
    <row r="279" spans="4:17" x14ac:dyDescent="0.25">
      <c r="D279" s="65">
        <f t="shared" si="303"/>
        <v>433502612</v>
      </c>
      <c r="E279" s="65">
        <f t="shared" ref="E279:G279" si="323">MOD(D279*$B$4,$B$5)</f>
        <v>523927484</v>
      </c>
      <c r="F279" s="65">
        <f t="shared" si="323"/>
        <v>1736153092</v>
      </c>
      <c r="G279" s="65">
        <f t="shared" si="323"/>
        <v>296579757</v>
      </c>
      <c r="I279" s="14">
        <f t="shared" si="295"/>
        <v>0.2018653845431892</v>
      </c>
      <c r="J279" s="14">
        <f t="shared" si="296"/>
        <v>0.24397274688256229</v>
      </c>
      <c r="K279" s="14">
        <f t="shared" si="297"/>
        <v>0.80845928453696825</v>
      </c>
      <c r="L279" s="14">
        <f t="shared" si="298"/>
        <v>0.13810571156265747</v>
      </c>
      <c r="N279" s="59">
        <f t="shared" si="299"/>
        <v>-0.83497680348150383</v>
      </c>
      <c r="O279" s="59">
        <f t="shared" si="300"/>
        <v>-0.69358023281972292</v>
      </c>
      <c r="P279" s="59">
        <f t="shared" si="301"/>
        <v>0.87223272361530435</v>
      </c>
      <c r="Q279" s="59">
        <f t="shared" si="302"/>
        <v>-1.0888695334730596</v>
      </c>
    </row>
    <row r="280" spans="4:17" x14ac:dyDescent="0.25">
      <c r="D280" s="65">
        <f t="shared" si="303"/>
        <v>1075459245</v>
      </c>
      <c r="E280" s="65">
        <f t="shared" ref="E280:G280" si="324">MOD(D280*$B$4,$B$5)</f>
        <v>223532817</v>
      </c>
      <c r="F280" s="65">
        <f t="shared" si="324"/>
        <v>1194766879</v>
      </c>
      <c r="G280" s="65">
        <f t="shared" si="324"/>
        <v>1918676024</v>
      </c>
      <c r="I280" s="14">
        <f t="shared" si="295"/>
        <v>0.50079973694011548</v>
      </c>
      <c r="J280" s="14">
        <f t="shared" si="296"/>
        <v>0.10409057941668722</v>
      </c>
      <c r="K280" s="14">
        <f t="shared" si="297"/>
        <v>0.55635668342593747</v>
      </c>
      <c r="L280" s="14">
        <f t="shared" si="298"/>
        <v>0.89345314809442788</v>
      </c>
      <c r="N280" s="59">
        <f t="shared" si="299"/>
        <v>2.0046445690035945E-3</v>
      </c>
      <c r="O280" s="59">
        <f t="shared" si="300"/>
        <v>-1.2585825343339319</v>
      </c>
      <c r="P280" s="59">
        <f t="shared" si="301"/>
        <v>0.14173841160391315</v>
      </c>
      <c r="Q280" s="59">
        <f t="shared" si="302"/>
        <v>1.2451035107414672</v>
      </c>
    </row>
    <row r="281" spans="4:17" x14ac:dyDescent="0.25">
      <c r="D281" s="65">
        <f t="shared" si="303"/>
        <v>1883110335</v>
      </c>
      <c r="E281" s="65">
        <f t="shared" ref="E281:G281" si="325">MOD(D281*$B$4,$B$5)</f>
        <v>931170569</v>
      </c>
      <c r="F281" s="65">
        <f t="shared" si="325"/>
        <v>1701804489</v>
      </c>
      <c r="G281" s="65">
        <f t="shared" si="325"/>
        <v>112539828</v>
      </c>
      <c r="I281" s="14">
        <f t="shared" si="295"/>
        <v>0.87689158355527708</v>
      </c>
      <c r="J281" s="14">
        <f t="shared" si="296"/>
        <v>0.4336100862674509</v>
      </c>
      <c r="K281" s="14">
        <f t="shared" si="297"/>
        <v>0.79246446983186947</v>
      </c>
      <c r="L281" s="14">
        <f t="shared" si="298"/>
        <v>5.2405441228677928E-2</v>
      </c>
      <c r="N281" s="59">
        <f t="shared" si="299"/>
        <v>1.1595874012892591</v>
      </c>
      <c r="O281" s="59">
        <f t="shared" si="300"/>
        <v>-0.1671904829426723</v>
      </c>
      <c r="P281" s="59">
        <f t="shared" si="301"/>
        <v>0.81500218331744656</v>
      </c>
      <c r="Q281" s="59">
        <f t="shared" si="302"/>
        <v>-1.6219648131007123</v>
      </c>
    </row>
    <row r="282" spans="4:17" x14ac:dyDescent="0.25">
      <c r="D282" s="65">
        <f t="shared" si="303"/>
        <v>1423894125</v>
      </c>
      <c r="E282" s="65">
        <f t="shared" ref="E282:G282" si="326">MOD(D282*$B$4,$B$5)</f>
        <v>431701993</v>
      </c>
      <c r="F282" s="65">
        <f t="shared" si="326"/>
        <v>1653077262</v>
      </c>
      <c r="G282" s="65">
        <f t="shared" si="326"/>
        <v>1642642423</v>
      </c>
      <c r="I282" s="14">
        <f t="shared" si="295"/>
        <v>0.66305237185494259</v>
      </c>
      <c r="J282" s="14">
        <f t="shared" si="296"/>
        <v>0.20102690598091755</v>
      </c>
      <c r="K282" s="14">
        <f t="shared" si="297"/>
        <v>0.76977408655898094</v>
      </c>
      <c r="L282" s="14">
        <f t="shared" si="298"/>
        <v>0.76491498599286656</v>
      </c>
      <c r="N282" s="59">
        <f t="shared" si="299"/>
        <v>0.42080804537507699</v>
      </c>
      <c r="O282" s="59">
        <f t="shared" si="300"/>
        <v>-0.83795885530356107</v>
      </c>
      <c r="P282" s="59">
        <f t="shared" si="301"/>
        <v>0.73810305594517656</v>
      </c>
      <c r="Q282" s="59">
        <f t="shared" si="302"/>
        <v>0.72220243250393368</v>
      </c>
    </row>
    <row r="283" spans="4:17" x14ac:dyDescent="0.25">
      <c r="D283" s="65">
        <f t="shared" si="303"/>
        <v>453702452</v>
      </c>
      <c r="E283" s="65">
        <f t="shared" ref="E283:G283" si="327">MOD(D283*$B$4,$B$5)</f>
        <v>632828386</v>
      </c>
      <c r="F283" s="65">
        <f t="shared" si="327"/>
        <v>1451625678</v>
      </c>
      <c r="G283" s="65">
        <f t="shared" si="327"/>
        <v>1179184775</v>
      </c>
      <c r="I283" s="14">
        <f t="shared" si="295"/>
        <v>0.21127166804975986</v>
      </c>
      <c r="J283" s="14">
        <f t="shared" si="296"/>
        <v>0.2946836811440845</v>
      </c>
      <c r="K283" s="14">
        <f t="shared" si="297"/>
        <v>0.6759658825359921</v>
      </c>
      <c r="L283" s="14">
        <f t="shared" si="298"/>
        <v>0.5491007008115768</v>
      </c>
      <c r="N283" s="59">
        <f t="shared" si="299"/>
        <v>-0.80201663430948955</v>
      </c>
      <c r="O283" s="59">
        <f t="shared" si="300"/>
        <v>-0.53975303130899854</v>
      </c>
      <c r="P283" s="59">
        <f t="shared" si="301"/>
        <v>0.45644747263795932</v>
      </c>
      <c r="Q283" s="59">
        <f t="shared" si="302"/>
        <v>0.12338959212284843</v>
      </c>
    </row>
    <row r="284" spans="4:17" x14ac:dyDescent="0.25">
      <c r="D284" s="65">
        <f t="shared" si="303"/>
        <v>1374210290</v>
      </c>
      <c r="E284" s="65">
        <f t="shared" ref="E284:G284" si="328">MOD(D284*$B$4,$B$5)</f>
        <v>882536407</v>
      </c>
      <c r="F284" s="65">
        <f t="shared" si="328"/>
        <v>1281796758</v>
      </c>
      <c r="G284" s="65">
        <f t="shared" si="328"/>
        <v>312468054</v>
      </c>
      <c r="I284" s="14">
        <f t="shared" si="295"/>
        <v>0.6399165332689104</v>
      </c>
      <c r="J284" s="14">
        <f t="shared" si="296"/>
        <v>0.41096303976230608</v>
      </c>
      <c r="K284" s="14">
        <f t="shared" si="297"/>
        <v>0.59688312895305751</v>
      </c>
      <c r="L284" s="14">
        <f t="shared" si="298"/>
        <v>0.14550427640369559</v>
      </c>
      <c r="N284" s="59">
        <f t="shared" si="299"/>
        <v>0.35823569929033405</v>
      </c>
      <c r="O284" s="59">
        <f t="shared" si="300"/>
        <v>-0.22506837936011803</v>
      </c>
      <c r="P284" s="59">
        <f t="shared" si="301"/>
        <v>0.24528761318461381</v>
      </c>
      <c r="Q284" s="59">
        <f t="shared" si="302"/>
        <v>-1.0559117119007553</v>
      </c>
    </row>
    <row r="285" spans="4:17" x14ac:dyDescent="0.25">
      <c r="D285" s="65">
        <f t="shared" si="303"/>
        <v>1367781753</v>
      </c>
      <c r="E285" s="65">
        <f t="shared" ref="E285:G285" si="329">MOD(D285*$B$4,$B$5)</f>
        <v>1955755695</v>
      </c>
      <c r="F285" s="65">
        <f t="shared" si="329"/>
        <v>754547578</v>
      </c>
      <c r="G285" s="65">
        <f t="shared" si="329"/>
        <v>1443484518</v>
      </c>
      <c r="I285" s="14">
        <f t="shared" si="295"/>
        <v>0.63692301245119698</v>
      </c>
      <c r="J285" s="14">
        <f t="shared" si="296"/>
        <v>0.91071971544131614</v>
      </c>
      <c r="K285" s="14">
        <f t="shared" si="297"/>
        <v>0.35136359683364965</v>
      </c>
      <c r="L285" s="14">
        <f t="shared" si="298"/>
        <v>0.6721748594866831</v>
      </c>
      <c r="N285" s="59">
        <f t="shared" si="299"/>
        <v>0.35024614958358635</v>
      </c>
      <c r="O285" s="59">
        <f t="shared" si="300"/>
        <v>1.3452002698312999</v>
      </c>
      <c r="P285" s="59">
        <f t="shared" si="301"/>
        <v>-0.38164163991852162</v>
      </c>
      <c r="Q285" s="59">
        <f t="shared" si="302"/>
        <v>0.44592658069241303</v>
      </c>
    </row>
    <row r="286" spans="4:17" x14ac:dyDescent="0.25">
      <c r="D286" s="65">
        <f t="shared" si="303"/>
        <v>1186757816</v>
      </c>
      <c r="E286" s="65">
        <f t="shared" ref="E286:G286" si="330">MOD(D286*$B$4,$B$5)</f>
        <v>1860252411</v>
      </c>
      <c r="F286" s="65">
        <f t="shared" si="330"/>
        <v>1362915723</v>
      </c>
      <c r="G286" s="65">
        <f t="shared" si="330"/>
        <v>1143339088</v>
      </c>
      <c r="I286" s="14">
        <f t="shared" si="295"/>
        <v>0.55262717283575535</v>
      </c>
      <c r="J286" s="14">
        <f t="shared" si="296"/>
        <v>0.86624753323034154</v>
      </c>
      <c r="K286" s="14">
        <f t="shared" si="297"/>
        <v>0.6346570906552087</v>
      </c>
      <c r="L286" s="14">
        <f t="shared" si="298"/>
        <v>0.53240875204318083</v>
      </c>
      <c r="N286" s="59">
        <f t="shared" si="299"/>
        <v>0.1323017106998923</v>
      </c>
      <c r="O286" s="59">
        <f t="shared" si="300"/>
        <v>1.1088267378443386</v>
      </c>
      <c r="P286" s="59">
        <f t="shared" si="301"/>
        <v>0.34421338261780926</v>
      </c>
      <c r="Q286" s="59">
        <f t="shared" si="302"/>
        <v>8.132625343866573E-2</v>
      </c>
    </row>
    <row r="287" spans="4:17" x14ac:dyDescent="0.25">
      <c r="D287" s="65">
        <f t="shared" si="303"/>
        <v>1938872595</v>
      </c>
      <c r="E287" s="65">
        <f t="shared" ref="E287:G287" si="331">MOD(D287*$B$4,$B$5)</f>
        <v>1834213338</v>
      </c>
      <c r="F287" s="65">
        <f t="shared" si="331"/>
        <v>708756435</v>
      </c>
      <c r="G287" s="65">
        <f t="shared" si="331"/>
        <v>819893528</v>
      </c>
      <c r="I287" s="14">
        <f t="shared" si="295"/>
        <v>0.90285790935424892</v>
      </c>
      <c r="J287" s="14">
        <f t="shared" si="296"/>
        <v>0.85412214496556871</v>
      </c>
      <c r="K287" s="14">
        <f t="shared" si="297"/>
        <v>0.33004043421711815</v>
      </c>
      <c r="L287" s="14">
        <f t="shared" si="298"/>
        <v>0.38179267605933609</v>
      </c>
      <c r="N287" s="59">
        <f t="shared" si="299"/>
        <v>1.2980091776316469</v>
      </c>
      <c r="O287" s="59">
        <f t="shared" si="300"/>
        <v>1.0542778862895692</v>
      </c>
      <c r="P287" s="59">
        <f t="shared" si="301"/>
        <v>-0.4398015175510937</v>
      </c>
      <c r="Q287" s="59">
        <f t="shared" si="302"/>
        <v>-0.30077594566815818</v>
      </c>
    </row>
    <row r="288" spans="4:17" x14ac:dyDescent="0.25">
      <c r="D288" s="65">
        <f t="shared" si="303"/>
        <v>1104359525</v>
      </c>
      <c r="E288" s="65">
        <f t="shared" ref="E288:G288" si="332">MOD(D288*$B$4,$B$5)</f>
        <v>1552061794</v>
      </c>
      <c r="F288" s="65">
        <f t="shared" si="332"/>
        <v>312865285</v>
      </c>
      <c r="G288" s="65">
        <f t="shared" si="332"/>
        <v>1215166531</v>
      </c>
      <c r="I288" s="14">
        <f t="shared" si="295"/>
        <v>0.51425747854100301</v>
      </c>
      <c r="J288" s="14">
        <f t="shared" si="296"/>
        <v>0.72273509364829869</v>
      </c>
      <c r="K288" s="14">
        <f t="shared" si="297"/>
        <v>0.14568925150268641</v>
      </c>
      <c r="L288" s="14">
        <f t="shared" si="298"/>
        <v>0.56585601164573429</v>
      </c>
      <c r="N288" s="59">
        <f t="shared" si="299"/>
        <v>3.5745809822064829E-2</v>
      </c>
      <c r="O288" s="59">
        <f t="shared" si="300"/>
        <v>0.59098598316621065</v>
      </c>
      <c r="P288" s="59">
        <f t="shared" si="301"/>
        <v>-1.0551023814443241</v>
      </c>
      <c r="Q288" s="59">
        <f t="shared" si="302"/>
        <v>0.16583350664342672</v>
      </c>
    </row>
    <row r="289" spans="4:17" x14ac:dyDescent="0.25">
      <c r="D289" s="65">
        <f t="shared" si="303"/>
        <v>935283743</v>
      </c>
      <c r="E289" s="65">
        <f t="shared" ref="E289:G289" si="333">MOD(D289*$B$4,$B$5)</f>
        <v>532847472</v>
      </c>
      <c r="F289" s="65">
        <f t="shared" si="333"/>
        <v>668680793</v>
      </c>
      <c r="G289" s="65">
        <f t="shared" si="333"/>
        <v>1211344493</v>
      </c>
      <c r="I289" s="14">
        <f t="shared" si="295"/>
        <v>0.43552543216899542</v>
      </c>
      <c r="J289" s="14">
        <f t="shared" si="296"/>
        <v>0.24812643998128031</v>
      </c>
      <c r="K289" s="14">
        <f t="shared" si="297"/>
        <v>0.31137875915633401</v>
      </c>
      <c r="L289" s="14">
        <f t="shared" si="298"/>
        <v>0.56407623650885763</v>
      </c>
      <c r="N289" s="59">
        <f t="shared" si="299"/>
        <v>-0.16232381167321655</v>
      </c>
      <c r="O289" s="59">
        <f t="shared" si="300"/>
        <v>-0.68039737931180044</v>
      </c>
      <c r="P289" s="59">
        <f t="shared" si="301"/>
        <v>-0.49194599995232313</v>
      </c>
      <c r="Q289" s="59">
        <f t="shared" si="302"/>
        <v>0.16131218464403763</v>
      </c>
    </row>
    <row r="290" spans="4:17" x14ac:dyDescent="0.25">
      <c r="D290" s="65">
        <f t="shared" si="303"/>
        <v>1125281087</v>
      </c>
      <c r="E290" s="65">
        <f t="shared" ref="E290:G290" si="334">MOD(D290*$B$4,$B$5)</f>
        <v>2139467006</v>
      </c>
      <c r="F290" s="65">
        <f t="shared" si="334"/>
        <v>1723262396</v>
      </c>
      <c r="G290" s="65">
        <f t="shared" si="334"/>
        <v>820050771</v>
      </c>
      <c r="I290" s="14">
        <f t="shared" si="295"/>
        <v>0.52399984004348499</v>
      </c>
      <c r="J290" s="14">
        <f t="shared" si="296"/>
        <v>0.99626696109424062</v>
      </c>
      <c r="K290" s="14">
        <f t="shared" si="297"/>
        <v>0.80245658643772511</v>
      </c>
      <c r="L290" s="14">
        <f t="shared" si="298"/>
        <v>0.38186589803720444</v>
      </c>
      <c r="N290" s="59">
        <f t="shared" si="299"/>
        <v>6.0195010050358329E-2</v>
      </c>
      <c r="O290" s="59">
        <f t="shared" si="300"/>
        <v>2.6753073096022431</v>
      </c>
      <c r="P290" s="59">
        <f t="shared" si="301"/>
        <v>0.85042862498156502</v>
      </c>
      <c r="Q290" s="59">
        <f t="shared" si="302"/>
        <v>-0.30058391821147845</v>
      </c>
    </row>
    <row r="291" spans="4:17" x14ac:dyDescent="0.25">
      <c r="D291" s="65">
        <f t="shared" si="303"/>
        <v>104701790</v>
      </c>
      <c r="E291" s="65">
        <f t="shared" ref="E291:G291" si="335">MOD(D291*$B$4,$B$5)</f>
        <v>1031083699</v>
      </c>
      <c r="F291" s="65">
        <f t="shared" si="335"/>
        <v>1360231557</v>
      </c>
      <c r="G291" s="65">
        <f t="shared" si="335"/>
        <v>424980922</v>
      </c>
      <c r="I291" s="14">
        <f t="shared" si="295"/>
        <v>4.8755570360231745E-2</v>
      </c>
      <c r="J291" s="14">
        <f t="shared" si="296"/>
        <v>0.4801357630455268</v>
      </c>
      <c r="K291" s="14">
        <f t="shared" si="297"/>
        <v>0.63340717845913697</v>
      </c>
      <c r="L291" s="14">
        <f t="shared" si="298"/>
        <v>0.19789716340405603</v>
      </c>
      <c r="N291" s="59">
        <f t="shared" si="299"/>
        <v>-1.657041224728647</v>
      </c>
      <c r="O291" s="59">
        <f t="shared" si="300"/>
        <v>-4.9812850610062701E-2</v>
      </c>
      <c r="P291" s="59">
        <f t="shared" si="301"/>
        <v>0.34089099646284454</v>
      </c>
      <c r="Q291" s="59">
        <f t="shared" si="302"/>
        <v>-0.84915629876857734</v>
      </c>
    </row>
    <row r="292" spans="4:17" x14ac:dyDescent="0.25">
      <c r="D292" s="65">
        <f t="shared" si="303"/>
        <v>1490289718</v>
      </c>
      <c r="E292" s="65">
        <f t="shared" ref="E292:G292" si="336">MOD(D292*$B$4,$B$5)</f>
        <v>1367770372</v>
      </c>
      <c r="F292" s="65">
        <f t="shared" si="336"/>
        <v>1406383444</v>
      </c>
      <c r="G292" s="65">
        <f t="shared" si="336"/>
        <v>1282176360</v>
      </c>
      <c r="I292" s="14">
        <f t="shared" si="295"/>
        <v>0.69397022919167783</v>
      </c>
      <c r="J292" s="14">
        <f t="shared" si="296"/>
        <v>0.63691771276008124</v>
      </c>
      <c r="K292" s="14">
        <f t="shared" si="297"/>
        <v>0.65489832559125338</v>
      </c>
      <c r="L292" s="14">
        <f t="shared" si="298"/>
        <v>0.59705989490920663</v>
      </c>
      <c r="N292" s="59">
        <f t="shared" si="299"/>
        <v>0.5071357938914276</v>
      </c>
      <c r="O292" s="59">
        <f t="shared" si="300"/>
        <v>0.35023202494371125</v>
      </c>
      <c r="P292" s="59">
        <f t="shared" si="301"/>
        <v>0.39857912056998684</v>
      </c>
      <c r="Q292" s="59">
        <f t="shared" si="302"/>
        <v>0.24574425721230772</v>
      </c>
    </row>
    <row r="293" spans="4:17" x14ac:dyDescent="0.25">
      <c r="D293" s="65">
        <f t="shared" si="303"/>
        <v>1456367020</v>
      </c>
      <c r="E293" s="65">
        <f t="shared" ref="E293:G293" si="337">MOD(D293*$B$4,$B$5)</f>
        <v>267754228</v>
      </c>
      <c r="F293" s="65">
        <f t="shared" si="337"/>
        <v>1207752142</v>
      </c>
      <c r="G293" s="65">
        <f t="shared" si="337"/>
        <v>1665081373</v>
      </c>
      <c r="I293" s="14">
        <f t="shared" si="295"/>
        <v>0.6781737419573346</v>
      </c>
      <c r="J293" s="14">
        <f t="shared" si="296"/>
        <v>0.12468277860868981</v>
      </c>
      <c r="K293" s="14">
        <f t="shared" si="297"/>
        <v>0.56240341771617852</v>
      </c>
      <c r="L293" s="14">
        <f t="shared" si="298"/>
        <v>0.77536393634543188</v>
      </c>
      <c r="N293" s="59">
        <f t="shared" si="299"/>
        <v>0.46259803683009793</v>
      </c>
      <c r="O293" s="59">
        <f t="shared" si="300"/>
        <v>-1.1518917538200224</v>
      </c>
      <c r="P293" s="59">
        <f t="shared" si="301"/>
        <v>0.1570655793094258</v>
      </c>
      <c r="Q293" s="59">
        <f t="shared" si="302"/>
        <v>0.75662905820320925</v>
      </c>
    </row>
    <row r="294" spans="4:17" x14ac:dyDescent="0.25">
      <c r="D294" s="65">
        <f t="shared" si="303"/>
        <v>1272499814</v>
      </c>
      <c r="E294" s="65">
        <f t="shared" ref="E294:G294" si="338">MOD(D294*$B$4,$B$5)</f>
        <v>363766453</v>
      </c>
      <c r="F294" s="65">
        <f t="shared" si="338"/>
        <v>1544154891</v>
      </c>
      <c r="G294" s="65">
        <f t="shared" si="338"/>
        <v>890839738</v>
      </c>
      <c r="I294" s="14">
        <f t="shared" si="295"/>
        <v>0.59255390203795755</v>
      </c>
      <c r="J294" s="14">
        <f t="shared" si="296"/>
        <v>0.16939195494110879</v>
      </c>
      <c r="K294" s="14">
        <f t="shared" si="297"/>
        <v>0.71905315501527223</v>
      </c>
      <c r="L294" s="14">
        <f t="shared" si="298"/>
        <v>0.41482957956830929</v>
      </c>
      <c r="N294" s="59">
        <f t="shared" si="299"/>
        <v>0.23411951524774716</v>
      </c>
      <c r="O294" s="59">
        <f t="shared" si="300"/>
        <v>-0.95657084584957042</v>
      </c>
      <c r="P294" s="59">
        <f t="shared" si="301"/>
        <v>0.58003103389808242</v>
      </c>
      <c r="Q294" s="59">
        <f t="shared" si="302"/>
        <v>-0.21513872936858955</v>
      </c>
    </row>
    <row r="295" spans="4:17" x14ac:dyDescent="0.25">
      <c r="D295" s="65">
        <f t="shared" si="303"/>
        <v>512445470</v>
      </c>
      <c r="E295" s="65">
        <f t="shared" ref="E295:G295" si="339">MOD(D295*$B$4,$B$5)</f>
        <v>1538636224</v>
      </c>
      <c r="F295" s="65">
        <f t="shared" si="339"/>
        <v>787237209</v>
      </c>
      <c r="G295" s="65">
        <f t="shared" si="339"/>
        <v>1004181974</v>
      </c>
      <c r="I295" s="14">
        <f t="shared" si="295"/>
        <v>0.23862601745745726</v>
      </c>
      <c r="J295" s="14">
        <f t="shared" si="296"/>
        <v>0.71648332543343618</v>
      </c>
      <c r="K295" s="14">
        <f t="shared" si="297"/>
        <v>0.36658589250090151</v>
      </c>
      <c r="L295" s="14">
        <f t="shared" si="298"/>
        <v>0.46760867113956128</v>
      </c>
      <c r="N295" s="59">
        <f t="shared" si="299"/>
        <v>-0.71072924263093862</v>
      </c>
      <c r="O295" s="59">
        <f t="shared" si="300"/>
        <v>0.5724260834885132</v>
      </c>
      <c r="P295" s="59">
        <f t="shared" si="301"/>
        <v>-0.34090940411169096</v>
      </c>
      <c r="Q295" s="59">
        <f t="shared" si="302"/>
        <v>-8.1282435407968104E-2</v>
      </c>
    </row>
    <row r="296" spans="4:17" x14ac:dyDescent="0.25">
      <c r="D296" s="65">
        <f t="shared" si="303"/>
        <v>2014670517</v>
      </c>
      <c r="E296" s="65">
        <f t="shared" ref="E296:G296" si="340">MOD(D296*$B$4,$B$5)</f>
        <v>1363571712</v>
      </c>
      <c r="F296" s="65">
        <f t="shared" si="340"/>
        <v>596329402</v>
      </c>
      <c r="G296" s="65">
        <f t="shared" si="340"/>
        <v>545759554</v>
      </c>
      <c r="I296" s="14">
        <f t="shared" si="295"/>
        <v>0.93815406732089268</v>
      </c>
      <c r="J296" s="14">
        <f t="shared" si="296"/>
        <v>0.63496255933769286</v>
      </c>
      <c r="K296" s="14">
        <f t="shared" si="297"/>
        <v>0.27768751725339097</v>
      </c>
      <c r="L296" s="14">
        <f t="shared" si="298"/>
        <v>0.25413909671282314</v>
      </c>
      <c r="N296" s="59">
        <f t="shared" si="299"/>
        <v>1.539460699076082</v>
      </c>
      <c r="O296" s="59">
        <f t="shared" si="300"/>
        <v>0.34502592426522338</v>
      </c>
      <c r="P296" s="59">
        <f t="shared" si="301"/>
        <v>-0.58972499584681692</v>
      </c>
      <c r="Q296" s="59">
        <f t="shared" si="302"/>
        <v>-0.66152109102687284</v>
      </c>
    </row>
    <row r="297" spans="4:17" x14ac:dyDescent="0.25">
      <c r="D297" s="65">
        <f t="shared" si="303"/>
        <v>1177533385</v>
      </c>
      <c r="E297" s="65">
        <f t="shared" ref="E297:G297" si="341">MOD(D297*$B$4,$B$5)</f>
        <v>1116858539</v>
      </c>
      <c r="F297" s="65">
        <f t="shared" si="341"/>
        <v>1449061781</v>
      </c>
      <c r="G297" s="65">
        <f t="shared" si="341"/>
        <v>1971364214</v>
      </c>
      <c r="I297" s="14">
        <f t="shared" si="295"/>
        <v>0.54833171241761347</v>
      </c>
      <c r="J297" s="14">
        <f t="shared" si="296"/>
        <v>0.52007778549574113</v>
      </c>
      <c r="K297" s="14">
        <f t="shared" si="297"/>
        <v>0.67477197495733576</v>
      </c>
      <c r="L297" s="14">
        <f t="shared" si="298"/>
        <v>0.91798799849859247</v>
      </c>
      <c r="N297" s="59">
        <f t="shared" si="299"/>
        <v>0.12144752596173432</v>
      </c>
      <c r="O297" s="59">
        <f t="shared" si="300"/>
        <v>5.0348809122710517E-2</v>
      </c>
      <c r="P297" s="59">
        <f t="shared" si="301"/>
        <v>0.45312872792658293</v>
      </c>
      <c r="Q297" s="59">
        <f t="shared" si="302"/>
        <v>1.3916645465823538</v>
      </c>
    </row>
    <row r="298" spans="4:17" x14ac:dyDescent="0.25">
      <c r="D298" s="65">
        <f t="shared" si="303"/>
        <v>426608130</v>
      </c>
      <c r="E298" s="65">
        <f t="shared" ref="E298:G298" si="342">MOD(D298*$B$4,$B$5)</f>
        <v>580352147</v>
      </c>
      <c r="F298" s="65">
        <f t="shared" si="342"/>
        <v>254312722</v>
      </c>
      <c r="G298" s="65">
        <f t="shared" si="342"/>
        <v>912877410</v>
      </c>
      <c r="I298" s="14">
        <f t="shared" si="295"/>
        <v>0.19865489117675916</v>
      </c>
      <c r="J298" s="14">
        <f t="shared" si="296"/>
        <v>0.27024752811551794</v>
      </c>
      <c r="K298" s="14">
        <f t="shared" si="297"/>
        <v>0.11842358961554579</v>
      </c>
      <c r="L298" s="14">
        <f t="shared" si="298"/>
        <v>0.42509167029065237</v>
      </c>
      <c r="N298" s="59">
        <f t="shared" si="299"/>
        <v>-0.84643560608310964</v>
      </c>
      <c r="O298" s="59">
        <f t="shared" si="300"/>
        <v>-0.61206454180898007</v>
      </c>
      <c r="P298" s="59">
        <f t="shared" si="301"/>
        <v>-1.1829040428099242</v>
      </c>
      <c r="Q298" s="59">
        <f t="shared" si="302"/>
        <v>-0.1888845019503399</v>
      </c>
    </row>
    <row r="299" spans="4:17" x14ac:dyDescent="0.25">
      <c r="D299" s="65">
        <f t="shared" si="303"/>
        <v>1288505317</v>
      </c>
      <c r="E299" s="65">
        <f t="shared" ref="E299:G299" si="343">MOD(D299*$B$4,$B$5)</f>
        <v>2018772493</v>
      </c>
      <c r="F299" s="65">
        <f t="shared" si="343"/>
        <v>1801559684</v>
      </c>
      <c r="G299" s="65">
        <f t="shared" si="343"/>
        <v>737221099</v>
      </c>
      <c r="I299" s="14">
        <f t="shared" si="295"/>
        <v>0.60000704517588677</v>
      </c>
      <c r="J299" s="14">
        <f t="shared" si="296"/>
        <v>0.94006419874733704</v>
      </c>
      <c r="K299" s="14">
        <f t="shared" si="297"/>
        <v>0.83891660239446597</v>
      </c>
      <c r="L299" s="14">
        <f t="shared" si="298"/>
        <v>0.34329532631048498</v>
      </c>
      <c r="N299" s="59">
        <f t="shared" si="299"/>
        <v>0.25336533874681977</v>
      </c>
      <c r="O299" s="59">
        <f t="shared" si="300"/>
        <v>1.5553127489221152</v>
      </c>
      <c r="P299" s="59">
        <f t="shared" si="301"/>
        <v>0.99001498394860588</v>
      </c>
      <c r="Q299" s="59">
        <f t="shared" si="302"/>
        <v>-0.40348610770716969</v>
      </c>
    </row>
    <row r="300" spans="4:17" x14ac:dyDescent="0.25">
      <c r="D300" s="65">
        <f t="shared" si="303"/>
        <v>448155392</v>
      </c>
      <c r="E300" s="65">
        <f t="shared" ref="E300:G300" si="344">MOD(D300*$B$4,$B$5)</f>
        <v>1306151001</v>
      </c>
      <c r="F300" s="65">
        <f t="shared" si="344"/>
        <v>1242576998</v>
      </c>
      <c r="G300" s="65">
        <f t="shared" si="344"/>
        <v>1216009748</v>
      </c>
      <c r="I300" s="14">
        <f t="shared" si="295"/>
        <v>0.20868861694698093</v>
      </c>
      <c r="J300" s="14">
        <f t="shared" si="296"/>
        <v>0.60822395711040489</v>
      </c>
      <c r="K300" s="14">
        <f t="shared" si="297"/>
        <v>0.57862000500654798</v>
      </c>
      <c r="L300" s="14">
        <f t="shared" si="298"/>
        <v>0.56624866515979977</v>
      </c>
      <c r="N300" s="59">
        <f t="shared" si="299"/>
        <v>-0.81097986486289086</v>
      </c>
      <c r="O300" s="59">
        <f t="shared" si="300"/>
        <v>0.27469303094307934</v>
      </c>
      <c r="P300" s="59">
        <f t="shared" si="301"/>
        <v>0.19836437273596924</v>
      </c>
      <c r="Q300" s="59">
        <f t="shared" si="302"/>
        <v>0.1668314528761741</v>
      </c>
    </row>
    <row r="301" spans="4:17" x14ac:dyDescent="0.25">
      <c r="D301" s="65">
        <f t="shared" si="303"/>
        <v>836022257</v>
      </c>
      <c r="E301" s="65">
        <f t="shared" ref="E301:G301" si="345">MOD(D301*$B$4,$B$5)</f>
        <v>117673223</v>
      </c>
      <c r="F301" s="65">
        <f t="shared" si="345"/>
        <v>109901118</v>
      </c>
      <c r="G301" s="65">
        <f t="shared" si="345"/>
        <v>752258888</v>
      </c>
      <c r="I301" s="14">
        <f t="shared" si="295"/>
        <v>0.38930320077510849</v>
      </c>
      <c r="J301" s="14">
        <f t="shared" si="296"/>
        <v>5.4795864554863294E-2</v>
      </c>
      <c r="K301" s="14">
        <f t="shared" si="297"/>
        <v>5.1176696132101768E-2</v>
      </c>
      <c r="L301" s="14">
        <f t="shared" si="298"/>
        <v>0.35029784250100876</v>
      </c>
      <c r="N301" s="59">
        <f t="shared" si="299"/>
        <v>-0.28113559402094407</v>
      </c>
      <c r="O301" s="59">
        <f t="shared" si="300"/>
        <v>-1.6000308979770959</v>
      </c>
      <c r="P301" s="59">
        <f t="shared" si="301"/>
        <v>-1.6335499123648636</v>
      </c>
      <c r="Q301" s="59">
        <f t="shared" si="302"/>
        <v>-0.38451647828350105</v>
      </c>
    </row>
    <row r="302" spans="4:17" x14ac:dyDescent="0.25">
      <c r="D302" s="65">
        <f t="shared" si="303"/>
        <v>487795525</v>
      </c>
      <c r="E302" s="65">
        <f t="shared" ref="E302:G302" si="346">MOD(D302*$B$4,$B$5)</f>
        <v>1367081567</v>
      </c>
      <c r="F302" s="65">
        <f t="shared" si="346"/>
        <v>369331994</v>
      </c>
      <c r="G302" s="65">
        <f t="shared" si="346"/>
        <v>1762928627</v>
      </c>
      <c r="I302" s="14">
        <f t="shared" si="295"/>
        <v>0.22714749232600209</v>
      </c>
      <c r="J302" s="14">
        <f t="shared" si="296"/>
        <v>0.63659696293677848</v>
      </c>
      <c r="K302" s="14">
        <f t="shared" si="297"/>
        <v>0.17198361193014644</v>
      </c>
      <c r="L302" s="14">
        <f t="shared" si="298"/>
        <v>0.82092761464503372</v>
      </c>
      <c r="N302" s="59">
        <f t="shared" si="299"/>
        <v>-0.74827386589062572</v>
      </c>
      <c r="O302" s="59">
        <f t="shared" si="300"/>
        <v>0.34937729833391512</v>
      </c>
      <c r="P302" s="59">
        <f t="shared" si="301"/>
        <v>-0.94635563845628512</v>
      </c>
      <c r="Q302" s="59">
        <f t="shared" si="302"/>
        <v>0.91890594384971724</v>
      </c>
    </row>
    <row r="303" spans="4:17" x14ac:dyDescent="0.25">
      <c r="D303" s="65">
        <f t="shared" si="303"/>
        <v>2140757895</v>
      </c>
      <c r="E303" s="65">
        <f t="shared" ref="E303:G303" si="347">MOD(D303*$B$4,$B$5)</f>
        <v>1758739552</v>
      </c>
      <c r="F303" s="65">
        <f t="shared" si="347"/>
        <v>1793381388</v>
      </c>
      <c r="G303" s="65">
        <f t="shared" si="347"/>
        <v>1099685931</v>
      </c>
      <c r="I303" s="14">
        <f t="shared" si="295"/>
        <v>0.99686807812831191</v>
      </c>
      <c r="J303" s="14">
        <f t="shared" si="296"/>
        <v>0.81897692458608828</v>
      </c>
      <c r="K303" s="14">
        <f t="shared" si="297"/>
        <v>0.83510828654757541</v>
      </c>
      <c r="L303" s="14">
        <f t="shared" si="298"/>
        <v>0.51208116674058246</v>
      </c>
      <c r="N303" s="59">
        <f t="shared" si="299"/>
        <v>2.7336402666097026</v>
      </c>
      <c r="O303" s="59">
        <f t="shared" si="300"/>
        <v>0.91147310380624647</v>
      </c>
      <c r="P303" s="59">
        <f t="shared" si="301"/>
        <v>0.97455019924381303</v>
      </c>
      <c r="Q303" s="59">
        <f t="shared" si="302"/>
        <v>3.0287624181121773E-2</v>
      </c>
    </row>
    <row r="304" spans="4:17" x14ac:dyDescent="0.25">
      <c r="D304" s="65">
        <f t="shared" si="303"/>
        <v>1438788755</v>
      </c>
      <c r="E304" s="65">
        <f t="shared" ref="E304:G304" si="348">MOD(D304*$B$4,$B$5)</f>
        <v>3364978</v>
      </c>
      <c r="F304" s="65">
        <f t="shared" si="348"/>
        <v>1369579513</v>
      </c>
      <c r="G304" s="65">
        <f t="shared" si="348"/>
        <v>688599128</v>
      </c>
      <c r="I304" s="14">
        <f t="shared" si="295"/>
        <v>0.66998822444117467</v>
      </c>
      <c r="J304" s="14">
        <f t="shared" si="296"/>
        <v>1.5669399887015484E-3</v>
      </c>
      <c r="K304" s="14">
        <f t="shared" si="297"/>
        <v>0.63776015968784705</v>
      </c>
      <c r="L304" s="14">
        <f t="shared" si="298"/>
        <v>0.32065395668209901</v>
      </c>
      <c r="N304" s="59">
        <f t="shared" si="299"/>
        <v>0.43988065009595395</v>
      </c>
      <c r="O304" s="59">
        <f t="shared" si="300"/>
        <v>-2.9542913413893608</v>
      </c>
      <c r="P304" s="59">
        <f t="shared" si="301"/>
        <v>0.3524781786931791</v>
      </c>
      <c r="Q304" s="59">
        <f t="shared" si="302"/>
        <v>-0.46587089772993734</v>
      </c>
    </row>
    <row r="305" spans="4:17" x14ac:dyDescent="0.25">
      <c r="D305" s="65">
        <f t="shared" si="303"/>
        <v>616619422</v>
      </c>
      <c r="E305" s="65">
        <f t="shared" ref="E305:G305" si="349">MOD(D305*$B$4,$B$5)</f>
        <v>712771942</v>
      </c>
      <c r="F305" s="65">
        <f t="shared" si="349"/>
        <v>1378903695</v>
      </c>
      <c r="G305" s="65">
        <f t="shared" si="349"/>
        <v>1952106227</v>
      </c>
      <c r="I305" s="14">
        <f t="shared" si="295"/>
        <v>0.28713579409489015</v>
      </c>
      <c r="J305" s="14">
        <f t="shared" si="296"/>
        <v>0.33191030037767283</v>
      </c>
      <c r="K305" s="14">
        <f t="shared" si="297"/>
        <v>0.64210207028510247</v>
      </c>
      <c r="L305" s="14">
        <f t="shared" si="298"/>
        <v>0.909020299472865</v>
      </c>
      <c r="N305" s="59">
        <f t="shared" si="299"/>
        <v>-0.56177168207138584</v>
      </c>
      <c r="O305" s="59">
        <f t="shared" si="300"/>
        <v>-0.43464434624831633</v>
      </c>
      <c r="P305" s="59">
        <f t="shared" si="301"/>
        <v>0.36408322972300944</v>
      </c>
      <c r="Q305" s="59">
        <f t="shared" si="302"/>
        <v>1.3347462796266203</v>
      </c>
    </row>
    <row r="306" spans="4:17" x14ac:dyDescent="0.25">
      <c r="D306" s="65">
        <f t="shared" si="303"/>
        <v>684736804</v>
      </c>
      <c r="E306" s="65">
        <f t="shared" ref="E306:G306" si="350">MOD(D306*$B$4,$B$5)</f>
        <v>1009454907</v>
      </c>
      <c r="F306" s="65">
        <f t="shared" si="350"/>
        <v>993865367</v>
      </c>
      <c r="G306" s="65">
        <f t="shared" si="350"/>
        <v>90456477</v>
      </c>
      <c r="I306" s="14">
        <f t="shared" si="295"/>
        <v>0.31885542191458438</v>
      </c>
      <c r="J306" s="14">
        <f t="shared" si="296"/>
        <v>0.47006407191051547</v>
      </c>
      <c r="K306" s="14">
        <f t="shared" si="297"/>
        <v>0.46280462663881911</v>
      </c>
      <c r="L306" s="14">
        <f t="shared" si="298"/>
        <v>4.2122079564372153E-2</v>
      </c>
      <c r="N306" s="59">
        <f t="shared" si="299"/>
        <v>-0.47090182625169485</v>
      </c>
      <c r="O306" s="59">
        <f t="shared" si="300"/>
        <v>-7.5108803011399008E-2</v>
      </c>
      <c r="P306" s="59">
        <f t="shared" si="301"/>
        <v>-9.3370465290167889E-2</v>
      </c>
      <c r="Q306" s="59">
        <f t="shared" si="302"/>
        <v>-1.7265742203034111</v>
      </c>
    </row>
    <row r="307" spans="4:17" x14ac:dyDescent="0.25">
      <c r="D307" s="65">
        <f t="shared" si="303"/>
        <v>590346916</v>
      </c>
      <c r="E307" s="65">
        <f t="shared" ref="E307:G307" si="351">MOD(D307*$B$4,$B$5)</f>
        <v>1675470193</v>
      </c>
      <c r="F307" s="65">
        <f t="shared" si="351"/>
        <v>240056636</v>
      </c>
      <c r="G307" s="65">
        <f t="shared" si="351"/>
        <v>2099600791</v>
      </c>
      <c r="I307" s="14">
        <f t="shared" si="295"/>
        <v>0.27490170511873596</v>
      </c>
      <c r="J307" s="14">
        <f t="shared" si="296"/>
        <v>0.78020160764474566</v>
      </c>
      <c r="K307" s="14">
        <f t="shared" si="297"/>
        <v>0.11178508225063336</v>
      </c>
      <c r="L307" s="14">
        <f t="shared" si="298"/>
        <v>0.97770280807996435</v>
      </c>
      <c r="N307" s="59">
        <f t="shared" si="299"/>
        <v>-0.59805473742402848</v>
      </c>
      <c r="O307" s="59">
        <f t="shared" si="300"/>
        <v>0.77287428493995125</v>
      </c>
      <c r="P307" s="59">
        <f t="shared" si="301"/>
        <v>-1.217089501932626</v>
      </c>
      <c r="Q307" s="59">
        <f t="shared" si="302"/>
        <v>2.0084604586911698</v>
      </c>
    </row>
    <row r="308" spans="4:17" x14ac:dyDescent="0.25">
      <c r="D308" s="65">
        <f t="shared" si="303"/>
        <v>1486545843</v>
      </c>
      <c r="E308" s="65">
        <f t="shared" ref="E308:G308" si="352">MOD(D308*$B$4,$B$5)</f>
        <v>1035806595</v>
      </c>
      <c r="F308" s="65">
        <f t="shared" si="352"/>
        <v>1705877791</v>
      </c>
      <c r="G308" s="65">
        <f t="shared" si="352"/>
        <v>1313888793</v>
      </c>
      <c r="I308" s="14">
        <f t="shared" si="295"/>
        <v>0.69222685153803498</v>
      </c>
      <c r="J308" s="14">
        <f t="shared" si="296"/>
        <v>0.48233503287875562</v>
      </c>
      <c r="K308" s="14">
        <f t="shared" si="297"/>
        <v>0.79436124888654913</v>
      </c>
      <c r="L308" s="14">
        <f t="shared" si="298"/>
        <v>0.61182714729740018</v>
      </c>
      <c r="N308" s="59">
        <f t="shared" si="299"/>
        <v>0.50217234135696276</v>
      </c>
      <c r="O308" s="59">
        <f t="shared" si="300"/>
        <v>-4.4293985612085716E-2</v>
      </c>
      <c r="P308" s="59">
        <f t="shared" si="301"/>
        <v>0.82164757849074965</v>
      </c>
      <c r="Q308" s="59">
        <f t="shared" si="302"/>
        <v>0.28408439513329925</v>
      </c>
    </row>
    <row r="309" spans="4:17" x14ac:dyDescent="0.25">
      <c r="D309" s="65">
        <f t="shared" si="303"/>
        <v>1091380052</v>
      </c>
      <c r="E309" s="65">
        <f t="shared" ref="E309:G309" si="353">MOD(D309*$B$4,$B$5)</f>
        <v>2085145535</v>
      </c>
      <c r="F309" s="65">
        <f t="shared" si="353"/>
        <v>1649068742</v>
      </c>
      <c r="G309" s="65">
        <f t="shared" si="353"/>
        <v>1420901733</v>
      </c>
      <c r="I309" s="14">
        <f t="shared" si="295"/>
        <v>0.50821344042961802</v>
      </c>
      <c r="J309" s="14">
        <f t="shared" si="296"/>
        <v>0.97097155495637244</v>
      </c>
      <c r="K309" s="14">
        <f t="shared" si="297"/>
        <v>0.76790747397384373</v>
      </c>
      <c r="L309" s="14">
        <f t="shared" si="298"/>
        <v>0.66165893074279547</v>
      </c>
      <c r="N309" s="59">
        <f t="shared" si="299"/>
        <v>2.0589496662248099E-2</v>
      </c>
      <c r="O309" s="59">
        <f t="shared" si="300"/>
        <v>1.8952681152239139</v>
      </c>
      <c r="P309" s="59">
        <f t="shared" si="301"/>
        <v>0.73197299287863526</v>
      </c>
      <c r="Q309" s="59">
        <f t="shared" si="302"/>
        <v>0.41699489940403789</v>
      </c>
    </row>
    <row r="310" spans="4:17" x14ac:dyDescent="0.25">
      <c r="D310" s="65">
        <f t="shared" si="303"/>
        <v>2014835757</v>
      </c>
      <c r="E310" s="65">
        <f t="shared" ref="E310:G310" si="354">MOD(D310*$B$4,$B$5)</f>
        <v>749937164</v>
      </c>
      <c r="F310" s="65">
        <f t="shared" si="354"/>
        <v>85005965</v>
      </c>
      <c r="G310" s="65">
        <f t="shared" si="354"/>
        <v>1629170745</v>
      </c>
      <c r="I310" s="14">
        <f t="shared" si="295"/>
        <v>0.93823101319207902</v>
      </c>
      <c r="J310" s="14">
        <f t="shared" si="296"/>
        <v>0.34921670551338857</v>
      </c>
      <c r="K310" s="14">
        <f t="shared" si="297"/>
        <v>3.958398712760209E-2</v>
      </c>
      <c r="L310" s="14">
        <f t="shared" si="298"/>
        <v>0.75864174706734877</v>
      </c>
      <c r="N310" s="59">
        <f t="shared" si="299"/>
        <v>1.540091819176302</v>
      </c>
      <c r="O310" s="59">
        <f t="shared" si="300"/>
        <v>-0.3874360616682111</v>
      </c>
      <c r="P310" s="59">
        <f t="shared" si="301"/>
        <v>-1.7555342106880254</v>
      </c>
      <c r="Q310" s="59">
        <f t="shared" si="302"/>
        <v>0.70194012241549675</v>
      </c>
    </row>
    <row r="311" spans="4:17" x14ac:dyDescent="0.25">
      <c r="D311" s="65">
        <f t="shared" si="303"/>
        <v>849878755</v>
      </c>
      <c r="E311" s="65">
        <f t="shared" ref="E311:G311" si="355">MOD(D311*$B$4,$B$5)</f>
        <v>1117273964</v>
      </c>
      <c r="F311" s="65">
        <f t="shared" si="355"/>
        <v>27205486</v>
      </c>
      <c r="G311" s="65">
        <f t="shared" si="355"/>
        <v>1123506389</v>
      </c>
      <c r="I311" s="14">
        <f t="shared" si="295"/>
        <v>0.39575563547737491</v>
      </c>
      <c r="J311" s="14">
        <f t="shared" si="296"/>
        <v>0.52027123283620103</v>
      </c>
      <c r="K311" s="14">
        <f t="shared" si="297"/>
        <v>1.2668541644391178E-2</v>
      </c>
      <c r="L311" s="14">
        <f t="shared" si="298"/>
        <v>0.52317343188745291</v>
      </c>
      <c r="N311" s="59">
        <f t="shared" si="299"/>
        <v>-0.26434865629537074</v>
      </c>
      <c r="O311" s="59">
        <f t="shared" si="300"/>
        <v>5.0834330651155203E-2</v>
      </c>
      <c r="P311" s="59">
        <f t="shared" si="301"/>
        <v>-2.236224283761989</v>
      </c>
      <c r="Q311" s="59">
        <f t="shared" si="302"/>
        <v>5.8119883744989449E-2</v>
      </c>
    </row>
    <row r="312" spans="4:17" x14ac:dyDescent="0.25">
      <c r="D312" s="65">
        <f t="shared" si="303"/>
        <v>224882081</v>
      </c>
      <c r="E312" s="65">
        <f t="shared" ref="E312:G312" si="356">MOD(D312*$B$4,$B$5)</f>
        <v>1900580013</v>
      </c>
      <c r="F312" s="65">
        <f t="shared" si="356"/>
        <v>248924036</v>
      </c>
      <c r="G312" s="65">
        <f t="shared" si="356"/>
        <v>641136791</v>
      </c>
      <c r="I312" s="14">
        <f t="shared" si="295"/>
        <v>0.10471887942843035</v>
      </c>
      <c r="J312" s="14">
        <f t="shared" si="296"/>
        <v>0.88502653630918504</v>
      </c>
      <c r="K312" s="14">
        <f t="shared" si="297"/>
        <v>0.11591428715355162</v>
      </c>
      <c r="L312" s="14">
        <f t="shared" si="298"/>
        <v>0.29855258371546173</v>
      </c>
      <c r="N312" s="59">
        <f t="shared" si="299"/>
        <v>-1.2551129532308565</v>
      </c>
      <c r="O312" s="59">
        <f t="shared" si="300"/>
        <v>1.2004955821602126</v>
      </c>
      <c r="P312" s="59">
        <f t="shared" si="301"/>
        <v>-1.1956617739529449</v>
      </c>
      <c r="Q312" s="59">
        <f t="shared" si="302"/>
        <v>-0.52856799457770154</v>
      </c>
    </row>
    <row r="313" spans="4:17" x14ac:dyDescent="0.25">
      <c r="D313" s="65">
        <f t="shared" si="303"/>
        <v>927201444</v>
      </c>
      <c r="E313" s="65">
        <f t="shared" ref="E313:G313" si="357">MOD(D313*$B$4,$B$5)</f>
        <v>1234216197</v>
      </c>
      <c r="F313" s="65">
        <f t="shared" si="357"/>
        <v>1358710313</v>
      </c>
      <c r="G313" s="65">
        <f t="shared" si="357"/>
        <v>7455796</v>
      </c>
      <c r="I313" s="14">
        <f t="shared" si="295"/>
        <v>0.43176181840874422</v>
      </c>
      <c r="J313" s="14">
        <f t="shared" si="296"/>
        <v>0.57472670364633827</v>
      </c>
      <c r="K313" s="14">
        <f t="shared" si="297"/>
        <v>0.63269879401912799</v>
      </c>
      <c r="L313" s="14">
        <f t="shared" si="298"/>
        <v>3.4718755664973292E-3</v>
      </c>
      <c r="N313" s="59">
        <f t="shared" si="299"/>
        <v>-0.17189047266451277</v>
      </c>
      <c r="O313" s="59">
        <f t="shared" si="300"/>
        <v>0.1884210589261644</v>
      </c>
      <c r="P313" s="59">
        <f t="shared" si="301"/>
        <v>0.33900971448524547</v>
      </c>
      <c r="Q313" s="59">
        <f t="shared" si="302"/>
        <v>-2.6995299218643596</v>
      </c>
    </row>
    <row r="314" spans="4:17" x14ac:dyDescent="0.25">
      <c r="D314" s="65">
        <f t="shared" si="303"/>
        <v>1268959667</v>
      </c>
      <c r="E314" s="65">
        <f t="shared" ref="E314:G314" si="358">MOD(D314*$B$4,$B$5)</f>
        <v>1276022376</v>
      </c>
      <c r="F314" s="65">
        <f t="shared" si="358"/>
        <v>750148642</v>
      </c>
      <c r="G314" s="65">
        <f t="shared" si="358"/>
        <v>1703325915</v>
      </c>
      <c r="I314" s="14">
        <f t="shared" si="295"/>
        <v>0.5909053926271437</v>
      </c>
      <c r="J314" s="14">
        <f t="shared" si="296"/>
        <v>0.59419422279502654</v>
      </c>
      <c r="K314" s="14">
        <f t="shared" si="297"/>
        <v>0.34931518263119754</v>
      </c>
      <c r="L314" s="14">
        <f t="shared" si="298"/>
        <v>0.79317293902223274</v>
      </c>
      <c r="N314" s="59">
        <f t="shared" si="299"/>
        <v>0.22987459915640054</v>
      </c>
      <c r="O314" s="59">
        <f t="shared" si="300"/>
        <v>0.23834753687054688</v>
      </c>
      <c r="P314" s="59">
        <f t="shared" si="301"/>
        <v>-0.38716999030185656</v>
      </c>
      <c r="Q314" s="59">
        <f t="shared" si="302"/>
        <v>0.81748009144987288</v>
      </c>
    </row>
    <row r="315" spans="4:17" x14ac:dyDescent="0.25">
      <c r="D315" s="65">
        <f t="shared" si="303"/>
        <v>538850276</v>
      </c>
      <c r="E315" s="65">
        <f t="shared" ref="E315:G315" si="359">MOD(D315*$B$4,$B$5)</f>
        <v>519740332</v>
      </c>
      <c r="F315" s="65">
        <f t="shared" si="359"/>
        <v>1481601718</v>
      </c>
      <c r="G315" s="65">
        <f t="shared" si="359"/>
        <v>748633537</v>
      </c>
      <c r="I315" s="14">
        <f t="shared" si="295"/>
        <v>0.25092171342197966</v>
      </c>
      <c r="J315" s="14">
        <f t="shared" si="296"/>
        <v>0.24202295229027324</v>
      </c>
      <c r="K315" s="14">
        <f t="shared" si="297"/>
        <v>0.68992456392378043</v>
      </c>
      <c r="L315" s="14">
        <f t="shared" si="298"/>
        <v>0.34860965688583412</v>
      </c>
      <c r="N315" s="59">
        <f t="shared" si="299"/>
        <v>-0.67159207188879144</v>
      </c>
      <c r="O315" s="59">
        <f t="shared" si="300"/>
        <v>-0.6998101028682483</v>
      </c>
      <c r="P315" s="59">
        <f t="shared" si="301"/>
        <v>0.49563653367653909</v>
      </c>
      <c r="Q315" s="59">
        <f t="shared" si="302"/>
        <v>-0.38907682861372361</v>
      </c>
    </row>
    <row r="316" spans="4:17" x14ac:dyDescent="0.25">
      <c r="D316" s="65">
        <f t="shared" si="303"/>
        <v>1582136458</v>
      </c>
      <c r="E316" s="65">
        <f t="shared" ref="E316:G316" si="360">MOD(D316*$B$4,$B$5)</f>
        <v>348025857</v>
      </c>
      <c r="F316" s="65">
        <f t="shared" si="360"/>
        <v>1939056413</v>
      </c>
      <c r="G316" s="65">
        <f t="shared" si="360"/>
        <v>2117357428</v>
      </c>
      <c r="I316" s="14">
        <f t="shared" si="295"/>
        <v>0.73673970041492931</v>
      </c>
      <c r="J316" s="14">
        <f t="shared" si="296"/>
        <v>0.16206216873793133</v>
      </c>
      <c r="K316" s="14">
        <f t="shared" si="297"/>
        <v>0.90294350628083897</v>
      </c>
      <c r="L316" s="14">
        <f t="shared" si="298"/>
        <v>0.9859713865313412</v>
      </c>
      <c r="N316" s="59">
        <f t="shared" si="299"/>
        <v>0.63332627382526541</v>
      </c>
      <c r="O316" s="59">
        <f t="shared" si="300"/>
        <v>-0.98601788296302528</v>
      </c>
      <c r="P316" s="59">
        <f t="shared" si="301"/>
        <v>1.2985075389170559</v>
      </c>
      <c r="Q316" s="59">
        <f t="shared" si="302"/>
        <v>2.1964852895638018</v>
      </c>
    </row>
    <row r="317" spans="4:17" x14ac:dyDescent="0.25">
      <c r="D317" s="65">
        <f t="shared" si="303"/>
        <v>1771195317</v>
      </c>
      <c r="E317" s="65">
        <f t="shared" ref="E317:G317" si="361">MOD(D317*$B$4,$B$5)</f>
        <v>1750192543</v>
      </c>
      <c r="F317" s="65">
        <f t="shared" si="361"/>
        <v>1537570173</v>
      </c>
      <c r="G317" s="65">
        <f t="shared" si="361"/>
        <v>867496916</v>
      </c>
      <c r="I317" s="14">
        <f t="shared" si="295"/>
        <v>0.82477709215579287</v>
      </c>
      <c r="J317" s="14">
        <f t="shared" si="296"/>
        <v>0.81499691336881086</v>
      </c>
      <c r="K317" s="14">
        <f t="shared" si="297"/>
        <v>0.71598690675197807</v>
      </c>
      <c r="L317" s="14">
        <f t="shared" si="298"/>
        <v>0.40395973101627058</v>
      </c>
      <c r="N317" s="59">
        <f t="shared" si="299"/>
        <v>0.93372490310158729</v>
      </c>
      <c r="O317" s="59">
        <f t="shared" si="300"/>
        <v>0.89646180059122438</v>
      </c>
      <c r="P317" s="59">
        <f t="shared" si="301"/>
        <v>0.57096084252557366</v>
      </c>
      <c r="Q317" s="59">
        <f t="shared" si="302"/>
        <v>-0.243110932887634</v>
      </c>
    </row>
    <row r="318" spans="4:17" x14ac:dyDescent="0.25">
      <c r="D318" s="65">
        <f t="shared" si="303"/>
        <v>1159999383</v>
      </c>
      <c r="E318" s="65">
        <f t="shared" ref="E318:G318" si="362">MOD(D318*$B$4,$B$5)</f>
        <v>841604915</v>
      </c>
      <c r="F318" s="65">
        <f t="shared" si="362"/>
        <v>1162701666</v>
      </c>
      <c r="G318" s="65">
        <f t="shared" si="362"/>
        <v>287005141</v>
      </c>
      <c r="I318" s="14">
        <f t="shared" si="295"/>
        <v>0.54016680646703286</v>
      </c>
      <c r="J318" s="14">
        <f t="shared" si="296"/>
        <v>0.39190282848840841</v>
      </c>
      <c r="K318" s="14">
        <f t="shared" si="297"/>
        <v>0.54142515504865452</v>
      </c>
      <c r="L318" s="14">
        <f t="shared" si="298"/>
        <v>0.13364718354646785</v>
      </c>
      <c r="N318" s="59">
        <f t="shared" si="299"/>
        <v>0.1008539653088537</v>
      </c>
      <c r="O318" s="59">
        <f t="shared" si="300"/>
        <v>-0.27436302230912124</v>
      </c>
      <c r="P318" s="59">
        <f t="shared" si="301"/>
        <v>0.10402477212506978</v>
      </c>
      <c r="Q318" s="59">
        <f t="shared" si="302"/>
        <v>-1.10931488243016</v>
      </c>
    </row>
    <row r="319" spans="4:17" x14ac:dyDescent="0.25">
      <c r="D319" s="65">
        <f t="shared" si="303"/>
        <v>608154414</v>
      </c>
      <c r="E319" s="65">
        <f t="shared" ref="E319:G319" si="363">MOD(D319*$B$4,$B$5)</f>
        <v>120263704</v>
      </c>
      <c r="F319" s="65">
        <f t="shared" si="363"/>
        <v>600957943</v>
      </c>
      <c r="G319" s="65">
        <f t="shared" si="363"/>
        <v>631762877</v>
      </c>
      <c r="I319" s="14">
        <f t="shared" si="295"/>
        <v>0.28319396756886872</v>
      </c>
      <c r="J319" s="14">
        <f t="shared" si="296"/>
        <v>5.6002151273192982E-2</v>
      </c>
      <c r="K319" s="14">
        <f t="shared" si="297"/>
        <v>0.27984284961581496</v>
      </c>
      <c r="L319" s="14">
        <f t="shared" si="298"/>
        <v>0.29418751485104438</v>
      </c>
      <c r="N319" s="59">
        <f t="shared" si="299"/>
        <v>-0.57337925234847242</v>
      </c>
      <c r="O319" s="59">
        <f t="shared" si="300"/>
        <v>-1.5892484917706842</v>
      </c>
      <c r="P319" s="59">
        <f t="shared" si="301"/>
        <v>-0.58330841420477297</v>
      </c>
      <c r="Q319" s="59">
        <f t="shared" si="302"/>
        <v>-0.54119232112838778</v>
      </c>
    </row>
    <row r="320" spans="4:17" x14ac:dyDescent="0.25">
      <c r="D320" s="65">
        <f t="shared" si="303"/>
        <v>1558048267</v>
      </c>
      <c r="E320" s="65">
        <f t="shared" ref="E320:G320" si="364">MOD(D320*$B$4,$B$5)</f>
        <v>1523094770</v>
      </c>
      <c r="F320" s="65">
        <f t="shared" si="364"/>
        <v>57503978</v>
      </c>
      <c r="G320" s="65">
        <f t="shared" si="364"/>
        <v>1225650114</v>
      </c>
      <c r="I320" s="14">
        <f t="shared" si="295"/>
        <v>0.72552276237450797</v>
      </c>
      <c r="J320" s="14">
        <f t="shared" si="296"/>
        <v>0.70924627195042211</v>
      </c>
      <c r="K320" s="14">
        <f t="shared" si="297"/>
        <v>2.6777376445734292E-2</v>
      </c>
      <c r="L320" s="14">
        <f t="shared" si="298"/>
        <v>0.57073781040565841</v>
      </c>
      <c r="N320" s="59">
        <f t="shared" si="299"/>
        <v>0.5993275566058931</v>
      </c>
      <c r="O320" s="59">
        <f t="shared" si="300"/>
        <v>0.55118413272914257</v>
      </c>
      <c r="P320" s="59">
        <f t="shared" si="301"/>
        <v>-1.9304205324012988</v>
      </c>
      <c r="Q320" s="59">
        <f t="shared" si="302"/>
        <v>0.17825288409407425</v>
      </c>
    </row>
    <row r="321" spans="4:17" x14ac:dyDescent="0.25">
      <c r="D321" s="65">
        <f t="shared" si="303"/>
        <v>182178044</v>
      </c>
      <c r="E321" s="65">
        <f t="shared" ref="E321:G321" si="365">MOD(D321*$B$4,$B$5)</f>
        <v>2118311106</v>
      </c>
      <c r="F321" s="65">
        <f t="shared" si="365"/>
        <v>561545821</v>
      </c>
      <c r="G321" s="65">
        <f t="shared" si="365"/>
        <v>839733057</v>
      </c>
      <c r="I321" s="14">
        <f t="shared" si="295"/>
        <v>8.4833262567253098E-2</v>
      </c>
      <c r="J321" s="14">
        <f t="shared" si="296"/>
        <v>0.98641547745691194</v>
      </c>
      <c r="K321" s="14">
        <f t="shared" si="297"/>
        <v>0.26149015013267302</v>
      </c>
      <c r="L321" s="14">
        <f t="shared" si="298"/>
        <v>0.39103117668165938</v>
      </c>
      <c r="N321" s="59">
        <f t="shared" si="299"/>
        <v>-1.3732761145264862</v>
      </c>
      <c r="O321" s="59">
        <f t="shared" si="300"/>
        <v>2.2090804584061012</v>
      </c>
      <c r="P321" s="59">
        <f t="shared" si="301"/>
        <v>-0.63875811462000853</v>
      </c>
      <c r="Q321" s="59">
        <f t="shared" si="302"/>
        <v>-0.27663243935914333</v>
      </c>
    </row>
    <row r="322" spans="4:17" x14ac:dyDescent="0.25">
      <c r="D322" s="65">
        <f t="shared" si="303"/>
        <v>1000557322</v>
      </c>
      <c r="E322" s="65">
        <f t="shared" ref="E322:G322" si="366">MOD(D322*$B$4,$B$5)</f>
        <v>995269232</v>
      </c>
      <c r="F322" s="65">
        <f t="shared" si="366"/>
        <v>1284430835</v>
      </c>
      <c r="G322" s="65">
        <f t="shared" si="366"/>
        <v>760463748</v>
      </c>
      <c r="I322" s="14">
        <f t="shared" si="295"/>
        <v>0.46592081102162675</v>
      </c>
      <c r="J322" s="14">
        <f t="shared" si="296"/>
        <v>0.46345835222253423</v>
      </c>
      <c r="K322" s="14">
        <f t="shared" si="297"/>
        <v>0.59810971664088752</v>
      </c>
      <c r="L322" s="14">
        <f t="shared" si="298"/>
        <v>0.3541185281743468</v>
      </c>
      <c r="N322" s="59">
        <f t="shared" si="299"/>
        <v>-8.5528017859332436E-2</v>
      </c>
      <c r="O322" s="59">
        <f t="shared" si="300"/>
        <v>-9.1724785468632275E-2</v>
      </c>
      <c r="P322" s="59">
        <f t="shared" si="301"/>
        <v>0.24845734826554608</v>
      </c>
      <c r="Q322" s="59">
        <f t="shared" si="302"/>
        <v>-0.37422482445342553</v>
      </c>
    </row>
    <row r="323" spans="4:17" x14ac:dyDescent="0.25">
      <c r="D323" s="65">
        <f t="shared" si="303"/>
        <v>1407601537</v>
      </c>
      <c r="E323" s="65">
        <f t="shared" ref="E323:G323" si="367">MOD(D323*$B$4,$B$5)</f>
        <v>2098685094</v>
      </c>
      <c r="F323" s="65">
        <f t="shared" si="367"/>
        <v>234608896</v>
      </c>
      <c r="G323" s="65">
        <f t="shared" si="367"/>
        <v>1124748185</v>
      </c>
      <c r="I323" s="14">
        <f t="shared" ref="I323:I386" si="368">D323 / ($B$5 - 1)</f>
        <v>0.65546554434622228</v>
      </c>
      <c r="J323" s="14">
        <f t="shared" ref="J323:J386" si="369">E323 / ($B$5 - 1)</f>
        <v>0.97727640343576339</v>
      </c>
      <c r="K323" s="14">
        <f t="shared" ref="K323:K386" si="370">F323 / ($B$5 - 1)</f>
        <v>0.10924828062695291</v>
      </c>
      <c r="L323" s="14">
        <f t="shared" ref="L323:L386" si="371">G323 / ($B$5 - 1)</f>
        <v>0.52375168821192508</v>
      </c>
      <c r="N323" s="59">
        <f t="shared" ref="N323:N386" si="372">_xlfn.NORM.INV(I323, 0, 1)</f>
        <v>0.40011894469096571</v>
      </c>
      <c r="O323" s="59">
        <f t="shared" ref="O323:O386" si="373">_xlfn.NORM.INV(J323, 0, 1)</f>
        <v>2.0004917199458152</v>
      </c>
      <c r="P323" s="59">
        <f t="shared" ref="P323:P386" si="374">_xlfn.NORM.INV(K323, 0, 1)</f>
        <v>-1.2305357151129399</v>
      </c>
      <c r="Q323" s="59">
        <f t="shared" ref="Q323:Q386" si="375">_xlfn.NORM.INV(L323, 0, 1)</f>
        <v>5.9571869344513431E-2</v>
      </c>
    </row>
    <row r="324" spans="4:17" x14ac:dyDescent="0.25">
      <c r="D324" s="65">
        <f t="shared" ref="D324:D387" si="376">MOD(G323*$B$4,$B$5)</f>
        <v>38074681</v>
      </c>
      <c r="E324" s="65">
        <f t="shared" ref="E324:G324" si="377">MOD(D324*$B$4,$B$5)</f>
        <v>1804408366</v>
      </c>
      <c r="F324" s="65">
        <f t="shared" si="377"/>
        <v>806996513</v>
      </c>
      <c r="G324" s="65">
        <f t="shared" si="377"/>
        <v>1322806090</v>
      </c>
      <c r="I324" s="14">
        <f t="shared" si="368"/>
        <v>1.7729904984803781E-2</v>
      </c>
      <c r="J324" s="14">
        <f t="shared" si="369"/>
        <v>0.8402431233229517</v>
      </c>
      <c r="K324" s="14">
        <f t="shared" si="370"/>
        <v>0.37578703544641567</v>
      </c>
      <c r="L324" s="14">
        <f t="shared" si="371"/>
        <v>0.61597958730159286</v>
      </c>
      <c r="N324" s="59">
        <f t="shared" si="372"/>
        <v>-2.1030681804369098</v>
      </c>
      <c r="O324" s="59">
        <f t="shared" si="373"/>
        <v>0.99545760577601328</v>
      </c>
      <c r="P324" s="59">
        <f t="shared" si="374"/>
        <v>-0.3165645070434292</v>
      </c>
      <c r="Q324" s="59">
        <f t="shared" si="375"/>
        <v>0.29493854616853249</v>
      </c>
    </row>
    <row r="325" spans="4:17" x14ac:dyDescent="0.25">
      <c r="D325" s="65">
        <f t="shared" si="376"/>
        <v>2041494139</v>
      </c>
      <c r="E325" s="65">
        <f t="shared" ref="E325:G325" si="378">MOD(D325*$B$4,$B$5)</f>
        <v>1233990133</v>
      </c>
      <c r="F325" s="65">
        <f t="shared" si="378"/>
        <v>1183793204</v>
      </c>
      <c r="G325" s="65">
        <f t="shared" si="378"/>
        <v>489387261</v>
      </c>
      <c r="I325" s="14">
        <f t="shared" si="368"/>
        <v>0.95064478968330168</v>
      </c>
      <c r="J325" s="14">
        <f t="shared" si="369"/>
        <v>0.5746214343929863</v>
      </c>
      <c r="K325" s="14">
        <f t="shared" si="370"/>
        <v>0.55124666779418163</v>
      </c>
      <c r="L325" s="14">
        <f t="shared" si="371"/>
        <v>0.22788870216150647</v>
      </c>
      <c r="N325" s="59">
        <f t="shared" si="372"/>
        <v>1.651137896647779</v>
      </c>
      <c r="O325" s="59">
        <f t="shared" si="373"/>
        <v>0.18815246897422266</v>
      </c>
      <c r="P325" s="59">
        <f t="shared" si="374"/>
        <v>0.12881167850282449</v>
      </c>
      <c r="Q325" s="59">
        <f t="shared" si="375"/>
        <v>-0.74581793488441972</v>
      </c>
    </row>
    <row r="326" spans="4:17" x14ac:dyDescent="0.25">
      <c r="D326" s="65">
        <f t="shared" si="376"/>
        <v>892358731</v>
      </c>
      <c r="E326" s="65">
        <f t="shared" ref="E326:G326" si="379">MOD(D326*$B$4,$B$5)</f>
        <v>821312575</v>
      </c>
      <c r="F326" s="65">
        <f t="shared" si="379"/>
        <v>883700558</v>
      </c>
      <c r="G326" s="65">
        <f t="shared" si="379"/>
        <v>1641954857</v>
      </c>
      <c r="I326" s="14">
        <f t="shared" si="368"/>
        <v>0.41553691580475954</v>
      </c>
      <c r="J326" s="14">
        <f t="shared" si="369"/>
        <v>0.38245347131272167</v>
      </c>
      <c r="K326" s="14">
        <f t="shared" si="370"/>
        <v>0.41150513981609155</v>
      </c>
      <c r="L326" s="14">
        <f t="shared" si="371"/>
        <v>0.76459481312389932</v>
      </c>
      <c r="N326" s="59">
        <f t="shared" si="372"/>
        <v>-0.21332454294303449</v>
      </c>
      <c r="O326" s="59">
        <f t="shared" si="373"/>
        <v>-0.29904338527434959</v>
      </c>
      <c r="P326" s="59">
        <f t="shared" si="374"/>
        <v>-0.22367489794271209</v>
      </c>
      <c r="Q326" s="59">
        <f t="shared" si="375"/>
        <v>0.72116114634130113</v>
      </c>
    </row>
    <row r="327" spans="4:17" x14ac:dyDescent="0.25">
      <c r="D327" s="65">
        <f t="shared" si="376"/>
        <v>1623942418</v>
      </c>
      <c r="E327" s="65">
        <f t="shared" ref="E327:G327" si="380">MOD(D327*$B$4,$B$5)</f>
        <v>1876376484</v>
      </c>
      <c r="F327" s="65">
        <f t="shared" si="380"/>
        <v>151479645</v>
      </c>
      <c r="G327" s="65">
        <f t="shared" si="380"/>
        <v>2039609407</v>
      </c>
      <c r="I327" s="14">
        <f t="shared" si="368"/>
        <v>0.75620711758379555</v>
      </c>
      <c r="J327" s="14">
        <f t="shared" si="369"/>
        <v>0.87375588982715824</v>
      </c>
      <c r="K327" s="14">
        <f t="shared" si="370"/>
        <v>7.0538206557313174E-2</v>
      </c>
      <c r="L327" s="14">
        <f t="shared" si="371"/>
        <v>0.94976714295313425</v>
      </c>
      <c r="N327" s="59">
        <f t="shared" si="372"/>
        <v>0.69415379586410331</v>
      </c>
      <c r="O327" s="59">
        <f t="shared" si="373"/>
        <v>1.1443265890073817</v>
      </c>
      <c r="P327" s="59">
        <f t="shared" si="374"/>
        <v>-1.4717943747843856</v>
      </c>
      <c r="Q327" s="59">
        <f t="shared" si="375"/>
        <v>1.6426000322829708</v>
      </c>
    </row>
    <row r="328" spans="4:17" x14ac:dyDescent="0.25">
      <c r="D328" s="65">
        <f t="shared" si="376"/>
        <v>450404935</v>
      </c>
      <c r="E328" s="65">
        <f t="shared" ref="E328:G328" si="381">MOD(D328*$B$4,$B$5)</f>
        <v>372175157</v>
      </c>
      <c r="F328" s="65">
        <f t="shared" si="381"/>
        <v>1566296392</v>
      </c>
      <c r="G328" s="65">
        <f t="shared" si="381"/>
        <v>236378303</v>
      </c>
      <c r="I328" s="14">
        <f t="shared" si="368"/>
        <v>0.20973614203719063</v>
      </c>
      <c r="J328" s="14">
        <f t="shared" si="369"/>
        <v>0.17330756287398522</v>
      </c>
      <c r="K328" s="14">
        <f t="shared" si="370"/>
        <v>0.72936359488346014</v>
      </c>
      <c r="L328" s="14">
        <f t="shared" si="371"/>
        <v>0.11007222496911159</v>
      </c>
      <c r="N328" s="59">
        <f t="shared" si="372"/>
        <v>-0.80733711890387594</v>
      </c>
      <c r="O328" s="59">
        <f t="shared" si="373"/>
        <v>-0.94117511758685801</v>
      </c>
      <c r="P328" s="59">
        <f t="shared" si="374"/>
        <v>0.6108893887164244</v>
      </c>
      <c r="Q328" s="59">
        <f t="shared" si="375"/>
        <v>-1.2261441077759319</v>
      </c>
    </row>
    <row r="329" spans="4:17" x14ac:dyDescent="0.25">
      <c r="D329" s="65">
        <f t="shared" si="376"/>
        <v>636447602</v>
      </c>
      <c r="E329" s="65">
        <f t="shared" ref="E329:G329" si="382">MOD(D329*$B$4,$B$5)</f>
        <v>61142160</v>
      </c>
      <c r="F329" s="65">
        <f t="shared" si="382"/>
        <v>750674382</v>
      </c>
      <c r="G329" s="65">
        <f t="shared" si="382"/>
        <v>1311517691</v>
      </c>
      <c r="I329" s="14">
        <f t="shared" si="368"/>
        <v>0.29636900992725884</v>
      </c>
      <c r="J329" s="14">
        <f t="shared" si="369"/>
        <v>2.8471536960891948E-2</v>
      </c>
      <c r="K329" s="14">
        <f t="shared" si="370"/>
        <v>0.34955999939661475</v>
      </c>
      <c r="L329" s="14">
        <f t="shared" si="371"/>
        <v>0.61072301688671393</v>
      </c>
      <c r="N329" s="59">
        <f t="shared" si="372"/>
        <v>-0.53487250817490029</v>
      </c>
      <c r="O329" s="59">
        <f t="shared" si="373"/>
        <v>-1.9037475231093492</v>
      </c>
      <c r="P329" s="59">
        <f t="shared" si="374"/>
        <v>-0.38650864842833826</v>
      </c>
      <c r="Q329" s="59">
        <f t="shared" si="375"/>
        <v>0.2812039616911024</v>
      </c>
    </row>
    <row r="330" spans="4:17" x14ac:dyDescent="0.25">
      <c r="D330" s="65">
        <f t="shared" si="376"/>
        <v>452548701</v>
      </c>
      <c r="E330" s="65">
        <f t="shared" ref="E330:G330" si="383">MOD(D330*$B$4,$B$5)</f>
        <v>774688687</v>
      </c>
      <c r="F330" s="65">
        <f t="shared" si="383"/>
        <v>864864966</v>
      </c>
      <c r="G330" s="65">
        <f t="shared" si="383"/>
        <v>814676106</v>
      </c>
      <c r="I330" s="14">
        <f t="shared" si="368"/>
        <v>0.21073441087336689</v>
      </c>
      <c r="J330" s="14">
        <f t="shared" si="369"/>
        <v>0.36074253158712993</v>
      </c>
      <c r="K330" s="14">
        <f t="shared" si="370"/>
        <v>0.40273413378999956</v>
      </c>
      <c r="L330" s="14">
        <f t="shared" si="371"/>
        <v>0.37936312461212568</v>
      </c>
      <c r="N330" s="59">
        <f t="shared" si="372"/>
        <v>-0.80387560219391063</v>
      </c>
      <c r="O330" s="59">
        <f t="shared" si="373"/>
        <v>-0.35647474356121522</v>
      </c>
      <c r="P330" s="59">
        <f t="shared" si="374"/>
        <v>-0.24627641281311954</v>
      </c>
      <c r="Q330" s="59">
        <f t="shared" si="375"/>
        <v>-0.30715387861996474</v>
      </c>
    </row>
    <row r="331" spans="4:17" x14ac:dyDescent="0.25">
      <c r="D331" s="65">
        <f t="shared" si="376"/>
        <v>509768862</v>
      </c>
      <c r="E331" s="65">
        <f t="shared" ref="E331:G331" si="384">MOD(D331*$B$4,$B$5)</f>
        <v>1185110276</v>
      </c>
      <c r="F331" s="65">
        <f t="shared" si="384"/>
        <v>1788744010</v>
      </c>
      <c r="G331" s="65">
        <f t="shared" si="384"/>
        <v>587111781</v>
      </c>
      <c r="I331" s="14">
        <f t="shared" si="368"/>
        <v>0.23737962472939828</v>
      </c>
      <c r="J331" s="14">
        <f t="shared" si="369"/>
        <v>0.55185997723774982</v>
      </c>
      <c r="K331" s="14">
        <f t="shared" si="370"/>
        <v>0.83294883913635165</v>
      </c>
      <c r="L331" s="14">
        <f t="shared" si="371"/>
        <v>0.27339522798861865</v>
      </c>
      <c r="N331" s="59">
        <f t="shared" si="372"/>
        <v>-0.71475693574229004</v>
      </c>
      <c r="O331" s="59">
        <f t="shared" si="373"/>
        <v>0.13036197986044562</v>
      </c>
      <c r="P331" s="59">
        <f t="shared" si="374"/>
        <v>0.965883815547535</v>
      </c>
      <c r="Q331" s="59">
        <f t="shared" si="375"/>
        <v>-0.60257650239776139</v>
      </c>
    </row>
    <row r="332" spans="4:17" x14ac:dyDescent="0.25">
      <c r="D332" s="65">
        <f t="shared" si="376"/>
        <v>131091192</v>
      </c>
      <c r="E332" s="65">
        <f t="shared" ref="E332:G332" si="385">MOD(D332*$B$4,$B$5)</f>
        <v>1416104970</v>
      </c>
      <c r="F332" s="65">
        <f t="shared" si="385"/>
        <v>251039213</v>
      </c>
      <c r="G332" s="65">
        <f t="shared" si="385"/>
        <v>1811114349</v>
      </c>
      <c r="I332" s="14">
        <f t="shared" si="368"/>
        <v>6.1044093278277756E-2</v>
      </c>
      <c r="J332" s="14">
        <f t="shared" si="369"/>
        <v>0.65942526390722511</v>
      </c>
      <c r="K332" s="14">
        <f t="shared" si="370"/>
        <v>0.11689924319917265</v>
      </c>
      <c r="L332" s="14">
        <f t="shared" si="371"/>
        <v>0.84336584000230375</v>
      </c>
      <c r="N332" s="59">
        <f t="shared" si="372"/>
        <v>-1.5460678324076267</v>
      </c>
      <c r="O332" s="59">
        <f t="shared" si="373"/>
        <v>0.41089507734245811</v>
      </c>
      <c r="P332" s="59">
        <f t="shared" si="374"/>
        <v>-1.1906309742458046</v>
      </c>
      <c r="Q332" s="59">
        <f t="shared" si="375"/>
        <v>1.0083878155830088</v>
      </c>
    </row>
    <row r="333" spans="4:17" x14ac:dyDescent="0.25">
      <c r="D333" s="65">
        <f t="shared" si="376"/>
        <v>241471209</v>
      </c>
      <c r="E333" s="65">
        <f t="shared" ref="E333:G333" si="386">MOD(D333*$B$4,$B$5)</f>
        <v>1662977370</v>
      </c>
      <c r="F333" s="65">
        <f t="shared" si="386"/>
        <v>641902410</v>
      </c>
      <c r="G333" s="65">
        <f t="shared" si="386"/>
        <v>1377174194</v>
      </c>
      <c r="I333" s="14">
        <f t="shared" si="368"/>
        <v>0.11244379413541759</v>
      </c>
      <c r="J333" s="14">
        <f t="shared" si="369"/>
        <v>0.77438418359904004</v>
      </c>
      <c r="K333" s="14">
        <f t="shared" si="370"/>
        <v>0.29890910284492106</v>
      </c>
      <c r="L333" s="14">
        <f t="shared" si="371"/>
        <v>0.64129670862229238</v>
      </c>
      <c r="N333" s="59">
        <f t="shared" si="372"/>
        <v>-1.2136338150851054</v>
      </c>
      <c r="O333" s="59">
        <f t="shared" si="373"/>
        <v>0.75336329561789661</v>
      </c>
      <c r="P333" s="59">
        <f t="shared" si="374"/>
        <v>-0.52754063513444793</v>
      </c>
      <c r="Q333" s="59">
        <f t="shared" si="375"/>
        <v>0.36192699993902039</v>
      </c>
    </row>
    <row r="334" spans="4:17" x14ac:dyDescent="0.25">
      <c r="D334" s="65">
        <f t="shared" si="376"/>
        <v>71742042</v>
      </c>
      <c r="E334" s="65">
        <f t="shared" ref="E334:G334" si="387">MOD(D334*$B$4,$B$5)</f>
        <v>1316470418</v>
      </c>
      <c r="F334" s="65">
        <f t="shared" si="387"/>
        <v>1154948901</v>
      </c>
      <c r="G334" s="65">
        <f t="shared" si="387"/>
        <v>1862924051</v>
      </c>
      <c r="I334" s="14">
        <f t="shared" si="368"/>
        <v>3.340749166291905E-2</v>
      </c>
      <c r="J334" s="14">
        <f t="shared" si="369"/>
        <v>0.61302931011936568</v>
      </c>
      <c r="K334" s="14">
        <f t="shared" si="370"/>
        <v>0.53781499251519793</v>
      </c>
      <c r="L334" s="14">
        <f t="shared" si="371"/>
        <v>0.86749161255312301</v>
      </c>
      <c r="N334" s="59">
        <f t="shared" si="372"/>
        <v>-1.8329165420830287</v>
      </c>
      <c r="O334" s="59">
        <f t="shared" si="373"/>
        <v>0.2872232569345689</v>
      </c>
      <c r="P334" s="59">
        <f t="shared" si="374"/>
        <v>9.4930519442858366E-2</v>
      </c>
      <c r="Q334" s="59">
        <f t="shared" si="375"/>
        <v>1.1146118854452385</v>
      </c>
    </row>
    <row r="335" spans="4:17" x14ac:dyDescent="0.25">
      <c r="D335" s="65">
        <f t="shared" si="376"/>
        <v>1476631343</v>
      </c>
      <c r="E335" s="65">
        <f t="shared" ref="E335:G335" si="388">MOD(D335*$B$4,$B$5)</f>
        <v>1341830376</v>
      </c>
      <c r="F335" s="65">
        <f t="shared" si="388"/>
        <v>1239802729</v>
      </c>
      <c r="G335" s="65">
        <f t="shared" si="388"/>
        <v>443256963</v>
      </c>
      <c r="I335" s="14">
        <f t="shared" si="368"/>
        <v>0.68761005270072262</v>
      </c>
      <c r="J335" s="14">
        <f t="shared" si="369"/>
        <v>0.62483846081871397</v>
      </c>
      <c r="K335" s="14">
        <f t="shared" si="370"/>
        <v>0.57732813533146687</v>
      </c>
      <c r="L335" s="14">
        <f t="shared" si="371"/>
        <v>0.20640760819093101</v>
      </c>
      <c r="N335" s="59">
        <f t="shared" si="372"/>
        <v>0.48908729673483115</v>
      </c>
      <c r="O335" s="59">
        <f t="shared" si="373"/>
        <v>0.31821338756670248</v>
      </c>
      <c r="P335" s="59">
        <f t="shared" si="374"/>
        <v>0.19506287038138259</v>
      </c>
      <c r="Q335" s="59">
        <f t="shared" si="375"/>
        <v>-0.81894951765868629</v>
      </c>
    </row>
    <row r="336" spans="4:17" x14ac:dyDescent="0.25">
      <c r="D336" s="65">
        <f t="shared" si="376"/>
        <v>1077285912</v>
      </c>
      <c r="E336" s="65">
        <f t="shared" ref="E336:G336" si="389">MOD(D336*$B$4,$B$5)</f>
        <v>351746047</v>
      </c>
      <c r="F336" s="65">
        <f t="shared" si="389"/>
        <v>1127721555</v>
      </c>
      <c r="G336" s="65">
        <f t="shared" si="389"/>
        <v>1831697249</v>
      </c>
      <c r="I336" s="14">
        <f t="shared" si="368"/>
        <v>0.50165034504761019</v>
      </c>
      <c r="J336" s="14">
        <f t="shared" si="369"/>
        <v>0.16379451720397409</v>
      </c>
      <c r="K336" s="14">
        <f t="shared" si="370"/>
        <v>0.52513627151505671</v>
      </c>
      <c r="L336" s="14">
        <f t="shared" si="371"/>
        <v>0.85295049972175663</v>
      </c>
      <c r="N336" s="59">
        <f t="shared" si="372"/>
        <v>4.1368133582427953E-3</v>
      </c>
      <c r="O336" s="59">
        <f t="shared" si="373"/>
        <v>-0.97898167421494331</v>
      </c>
      <c r="P336" s="59">
        <f t="shared" si="374"/>
        <v>6.3049035890089894E-2</v>
      </c>
      <c r="Q336" s="59">
        <f t="shared" si="375"/>
        <v>1.0491719185255988</v>
      </c>
    </row>
    <row r="337" spans="4:17" x14ac:dyDescent="0.25">
      <c r="D337" s="65">
        <f t="shared" si="376"/>
        <v>1661192195</v>
      </c>
      <c r="E337" s="65">
        <f t="shared" ref="E337:G337" si="390">MOD(D337*$B$4,$B$5)</f>
        <v>369065865</v>
      </c>
      <c r="F337" s="65">
        <f t="shared" si="390"/>
        <v>1801517550</v>
      </c>
      <c r="G337" s="65">
        <f t="shared" si="390"/>
        <v>850854432</v>
      </c>
      <c r="I337" s="14">
        <f t="shared" si="368"/>
        <v>0.77355289670969629</v>
      </c>
      <c r="J337" s="14">
        <f t="shared" si="369"/>
        <v>0.17185968595730111</v>
      </c>
      <c r="K337" s="14">
        <f t="shared" si="370"/>
        <v>0.83889698222176823</v>
      </c>
      <c r="L337" s="14">
        <f t="shared" si="371"/>
        <v>0.39620997048561457</v>
      </c>
      <c r="N337" s="59">
        <f t="shared" si="372"/>
        <v>0.75059869530973999</v>
      </c>
      <c r="O337" s="59">
        <f t="shared" si="373"/>
        <v>-0.9468418518068592</v>
      </c>
      <c r="P337" s="59">
        <f t="shared" si="374"/>
        <v>0.98993470383932247</v>
      </c>
      <c r="Q337" s="59">
        <f t="shared" si="375"/>
        <v>-0.26316949600976219</v>
      </c>
    </row>
    <row r="338" spans="4:17" x14ac:dyDescent="0.25">
      <c r="D338" s="65">
        <f t="shared" si="376"/>
        <v>969538197</v>
      </c>
      <c r="E338" s="65">
        <f t="shared" ref="E338:G338" si="391">MOD(D338*$B$4,$B$5)</f>
        <v>467188316</v>
      </c>
      <c r="F338" s="65">
        <f t="shared" si="391"/>
        <v>921424489</v>
      </c>
      <c r="G338" s="65">
        <f t="shared" si="391"/>
        <v>1547695502</v>
      </c>
      <c r="I338" s="14">
        <f t="shared" si="368"/>
        <v>0.45147640532951466</v>
      </c>
      <c r="J338" s="14">
        <f t="shared" si="369"/>
        <v>0.2175515128463055</v>
      </c>
      <c r="K338" s="14">
        <f t="shared" si="370"/>
        <v>0.42907171410422001</v>
      </c>
      <c r="L338" s="14">
        <f t="shared" si="371"/>
        <v>0.72070188049292372</v>
      </c>
      <c r="N338" s="59">
        <f t="shared" si="372"/>
        <v>-0.12193207791894285</v>
      </c>
      <c r="O338" s="59">
        <f t="shared" si="373"/>
        <v>-0.78048912586362629</v>
      </c>
      <c r="P338" s="59">
        <f t="shared" si="374"/>
        <v>-0.17873800220056069</v>
      </c>
      <c r="Q338" s="59">
        <f t="shared" si="375"/>
        <v>0.58492783860513764</v>
      </c>
    </row>
    <row r="339" spans="4:17" x14ac:dyDescent="0.25">
      <c r="D339" s="65">
        <f t="shared" si="376"/>
        <v>981559</v>
      </c>
      <c r="E339" s="65">
        <f t="shared" ref="E339:G339" si="392">MOD(D339*$B$4,$B$5)</f>
        <v>136194255</v>
      </c>
      <c r="F339" s="65">
        <f t="shared" si="392"/>
        <v>785439638</v>
      </c>
      <c r="G339" s="65">
        <f t="shared" si="392"/>
        <v>132978113</v>
      </c>
      <c r="I339" s="14">
        <f t="shared" si="368"/>
        <v>4.570740279341806E-4</v>
      </c>
      <c r="J339" s="14">
        <f t="shared" si="369"/>
        <v>6.342039216628334E-2</v>
      </c>
      <c r="K339" s="14">
        <f t="shared" si="370"/>
        <v>0.36574883327423485</v>
      </c>
      <c r="L339" s="14">
        <f t="shared" si="371"/>
        <v>6.192275934100408E-2</v>
      </c>
      <c r="N339" s="59">
        <f t="shared" si="372"/>
        <v>-3.3156972424259519</v>
      </c>
      <c r="O339" s="59">
        <f t="shared" si="373"/>
        <v>-1.5266792712990007</v>
      </c>
      <c r="P339" s="59">
        <f t="shared" si="374"/>
        <v>-0.34313398311204141</v>
      </c>
      <c r="Q339" s="59">
        <f t="shared" si="375"/>
        <v>-1.5388311679154167</v>
      </c>
    </row>
    <row r="340" spans="4:17" x14ac:dyDescent="0.25">
      <c r="D340" s="65">
        <f t="shared" si="376"/>
        <v>157871740</v>
      </c>
      <c r="E340" s="65">
        <f t="shared" ref="E340:G340" si="393">MOD(D340*$B$4,$B$5)</f>
        <v>1354781984</v>
      </c>
      <c r="F340" s="65">
        <f t="shared" si="393"/>
        <v>1509131220</v>
      </c>
      <c r="G340" s="65">
        <f t="shared" si="393"/>
        <v>332847086</v>
      </c>
      <c r="I340" s="14">
        <f t="shared" si="368"/>
        <v>7.3514757746378667E-2</v>
      </c>
      <c r="J340" s="14">
        <f t="shared" si="369"/>
        <v>0.63086952327831602</v>
      </c>
      <c r="K340" s="14">
        <f t="shared" si="370"/>
        <v>0.70274398727598042</v>
      </c>
      <c r="L340" s="14">
        <f t="shared" si="371"/>
        <v>0.15499400268773922</v>
      </c>
      <c r="N340" s="59">
        <f t="shared" si="372"/>
        <v>-1.4501040156208049</v>
      </c>
      <c r="O340" s="59">
        <f t="shared" si="373"/>
        <v>0.33415718070755018</v>
      </c>
      <c r="P340" s="59">
        <f t="shared" si="374"/>
        <v>0.53230896303187503</v>
      </c>
      <c r="Q340" s="59">
        <f t="shared" si="375"/>
        <v>-1.0152472019032046</v>
      </c>
    </row>
    <row r="341" spans="4:17" x14ac:dyDescent="0.25">
      <c r="D341" s="65">
        <f t="shared" si="376"/>
        <v>1536525099</v>
      </c>
      <c r="E341" s="65">
        <f t="shared" ref="E341:G341" si="394">MOD(D341*$B$4,$B$5)</f>
        <v>1960337390</v>
      </c>
      <c r="F341" s="65">
        <f t="shared" si="394"/>
        <v>726731282</v>
      </c>
      <c r="G341" s="65">
        <f t="shared" si="394"/>
        <v>900339677</v>
      </c>
      <c r="I341" s="14">
        <f t="shared" si="368"/>
        <v>0.71550025624735303</v>
      </c>
      <c r="J341" s="14">
        <f t="shared" si="369"/>
        <v>0.91285323343505453</v>
      </c>
      <c r="K341" s="14">
        <f t="shared" si="370"/>
        <v>0.33841062461809313</v>
      </c>
      <c r="L341" s="14">
        <f t="shared" si="371"/>
        <v>0.41925333339651427</v>
      </c>
      <c r="N341" s="59">
        <f t="shared" si="372"/>
        <v>0.56952562245024929</v>
      </c>
      <c r="O341" s="59">
        <f t="shared" si="373"/>
        <v>1.3585364235452875</v>
      </c>
      <c r="P341" s="59">
        <f t="shared" si="374"/>
        <v>-0.4168047206852421</v>
      </c>
      <c r="Q341" s="59">
        <f t="shared" si="375"/>
        <v>-0.20380400013701833</v>
      </c>
    </row>
    <row r="342" spans="4:17" x14ac:dyDescent="0.25">
      <c r="D342" s="65">
        <f t="shared" si="376"/>
        <v>1669984128</v>
      </c>
      <c r="E342" s="65">
        <f t="shared" ref="E342:G342" si="395">MOD(D342*$B$4,$B$5)</f>
        <v>1710185249</v>
      </c>
      <c r="F342" s="65">
        <f t="shared" si="395"/>
        <v>933280152</v>
      </c>
      <c r="G342" s="65">
        <f t="shared" si="395"/>
        <v>454270426</v>
      </c>
      <c r="I342" s="14">
        <f t="shared" si="368"/>
        <v>0.77764695955221264</v>
      </c>
      <c r="J342" s="14">
        <f t="shared" si="369"/>
        <v>0.79636706532572121</v>
      </c>
      <c r="K342" s="14">
        <f t="shared" si="370"/>
        <v>0.4345924374038283</v>
      </c>
      <c r="L342" s="14">
        <f t="shared" si="371"/>
        <v>0.21153615155400349</v>
      </c>
      <c r="N342" s="59">
        <f t="shared" si="372"/>
        <v>0.76427046722082548</v>
      </c>
      <c r="O342" s="59">
        <f t="shared" si="373"/>
        <v>0.828714693461441</v>
      </c>
      <c r="P342" s="59">
        <f t="shared" si="374"/>
        <v>-0.16469395552347499</v>
      </c>
      <c r="Q342" s="59">
        <f t="shared" si="375"/>
        <v>-0.80110251024230006</v>
      </c>
    </row>
    <row r="343" spans="4:17" x14ac:dyDescent="0.25">
      <c r="D343" s="65">
        <f t="shared" si="376"/>
        <v>132213929</v>
      </c>
      <c r="E343" s="65">
        <f t="shared" ref="E343:G343" si="396">MOD(D343*$B$4,$B$5)</f>
        <v>1924651522</v>
      </c>
      <c r="F343" s="65">
        <f t="shared" si="396"/>
        <v>416081948</v>
      </c>
      <c r="G343" s="65">
        <f t="shared" si="396"/>
        <v>1424645164</v>
      </c>
      <c r="I343" s="14">
        <f t="shared" si="368"/>
        <v>6.1566908435492694E-2</v>
      </c>
      <c r="J343" s="14">
        <f t="shared" si="369"/>
        <v>0.89623570618800419</v>
      </c>
      <c r="K343" s="14">
        <f t="shared" si="370"/>
        <v>0.19375325571163859</v>
      </c>
      <c r="L343" s="14">
        <f t="shared" si="371"/>
        <v>0.66340210164282665</v>
      </c>
      <c r="N343" s="59">
        <f t="shared" si="372"/>
        <v>-1.5417522200045826</v>
      </c>
      <c r="O343" s="59">
        <f t="shared" si="373"/>
        <v>1.2603903319141025</v>
      </c>
      <c r="P343" s="59">
        <f t="shared" si="374"/>
        <v>-0.86414814954557506</v>
      </c>
      <c r="Q343" s="59">
        <f t="shared" si="375"/>
        <v>0.42176603866360884</v>
      </c>
    </row>
    <row r="344" spans="4:17" x14ac:dyDescent="0.25">
      <c r="D344" s="65">
        <f t="shared" si="376"/>
        <v>177883563</v>
      </c>
      <c r="E344" s="65">
        <f t="shared" ref="E344:G344" si="397">MOD(D344*$B$4,$B$5)</f>
        <v>977848867</v>
      </c>
      <c r="F344" s="65">
        <f t="shared" si="397"/>
        <v>52097897</v>
      </c>
      <c r="G344" s="65">
        <f t="shared" si="397"/>
        <v>114235450</v>
      </c>
      <c r="I344" s="14">
        <f t="shared" si="368"/>
        <v>8.283348901461203E-2</v>
      </c>
      <c r="J344" s="14">
        <f t="shared" si="369"/>
        <v>0.45534636262370864</v>
      </c>
      <c r="K344" s="14">
        <f t="shared" si="370"/>
        <v>2.4259973805639868E-2</v>
      </c>
      <c r="L344" s="14">
        <f t="shared" si="371"/>
        <v>5.3195026752720614E-2</v>
      </c>
      <c r="N344" s="59">
        <f t="shared" si="372"/>
        <v>-1.386261795913589</v>
      </c>
      <c r="O344" s="59">
        <f t="shared" si="373"/>
        <v>-0.11216481675905349</v>
      </c>
      <c r="P344" s="59">
        <f t="shared" si="374"/>
        <v>-1.9727860110991053</v>
      </c>
      <c r="Q344" s="59">
        <f t="shared" si="375"/>
        <v>-1.6146336514220285</v>
      </c>
    </row>
    <row r="345" spans="4:17" x14ac:dyDescent="0.25">
      <c r="D345" s="65">
        <f t="shared" si="376"/>
        <v>1668885101</v>
      </c>
      <c r="E345" s="65">
        <f t="shared" ref="E345:G345" si="398">MOD(D345*$B$4,$B$5)</f>
        <v>198660460</v>
      </c>
      <c r="F345" s="65">
        <f t="shared" si="398"/>
        <v>1024580805</v>
      </c>
      <c r="G345" s="65">
        <f t="shared" si="398"/>
        <v>991647745</v>
      </c>
      <c r="I345" s="14">
        <f t="shared" si="368"/>
        <v>0.77713518522412994</v>
      </c>
      <c r="J345" s="14">
        <f t="shared" si="369"/>
        <v>9.2508485626902878E-2</v>
      </c>
      <c r="K345" s="14">
        <f t="shared" si="370"/>
        <v>0.47710761705144089</v>
      </c>
      <c r="L345" s="14">
        <f t="shared" si="371"/>
        <v>0.46177196592257541</v>
      </c>
      <c r="N345" s="59">
        <f t="shared" si="372"/>
        <v>0.76255366041444539</v>
      </c>
      <c r="O345" s="59">
        <f t="shared" si="373"/>
        <v>-1.325464997985264</v>
      </c>
      <c r="P345" s="59">
        <f t="shared" si="374"/>
        <v>-5.741422208744288E-2</v>
      </c>
      <c r="Q345" s="59">
        <f t="shared" si="375"/>
        <v>-9.5970588306323032E-2</v>
      </c>
    </row>
    <row r="346" spans="4:17" x14ac:dyDescent="0.25">
      <c r="D346" s="65">
        <f t="shared" si="376"/>
        <v>417807265</v>
      </c>
      <c r="E346" s="65">
        <f t="shared" ref="E346:G346" si="399">MOD(D346*$B$4,$B$5)</f>
        <v>955559838</v>
      </c>
      <c r="F346" s="65">
        <f t="shared" si="399"/>
        <v>27686185</v>
      </c>
      <c r="G346" s="65">
        <f t="shared" si="399"/>
        <v>705007701</v>
      </c>
      <c r="I346" s="14">
        <f t="shared" si="368"/>
        <v>0.19455666904762078</v>
      </c>
      <c r="J346" s="14">
        <f t="shared" si="369"/>
        <v>0.44496722467706279</v>
      </c>
      <c r="K346" s="14">
        <f t="shared" si="370"/>
        <v>1.2892384559747189E-2</v>
      </c>
      <c r="L346" s="14">
        <f t="shared" si="371"/>
        <v>0.3282947939152781</v>
      </c>
      <c r="N346" s="59">
        <f t="shared" si="372"/>
        <v>-0.86122644453778285</v>
      </c>
      <c r="O346" s="59">
        <f t="shared" si="373"/>
        <v>-0.1383871534957701</v>
      </c>
      <c r="P346" s="59">
        <f t="shared" si="374"/>
        <v>-2.229438106991692</v>
      </c>
      <c r="Q346" s="59">
        <f t="shared" si="375"/>
        <v>-0.44462664613607411</v>
      </c>
    </row>
    <row r="347" spans="4:17" x14ac:dyDescent="0.25">
      <c r="D347" s="65">
        <f t="shared" si="376"/>
        <v>253380962</v>
      </c>
      <c r="E347" s="65">
        <f t="shared" ref="E347:G347" si="400">MOD(D347*$B$4,$B$5)</f>
        <v>1033047037</v>
      </c>
      <c r="F347" s="65">
        <f t="shared" si="400"/>
        <v>1643239687</v>
      </c>
      <c r="G347" s="65">
        <f t="shared" si="400"/>
        <v>1366945585</v>
      </c>
      <c r="I347" s="14">
        <f t="shared" si="368"/>
        <v>0.11798970505407984</v>
      </c>
      <c r="J347" s="14">
        <f t="shared" si="369"/>
        <v>0.48105001354687849</v>
      </c>
      <c r="K347" s="14">
        <f t="shared" si="370"/>
        <v>0.76519310871622814</v>
      </c>
      <c r="L347" s="14">
        <f t="shared" si="371"/>
        <v>0.63653364138354884</v>
      </c>
      <c r="N347" s="59">
        <f t="shared" si="372"/>
        <v>-1.1850962082345784</v>
      </c>
      <c r="O347" s="59">
        <f t="shared" si="373"/>
        <v>-4.7518448591552867E-2</v>
      </c>
      <c r="P347" s="59">
        <f t="shared" si="374"/>
        <v>0.72310759651206258</v>
      </c>
      <c r="Q347" s="59">
        <f t="shared" si="375"/>
        <v>0.34920859072709481</v>
      </c>
    </row>
    <row r="348" spans="4:17" x14ac:dyDescent="0.25">
      <c r="D348" s="65">
        <f t="shared" si="376"/>
        <v>247795813</v>
      </c>
      <c r="E348" s="65">
        <f t="shared" ref="E348:G348" si="401">MOD(D348*$B$4,$B$5)</f>
        <v>2015259180</v>
      </c>
      <c r="F348" s="65">
        <f t="shared" si="401"/>
        <v>1861635974</v>
      </c>
      <c r="G348" s="65">
        <f t="shared" si="401"/>
        <v>1576892239</v>
      </c>
      <c r="I348" s="14">
        <f t="shared" si="368"/>
        <v>0.11538891737851213</v>
      </c>
      <c r="J348" s="14">
        <f t="shared" si="369"/>
        <v>0.93842818489151836</v>
      </c>
      <c r="K348" s="14">
        <f t="shared" si="370"/>
        <v>0.86689180495859297</v>
      </c>
      <c r="L348" s="14">
        <f t="shared" si="371"/>
        <v>0.7342976706421912</v>
      </c>
      <c r="N348" s="59">
        <f t="shared" si="372"/>
        <v>-1.1983575916246545</v>
      </c>
      <c r="O348" s="59">
        <f t="shared" si="373"/>
        <v>1.5417118533734049</v>
      </c>
      <c r="P348" s="59">
        <f t="shared" si="374"/>
        <v>1.1118180485403648</v>
      </c>
      <c r="Q348" s="59">
        <f t="shared" si="375"/>
        <v>0.62586322309855835</v>
      </c>
    </row>
    <row r="349" spans="4:17" x14ac:dyDescent="0.25">
      <c r="D349" s="65">
        <f t="shared" si="376"/>
        <v>607400854</v>
      </c>
      <c r="E349" s="65">
        <f t="shared" ref="E349:G349" si="402">MOD(D349*$B$4,$B$5)</f>
        <v>252390943</v>
      </c>
      <c r="F349" s="65">
        <f t="shared" si="402"/>
        <v>488480122</v>
      </c>
      <c r="G349" s="65">
        <f t="shared" si="402"/>
        <v>53525002</v>
      </c>
      <c r="I349" s="14">
        <f t="shared" si="368"/>
        <v>0.28284306384887831</v>
      </c>
      <c r="J349" s="14">
        <f t="shared" si="369"/>
        <v>0.11752869153165137</v>
      </c>
      <c r="K349" s="14">
        <f t="shared" si="370"/>
        <v>0.22746628264660601</v>
      </c>
      <c r="L349" s="14">
        <f t="shared" si="371"/>
        <v>2.4924521357682087E-2</v>
      </c>
      <c r="N349" s="59">
        <f t="shared" si="372"/>
        <v>-0.57441629649096138</v>
      </c>
      <c r="O349" s="59">
        <f t="shared" si="373"/>
        <v>-1.1874316980035473</v>
      </c>
      <c r="P349" s="59">
        <f t="shared" si="374"/>
        <v>-0.74721703100208547</v>
      </c>
      <c r="Q349" s="59">
        <f t="shared" si="375"/>
        <v>-1.9612570679504699</v>
      </c>
    </row>
    <row r="350" spans="4:17" x14ac:dyDescent="0.25">
      <c r="D350" s="65">
        <f t="shared" si="376"/>
        <v>282544201</v>
      </c>
      <c r="E350" s="65">
        <f t="shared" ref="E350:G350" si="403">MOD(D350*$B$4,$B$5)</f>
        <v>22484374</v>
      </c>
      <c r="F350" s="65">
        <f t="shared" si="403"/>
        <v>863975619</v>
      </c>
      <c r="G350" s="65">
        <f t="shared" si="403"/>
        <v>834680009</v>
      </c>
      <c r="I350" s="14">
        <f t="shared" si="368"/>
        <v>0.13156989648153064</v>
      </c>
      <c r="J350" s="14">
        <f t="shared" si="369"/>
        <v>1.0470102550899706E-2</v>
      </c>
      <c r="K350" s="14">
        <f t="shared" si="370"/>
        <v>0.40231999932073059</v>
      </c>
      <c r="L350" s="14">
        <f t="shared" si="371"/>
        <v>0.38867816784296016</v>
      </c>
      <c r="N350" s="59">
        <f t="shared" si="372"/>
        <v>-1.1190008112023293</v>
      </c>
      <c r="O350" s="59">
        <f t="shared" si="373"/>
        <v>-2.3090608453496206</v>
      </c>
      <c r="P350" s="59">
        <f t="shared" si="374"/>
        <v>-0.24734659829901975</v>
      </c>
      <c r="Q350" s="59">
        <f t="shared" si="375"/>
        <v>-0.28276584797135018</v>
      </c>
    </row>
    <row r="351" spans="4:17" x14ac:dyDescent="0.25">
      <c r="D351" s="65">
        <f t="shared" si="376"/>
        <v>1898013072</v>
      </c>
      <c r="E351" s="65">
        <f t="shared" ref="E351:G351" si="404">MOD(D351*$B$4,$B$5)</f>
        <v>894166551</v>
      </c>
      <c r="F351" s="65">
        <f t="shared" si="404"/>
        <v>39762268</v>
      </c>
      <c r="G351" s="65">
        <f t="shared" si="404"/>
        <v>1661541857</v>
      </c>
      <c r="I351" s="14">
        <f t="shared" si="368"/>
        <v>0.88383121125756881</v>
      </c>
      <c r="J351" s="14">
        <f t="shared" si="369"/>
        <v>0.4163787475939642</v>
      </c>
      <c r="K351" s="14">
        <f t="shared" si="370"/>
        <v>1.8515748920399464E-2</v>
      </c>
      <c r="L351" s="14">
        <f t="shared" si="371"/>
        <v>0.77371572076689055</v>
      </c>
      <c r="N351" s="59">
        <f t="shared" si="372"/>
        <v>1.1943589747267629</v>
      </c>
      <c r="O351" s="59">
        <f t="shared" si="373"/>
        <v>-0.21116631450076417</v>
      </c>
      <c r="P351" s="59">
        <f t="shared" si="374"/>
        <v>-2.0854166383286739</v>
      </c>
      <c r="Q351" s="59">
        <f t="shared" si="375"/>
        <v>0.75113974495778379</v>
      </c>
    </row>
    <row r="352" spans="4:17" x14ac:dyDescent="0.25">
      <c r="D352" s="65">
        <f t="shared" si="376"/>
        <v>67731091</v>
      </c>
      <c r="E352" s="65">
        <f t="shared" ref="E352:G352" si="405">MOD(D352*$B$4,$B$5)</f>
        <v>977382927</v>
      </c>
      <c r="F352" s="65">
        <f t="shared" si="405"/>
        <v>1183028274</v>
      </c>
      <c r="G352" s="65">
        <f t="shared" si="405"/>
        <v>72673230</v>
      </c>
      <c r="I352" s="14">
        <f t="shared" si="368"/>
        <v>3.153974705519131E-2</v>
      </c>
      <c r="J352" s="14">
        <f t="shared" si="369"/>
        <v>0.45512939240329842</v>
      </c>
      <c r="K352" s="14">
        <f t="shared" si="370"/>
        <v>0.55089046950534959</v>
      </c>
      <c r="L352" s="14">
        <f t="shared" si="371"/>
        <v>3.3841109866128406E-2</v>
      </c>
      <c r="N352" s="59">
        <f t="shared" si="372"/>
        <v>-1.8586307588430568</v>
      </c>
      <c r="O352" s="59">
        <f t="shared" si="373"/>
        <v>-0.11271212921764397</v>
      </c>
      <c r="P352" s="59">
        <f t="shared" si="374"/>
        <v>0.12791143572689548</v>
      </c>
      <c r="Q352" s="59">
        <f t="shared" si="375"/>
        <v>-1.8271167339268053</v>
      </c>
    </row>
    <row r="353" spans="4:17" x14ac:dyDescent="0.25">
      <c r="D353" s="65">
        <f t="shared" si="376"/>
        <v>1168689779</v>
      </c>
      <c r="E353" s="65">
        <f t="shared" ref="E353:G353" si="406">MOD(D353*$B$4,$B$5)</f>
        <v>1576399066</v>
      </c>
      <c r="F353" s="65">
        <f t="shared" si="406"/>
        <v>423767088</v>
      </c>
      <c r="G353" s="65">
        <f t="shared" si="406"/>
        <v>879367173</v>
      </c>
      <c r="I353" s="14">
        <f t="shared" si="368"/>
        <v>0.54421358745937565</v>
      </c>
      <c r="J353" s="14">
        <f t="shared" si="369"/>
        <v>0.73406801906793195</v>
      </c>
      <c r="K353" s="14">
        <f t="shared" si="370"/>
        <v>0.19733192790051171</v>
      </c>
      <c r="L353" s="14">
        <f t="shared" si="371"/>
        <v>0.40948725017671217</v>
      </c>
      <c r="N353" s="59">
        <f t="shared" si="372"/>
        <v>0.11105488353805391</v>
      </c>
      <c r="O353" s="59">
        <f t="shared" si="373"/>
        <v>0.62516318469515419</v>
      </c>
      <c r="P353" s="59">
        <f t="shared" si="374"/>
        <v>-0.851189929898023</v>
      </c>
      <c r="Q353" s="59">
        <f t="shared" si="375"/>
        <v>-0.22886415625318041</v>
      </c>
    </row>
    <row r="354" spans="4:17" x14ac:dyDescent="0.25">
      <c r="D354" s="65">
        <f t="shared" si="376"/>
        <v>771041281</v>
      </c>
      <c r="E354" s="65">
        <f t="shared" ref="E354:G354" si="407">MOD(D354*$B$4,$B$5)</f>
        <v>894588994</v>
      </c>
      <c r="F354" s="65">
        <f t="shared" si="407"/>
        <v>1104155498</v>
      </c>
      <c r="G354" s="65">
        <f t="shared" si="407"/>
        <v>293409065</v>
      </c>
      <c r="I354" s="14">
        <f t="shared" si="368"/>
        <v>0.35904407581225417</v>
      </c>
      <c r="J354" s="14">
        <f t="shared" si="369"/>
        <v>0.41657546294534159</v>
      </c>
      <c r="K354" s="14">
        <f t="shared" si="370"/>
        <v>0.51416247106544899</v>
      </c>
      <c r="L354" s="14">
        <f t="shared" si="371"/>
        <v>0.13662924304290605</v>
      </c>
      <c r="N354" s="59">
        <f t="shared" si="372"/>
        <v>-0.36101510996001507</v>
      </c>
      <c r="O354" s="59">
        <f t="shared" si="373"/>
        <v>-0.21066213179437265</v>
      </c>
      <c r="P354" s="59">
        <f t="shared" si="374"/>
        <v>3.5507510213004689E-2</v>
      </c>
      <c r="Q354" s="59">
        <f t="shared" si="375"/>
        <v>-1.0955894376551625</v>
      </c>
    </row>
    <row r="355" spans="4:17" x14ac:dyDescent="0.25">
      <c r="D355" s="65">
        <f t="shared" si="376"/>
        <v>494324650</v>
      </c>
      <c r="E355" s="65">
        <f t="shared" ref="E355:G355" si="408">MOD(D355*$B$4,$B$5)</f>
        <v>854378333</v>
      </c>
      <c r="F355" s="65">
        <f t="shared" si="408"/>
        <v>1420555255</v>
      </c>
      <c r="G355" s="65">
        <f t="shared" si="408"/>
        <v>322381748</v>
      </c>
      <c r="I355" s="14">
        <f t="shared" si="368"/>
        <v>0.2301878530813268</v>
      </c>
      <c r="J355" s="14">
        <f t="shared" si="369"/>
        <v>0.39785091476314788</v>
      </c>
      <c r="K355" s="14">
        <f t="shared" si="370"/>
        <v>0.66149758935114145</v>
      </c>
      <c r="L355" s="14">
        <f t="shared" si="371"/>
        <v>0.15012069991801</v>
      </c>
      <c r="N355" s="59">
        <f t="shared" si="372"/>
        <v>-0.73822833656046682</v>
      </c>
      <c r="O355" s="59">
        <f t="shared" si="373"/>
        <v>-0.25891369732606634</v>
      </c>
      <c r="P355" s="59">
        <f t="shared" si="374"/>
        <v>0.41655378179349495</v>
      </c>
      <c r="Q355" s="59">
        <f t="shared" si="375"/>
        <v>-1.0359158556583803</v>
      </c>
    </row>
    <row r="356" spans="4:17" x14ac:dyDescent="0.25">
      <c r="D356" s="65">
        <f t="shared" si="376"/>
        <v>1022851546</v>
      </c>
      <c r="E356" s="65">
        <f t="shared" ref="E356:G356" si="409">MOD(D356*$B$4,$B$5)</f>
        <v>1270448789</v>
      </c>
      <c r="F356" s="65">
        <f t="shared" si="409"/>
        <v>142986440</v>
      </c>
      <c r="G356" s="65">
        <f t="shared" si="409"/>
        <v>86003782</v>
      </c>
      <c r="I356" s="14">
        <f t="shared" si="368"/>
        <v>0.47630236807866244</v>
      </c>
      <c r="J356" s="14">
        <f t="shared" si="369"/>
        <v>0.59159881909526779</v>
      </c>
      <c r="K356" s="14">
        <f t="shared" si="370"/>
        <v>6.6583249779961301E-2</v>
      </c>
      <c r="L356" s="14">
        <f t="shared" si="371"/>
        <v>4.0048631876752366E-2</v>
      </c>
      <c r="N356" s="59">
        <f t="shared" si="372"/>
        <v>-5.9436130223074139E-2</v>
      </c>
      <c r="O356" s="59">
        <f t="shared" si="373"/>
        <v>0.23165966503009219</v>
      </c>
      <c r="P356" s="59">
        <f t="shared" si="374"/>
        <v>-1.5017313673273136</v>
      </c>
      <c r="Q356" s="59">
        <f t="shared" si="375"/>
        <v>-1.750122003219919</v>
      </c>
    </row>
    <row r="357" spans="4:17" x14ac:dyDescent="0.25">
      <c r="D357" s="65">
        <f t="shared" si="376"/>
        <v>402671271</v>
      </c>
      <c r="E357" s="65">
        <f t="shared" ref="E357:G357" si="410">MOD(D357*$B$4,$B$5)</f>
        <v>470433444</v>
      </c>
      <c r="F357" s="65">
        <f t="shared" si="410"/>
        <v>800691946</v>
      </c>
      <c r="G357" s="65">
        <f t="shared" si="410"/>
        <v>1937730307</v>
      </c>
      <c r="I357" s="14">
        <f t="shared" si="368"/>
        <v>0.18750842259033437</v>
      </c>
      <c r="J357" s="14">
        <f t="shared" si="369"/>
        <v>0.21906264332967126</v>
      </c>
      <c r="K357" s="14">
        <f t="shared" si="370"/>
        <v>0.37285124265854364</v>
      </c>
      <c r="L357" s="14">
        <f t="shared" si="371"/>
        <v>0.90232599005319736</v>
      </c>
      <c r="N357" s="59">
        <f t="shared" si="372"/>
        <v>-0.88711526720320089</v>
      </c>
      <c r="O357" s="59">
        <f t="shared" si="373"/>
        <v>-0.77536283987511823</v>
      </c>
      <c r="P357" s="59">
        <f t="shared" si="374"/>
        <v>-0.32431114167875996</v>
      </c>
      <c r="Q357" s="59">
        <f t="shared" si="375"/>
        <v>1.2949194447947465</v>
      </c>
    </row>
    <row r="358" spans="4:17" x14ac:dyDescent="0.25">
      <c r="D358" s="65">
        <f t="shared" si="376"/>
        <v>381920465</v>
      </c>
      <c r="E358" s="65">
        <f t="shared" ref="E358:G358" si="411">MOD(D358*$B$4,$B$5)</f>
        <v>1683140167</v>
      </c>
      <c r="F358" s="65">
        <f t="shared" si="411"/>
        <v>1110184306</v>
      </c>
      <c r="G358" s="65">
        <f t="shared" si="411"/>
        <v>1399707688</v>
      </c>
      <c r="I358" s="14">
        <f t="shared" si="368"/>
        <v>0.17784557554670197</v>
      </c>
      <c r="J358" s="14">
        <f t="shared" si="369"/>
        <v>0.78377321761452889</v>
      </c>
      <c r="K358" s="14">
        <f t="shared" si="370"/>
        <v>0.51696985356227476</v>
      </c>
      <c r="L358" s="14">
        <f t="shared" si="371"/>
        <v>0.65178968445564589</v>
      </c>
      <c r="N358" s="59">
        <f t="shared" si="372"/>
        <v>-0.92360664840233864</v>
      </c>
      <c r="O358" s="59">
        <f t="shared" si="373"/>
        <v>0.78500000652248469</v>
      </c>
      <c r="P358" s="59">
        <f t="shared" si="374"/>
        <v>4.2549950705035366E-2</v>
      </c>
      <c r="Q358" s="59">
        <f t="shared" si="375"/>
        <v>0.3901567631911676</v>
      </c>
    </row>
    <row r="359" spans="4:17" x14ac:dyDescent="0.25">
      <c r="D359" s="65">
        <f t="shared" si="376"/>
        <v>1159305534</v>
      </c>
      <c r="E359" s="65">
        <f t="shared" ref="E359:G359" si="412">MOD(D359*$B$4,$B$5)</f>
        <v>1708558188</v>
      </c>
      <c r="F359" s="65">
        <f t="shared" si="412"/>
        <v>1850313560</v>
      </c>
      <c r="G359" s="65">
        <f t="shared" si="412"/>
        <v>493492383</v>
      </c>
      <c r="I359" s="14">
        <f t="shared" si="368"/>
        <v>0.53984370784819469</v>
      </c>
      <c r="J359" s="14">
        <f t="shared" si="369"/>
        <v>0.79560940600522734</v>
      </c>
      <c r="K359" s="14">
        <f t="shared" si="370"/>
        <v>0.8616193950750114</v>
      </c>
      <c r="L359" s="14">
        <f t="shared" si="371"/>
        <v>0.22980029855836209</v>
      </c>
      <c r="N359" s="59">
        <f t="shared" si="372"/>
        <v>0.1000399811085657</v>
      </c>
      <c r="O359" s="59">
        <f t="shared" si="373"/>
        <v>0.82604037656932816</v>
      </c>
      <c r="P359" s="59">
        <f t="shared" si="374"/>
        <v>1.0876238219050993</v>
      </c>
      <c r="Q359" s="59">
        <f t="shared" si="375"/>
        <v>-0.73950468304545136</v>
      </c>
    </row>
    <row r="360" spans="4:17" x14ac:dyDescent="0.25">
      <c r="D360" s="65">
        <f t="shared" si="376"/>
        <v>1482207269</v>
      </c>
      <c r="E360" s="65">
        <f t="shared" ref="E360:G360" si="413">MOD(D360*$B$4,$B$5)</f>
        <v>2061898447</v>
      </c>
      <c r="F360" s="65">
        <f t="shared" si="413"/>
        <v>475347628</v>
      </c>
      <c r="G360" s="65">
        <f t="shared" si="413"/>
        <v>1790066640</v>
      </c>
      <c r="I360" s="14">
        <f t="shared" si="368"/>
        <v>0.69020654558223349</v>
      </c>
      <c r="J360" s="14">
        <f t="shared" si="369"/>
        <v>0.96014628602205432</v>
      </c>
      <c r="K360" s="14">
        <f t="shared" si="370"/>
        <v>0.22135098857930954</v>
      </c>
      <c r="L360" s="14">
        <f t="shared" si="371"/>
        <v>0.83356473672535714</v>
      </c>
      <c r="N360" s="59">
        <f t="shared" si="372"/>
        <v>0.49643588978792719</v>
      </c>
      <c r="O360" s="59">
        <f t="shared" si="373"/>
        <v>1.7523861696938841</v>
      </c>
      <c r="P360" s="59">
        <f t="shared" si="374"/>
        <v>-0.76763850944755774</v>
      </c>
      <c r="Q360" s="59">
        <f t="shared" si="375"/>
        <v>0.96834814718414808</v>
      </c>
    </row>
    <row r="361" spans="4:17" x14ac:dyDescent="0.25">
      <c r="D361" s="65">
        <f t="shared" si="376"/>
        <v>7275101</v>
      </c>
      <c r="E361" s="65">
        <f t="shared" ref="E361:G361" si="414">MOD(D361*$B$4,$B$5)</f>
        <v>1136565910</v>
      </c>
      <c r="F361" s="65">
        <f t="shared" si="414"/>
        <v>1408311701</v>
      </c>
      <c r="G361" s="65">
        <f t="shared" si="414"/>
        <v>2019273186</v>
      </c>
      <c r="I361" s="14">
        <f t="shared" si="368"/>
        <v>3.3877329001088933E-3</v>
      </c>
      <c r="J361" s="14">
        <f t="shared" si="369"/>
        <v>0.52925474525359906</v>
      </c>
      <c r="K361" s="14">
        <f t="shared" si="370"/>
        <v>0.65579624022896987</v>
      </c>
      <c r="L361" s="14">
        <f t="shared" si="371"/>
        <v>0.94029735209448018</v>
      </c>
      <c r="N361" s="59">
        <f t="shared" si="372"/>
        <v>-2.7076832304383038</v>
      </c>
      <c r="O361" s="59">
        <f t="shared" si="373"/>
        <v>7.339661710884425E-2</v>
      </c>
      <c r="P361" s="59">
        <f t="shared" si="374"/>
        <v>0.40101711985141464</v>
      </c>
      <c r="Q361" s="59">
        <f t="shared" si="375"/>
        <v>1.557274631341647</v>
      </c>
    </row>
    <row r="362" spans="4:17" x14ac:dyDescent="0.25">
      <c r="D362" s="65">
        <f t="shared" si="376"/>
        <v>200707723</v>
      </c>
      <c r="E362" s="65">
        <f t="shared" ref="E362:G362" si="415">MOD(D362*$B$4,$B$5)</f>
        <v>1063765316</v>
      </c>
      <c r="F362" s="65">
        <f t="shared" si="415"/>
        <v>534085219</v>
      </c>
      <c r="G362" s="65">
        <f t="shared" si="415"/>
        <v>286424114</v>
      </c>
      <c r="I362" s="14">
        <f t="shared" si="368"/>
        <v>9.3461816751828242E-2</v>
      </c>
      <c r="J362" s="14">
        <f t="shared" si="369"/>
        <v>0.49535432690321873</v>
      </c>
      <c r="K362" s="14">
        <f t="shared" si="370"/>
        <v>0.2487028108431984</v>
      </c>
      <c r="L362" s="14">
        <f t="shared" si="371"/>
        <v>0.13337662176543533</v>
      </c>
      <c r="N362" s="59">
        <f t="shared" si="372"/>
        <v>-1.3197346305012054</v>
      </c>
      <c r="O362" s="59">
        <f t="shared" si="373"/>
        <v>-1.1645238738611575E-2</v>
      </c>
      <c r="P362" s="59">
        <f t="shared" si="374"/>
        <v>-0.67857747082121644</v>
      </c>
      <c r="Q362" s="59">
        <f t="shared" si="375"/>
        <v>-1.1105705534733348</v>
      </c>
    </row>
    <row r="363" spans="4:17" x14ac:dyDescent="0.25">
      <c r="D363" s="65">
        <f t="shared" si="376"/>
        <v>478687508</v>
      </c>
      <c r="E363" s="65">
        <f t="shared" ref="E363:G363" si="416">MOD(D363*$B$4,$B$5)</f>
        <v>1948140595</v>
      </c>
      <c r="F363" s="65">
        <f t="shared" si="416"/>
        <v>385759115</v>
      </c>
      <c r="G363" s="65">
        <f t="shared" si="416"/>
        <v>147537028</v>
      </c>
      <c r="I363" s="14">
        <f t="shared" si="368"/>
        <v>0.22290624140101134</v>
      </c>
      <c r="J363" s="14">
        <f t="shared" si="369"/>
        <v>0.90717365816903639</v>
      </c>
      <c r="K363" s="14">
        <f t="shared" si="370"/>
        <v>0.17963308624889057</v>
      </c>
      <c r="L363" s="14">
        <f t="shared" si="371"/>
        <v>6.8702282448021956E-2</v>
      </c>
      <c r="N363" s="59">
        <f t="shared" si="372"/>
        <v>-0.76241478830645237</v>
      </c>
      <c r="O363" s="59">
        <f t="shared" si="373"/>
        <v>1.3235495682497032</v>
      </c>
      <c r="P363" s="59">
        <f t="shared" si="374"/>
        <v>-0.91676428320655456</v>
      </c>
      <c r="Q363" s="59">
        <f t="shared" si="375"/>
        <v>-1.4855259106774039</v>
      </c>
    </row>
    <row r="364" spans="4:17" x14ac:dyDescent="0.25">
      <c r="D364" s="65">
        <f t="shared" si="376"/>
        <v>704105136</v>
      </c>
      <c r="E364" s="65">
        <f t="shared" ref="E364:G364" si="417">MOD(D364*$B$4,$B$5)</f>
        <v>1782822434</v>
      </c>
      <c r="F364" s="65">
        <f t="shared" si="417"/>
        <v>362041736</v>
      </c>
      <c r="G364" s="65">
        <f t="shared" si="417"/>
        <v>2042202817</v>
      </c>
      <c r="I364" s="14">
        <f t="shared" si="368"/>
        <v>0.32787450433510773</v>
      </c>
      <c r="J364" s="14">
        <f t="shared" si="369"/>
        <v>0.83019139043073298</v>
      </c>
      <c r="K364" s="14">
        <f t="shared" si="370"/>
        <v>0.16858882100189926</v>
      </c>
      <c r="L364" s="14">
        <f t="shared" si="371"/>
        <v>0.95097479359337578</v>
      </c>
      <c r="N364" s="59">
        <f t="shared" si="372"/>
        <v>-0.44578991317096783</v>
      </c>
      <c r="O364" s="59">
        <f t="shared" si="373"/>
        <v>0.95492185012033481</v>
      </c>
      <c r="P364" s="59">
        <f t="shared" si="374"/>
        <v>-0.95975677422708694</v>
      </c>
      <c r="Q364" s="59">
        <f t="shared" si="375"/>
        <v>1.6543795799175831</v>
      </c>
    </row>
    <row r="365" spans="4:17" x14ac:dyDescent="0.25">
      <c r="D365" s="65">
        <f t="shared" si="376"/>
        <v>1082847519</v>
      </c>
      <c r="E365" s="65">
        <f t="shared" ref="E365:G365" si="418">MOD(D365*$B$4,$B$5)</f>
        <v>380621669</v>
      </c>
      <c r="F365" s="65">
        <f t="shared" si="418"/>
        <v>1265984214</v>
      </c>
      <c r="G365" s="65">
        <f t="shared" si="418"/>
        <v>1529334962</v>
      </c>
      <c r="I365" s="14">
        <f t="shared" si="368"/>
        <v>0.50424017012514188</v>
      </c>
      <c r="J365" s="14">
        <f t="shared" si="369"/>
        <v>0.17724077652882858</v>
      </c>
      <c r="K365" s="14">
        <f t="shared" si="370"/>
        <v>0.58951983935154961</v>
      </c>
      <c r="L365" s="14">
        <f t="shared" si="371"/>
        <v>0.71215208779289585</v>
      </c>
      <c r="N365" s="59">
        <f t="shared" si="372"/>
        <v>1.0628730442656923E-2</v>
      </c>
      <c r="O365" s="59">
        <f t="shared" si="373"/>
        <v>-0.92593155166798935</v>
      </c>
      <c r="P365" s="59">
        <f t="shared" si="374"/>
        <v>0.22630999995887649</v>
      </c>
      <c r="Q365" s="59">
        <f t="shared" si="375"/>
        <v>0.55968278819406769</v>
      </c>
    </row>
    <row r="366" spans="4:17" x14ac:dyDescent="0.25">
      <c r="D366" s="65">
        <f t="shared" si="376"/>
        <v>630101430</v>
      </c>
      <c r="E366" s="65">
        <f t="shared" ref="E366:G366" si="419">MOD(D366*$B$4,$B$5)</f>
        <v>815235069</v>
      </c>
      <c r="F366" s="65">
        <f t="shared" si="419"/>
        <v>1721668071</v>
      </c>
      <c r="G366" s="65">
        <f t="shared" si="419"/>
        <v>1169799988</v>
      </c>
      <c r="I366" s="14">
        <f t="shared" si="368"/>
        <v>0.29341384330151027</v>
      </c>
      <c r="J366" s="14">
        <f t="shared" si="369"/>
        <v>0.37962341204250549</v>
      </c>
      <c r="K366" s="14">
        <f t="shared" si="370"/>
        <v>0.80171417100514675</v>
      </c>
      <c r="L366" s="14">
        <f t="shared" si="371"/>
        <v>0.54473056881197779</v>
      </c>
      <c r="N366" s="59">
        <f t="shared" si="372"/>
        <v>-0.54343884466684311</v>
      </c>
      <c r="O366" s="59">
        <f t="shared" si="373"/>
        <v>-0.30646999219766052</v>
      </c>
      <c r="P366" s="59">
        <f t="shared" si="374"/>
        <v>0.84775997459702024</v>
      </c>
      <c r="Q366" s="59">
        <f t="shared" si="375"/>
        <v>0.11235887425291591</v>
      </c>
    </row>
    <row r="367" spans="4:17" x14ac:dyDescent="0.25">
      <c r="D367" s="65">
        <f t="shared" si="376"/>
        <v>1480206530</v>
      </c>
      <c r="E367" s="65">
        <f t="shared" ref="E367:G367" si="420">MOD(D367*$B$4,$B$5)</f>
        <v>2120990293</v>
      </c>
      <c r="F367" s="65">
        <f t="shared" si="420"/>
        <v>1039562678</v>
      </c>
      <c r="G367" s="65">
        <f t="shared" si="420"/>
        <v>479650289</v>
      </c>
      <c r="I367" s="14">
        <f t="shared" si="368"/>
        <v>0.68927487888305905</v>
      </c>
      <c r="J367" s="14">
        <f t="shared" si="369"/>
        <v>0.98766307112543195</v>
      </c>
      <c r="K367" s="14">
        <f t="shared" si="370"/>
        <v>0.48408409532539926</v>
      </c>
      <c r="L367" s="14">
        <f t="shared" si="371"/>
        <v>0.22335457124128433</v>
      </c>
      <c r="N367" s="59">
        <f t="shared" si="372"/>
        <v>0.49379602285860513</v>
      </c>
      <c r="O367" s="59">
        <f t="shared" si="373"/>
        <v>2.2464709577369391</v>
      </c>
      <c r="P367" s="59">
        <f t="shared" si="374"/>
        <v>-3.9905845664513329E-2</v>
      </c>
      <c r="Q367" s="59">
        <f t="shared" si="375"/>
        <v>-0.7609128171045515</v>
      </c>
    </row>
    <row r="368" spans="4:17" x14ac:dyDescent="0.25">
      <c r="D368" s="65">
        <f t="shared" si="376"/>
        <v>1177902012</v>
      </c>
      <c r="E368" s="65">
        <f t="shared" ref="E368:G368" si="421">MOD(D368*$B$4,$B$5)</f>
        <v>1730983280</v>
      </c>
      <c r="F368" s="65">
        <f t="shared" si="421"/>
        <v>2000171404</v>
      </c>
      <c r="G368" s="65">
        <f t="shared" si="421"/>
        <v>1556557011</v>
      </c>
      <c r="I368" s="14">
        <f t="shared" si="368"/>
        <v>0.54850336774112973</v>
      </c>
      <c r="J368" s="14">
        <f t="shared" si="369"/>
        <v>0.80605190322366715</v>
      </c>
      <c r="K368" s="14">
        <f t="shared" si="370"/>
        <v>0.93140239169020433</v>
      </c>
      <c r="L368" s="14">
        <f t="shared" si="371"/>
        <v>0.72482834218519587</v>
      </c>
      <c r="N368" s="59">
        <f t="shared" si="372"/>
        <v>0.1218809983808493</v>
      </c>
      <c r="O368" s="59">
        <f t="shared" si="373"/>
        <v>0.86343891070230561</v>
      </c>
      <c r="P368" s="59">
        <f t="shared" si="374"/>
        <v>1.4863172857881066</v>
      </c>
      <c r="Q368" s="59">
        <f t="shared" si="375"/>
        <v>0.59724575418169901</v>
      </c>
    </row>
    <row r="369" spans="4:17" x14ac:dyDescent="0.25">
      <c r="D369" s="65">
        <f t="shared" si="376"/>
        <v>405636745</v>
      </c>
      <c r="E369" s="65">
        <f t="shared" ref="E369:G369" si="422">MOD(D369*$B$4,$B$5)</f>
        <v>1882908196</v>
      </c>
      <c r="F369" s="65">
        <f t="shared" si="422"/>
        <v>1911137135</v>
      </c>
      <c r="G369" s="65">
        <f t="shared" si="422"/>
        <v>898135759</v>
      </c>
      <c r="I369" s="14">
        <f t="shared" si="368"/>
        <v>0.18888932903193806</v>
      </c>
      <c r="J369" s="14">
        <f t="shared" si="369"/>
        <v>0.87679745524823427</v>
      </c>
      <c r="K369" s="14">
        <f t="shared" si="370"/>
        <v>0.88994257933454823</v>
      </c>
      <c r="L369" s="14">
        <f t="shared" si="371"/>
        <v>0.41822705410255778</v>
      </c>
      <c r="N369" s="59">
        <f t="shared" si="372"/>
        <v>-0.88199657751567428</v>
      </c>
      <c r="O369" s="59">
        <f t="shared" si="373"/>
        <v>1.1591253615238069</v>
      </c>
      <c r="P369" s="59">
        <f t="shared" si="374"/>
        <v>1.2262228059059554</v>
      </c>
      <c r="Q369" s="59">
        <f t="shared" si="375"/>
        <v>-0.20643119148963066</v>
      </c>
    </row>
    <row r="370" spans="4:17" x14ac:dyDescent="0.25">
      <c r="D370" s="65">
        <f t="shared" si="376"/>
        <v>511357053</v>
      </c>
      <c r="E370" s="65">
        <f t="shared" ref="E370:G370" si="423">MOD(D370*$B$4,$B$5)</f>
        <v>539266745</v>
      </c>
      <c r="F370" s="65">
        <f t="shared" si="423"/>
        <v>1295762608</v>
      </c>
      <c r="G370" s="65">
        <f t="shared" si="423"/>
        <v>148148246</v>
      </c>
      <c r="I370" s="14">
        <f t="shared" si="368"/>
        <v>0.23811918379563762</v>
      </c>
      <c r="J370" s="14">
        <f t="shared" si="369"/>
        <v>0.25111564691282401</v>
      </c>
      <c r="K370" s="14">
        <f t="shared" si="370"/>
        <v>0.60338648464846101</v>
      </c>
      <c r="L370" s="14">
        <f t="shared" si="371"/>
        <v>6.8986903008992698E-2</v>
      </c>
      <c r="N370" s="59">
        <f t="shared" si="372"/>
        <v>-0.7123656710398496</v>
      </c>
      <c r="O370" s="59">
        <f t="shared" si="373"/>
        <v>-0.67098310291285634</v>
      </c>
      <c r="P370" s="59">
        <f t="shared" si="374"/>
        <v>0.26212246094171388</v>
      </c>
      <c r="Q370" s="59">
        <f t="shared" si="375"/>
        <v>-1.4833787650971682</v>
      </c>
    </row>
    <row r="371" spans="4:17" x14ac:dyDescent="0.25">
      <c r="D371" s="65">
        <f t="shared" si="376"/>
        <v>143438156</v>
      </c>
      <c r="E371" s="65">
        <f t="shared" ref="E371:G371" si="424">MOD(D371*$B$4,$B$5)</f>
        <v>415950348</v>
      </c>
      <c r="F371" s="65">
        <f t="shared" si="424"/>
        <v>1514632505</v>
      </c>
      <c r="G371" s="65">
        <f t="shared" si="424"/>
        <v>1744886740</v>
      </c>
      <c r="I371" s="14">
        <f t="shared" si="368"/>
        <v>6.6793596434214703E-2</v>
      </c>
      <c r="J371" s="14">
        <f t="shared" si="369"/>
        <v>0.19369197468617183</v>
      </c>
      <c r="K371" s="14">
        <f t="shared" si="370"/>
        <v>0.70530572273331293</v>
      </c>
      <c r="L371" s="14">
        <f t="shared" si="371"/>
        <v>0.81252620631132855</v>
      </c>
      <c r="N371" s="59">
        <f t="shared" si="372"/>
        <v>-1.5001050506421465</v>
      </c>
      <c r="O371" s="59">
        <f t="shared" si="373"/>
        <v>-0.86437130781151172</v>
      </c>
      <c r="P371" s="59">
        <f t="shared" si="374"/>
        <v>0.53972230605105276</v>
      </c>
      <c r="Q371" s="59">
        <f t="shared" si="375"/>
        <v>0.88724392691084275</v>
      </c>
    </row>
    <row r="372" spans="4:17" x14ac:dyDescent="0.25">
      <c r="D372" s="65">
        <f t="shared" si="376"/>
        <v>971707553</v>
      </c>
      <c r="E372" s="65">
        <f t="shared" ref="E372:G372" si="425">MOD(D372*$B$4,$B$5)</f>
        <v>2104956736</v>
      </c>
      <c r="F372" s="65">
        <f t="shared" si="425"/>
        <v>177845651</v>
      </c>
      <c r="G372" s="65">
        <f t="shared" si="425"/>
        <v>1295282362</v>
      </c>
      <c r="I372" s="14">
        <f t="shared" si="368"/>
        <v>0.45248659043804423</v>
      </c>
      <c r="J372" s="14">
        <f t="shared" si="369"/>
        <v>0.98019686432573649</v>
      </c>
      <c r="K372" s="14">
        <f t="shared" si="370"/>
        <v>8.2815834863871188E-2</v>
      </c>
      <c r="L372" s="14">
        <f t="shared" si="371"/>
        <v>0.60316285267766834</v>
      </c>
      <c r="N372" s="59">
        <f t="shared" si="372"/>
        <v>-0.11938141978990467</v>
      </c>
      <c r="O372" s="59">
        <f t="shared" si="373"/>
        <v>2.0578319143084811</v>
      </c>
      <c r="P372" s="59">
        <f t="shared" si="374"/>
        <v>-1.3863774785473924</v>
      </c>
      <c r="Q372" s="59">
        <f t="shared" si="375"/>
        <v>0.26154235058029007</v>
      </c>
    </row>
    <row r="373" spans="4:17" x14ac:dyDescent="0.25">
      <c r="D373" s="65">
        <f t="shared" si="376"/>
        <v>588513697</v>
      </c>
      <c r="E373" s="65">
        <f t="shared" ref="E373:G373" si="426">MOD(D373*$B$4,$B$5)</f>
        <v>1230985371</v>
      </c>
      <c r="F373" s="65">
        <f t="shared" si="426"/>
        <v>22331051</v>
      </c>
      <c r="G373" s="65">
        <f t="shared" si="426"/>
        <v>2052855674</v>
      </c>
      <c r="I373" s="14">
        <f t="shared" si="368"/>
        <v>0.27404804599848392</v>
      </c>
      <c r="J373" s="14">
        <f t="shared" si="369"/>
        <v>0.57322223305070985</v>
      </c>
      <c r="K373" s="14">
        <f t="shared" si="370"/>
        <v>1.0398705965279328E-2</v>
      </c>
      <c r="L373" s="14">
        <f t="shared" si="371"/>
        <v>0.9559354167021209</v>
      </c>
      <c r="N373" s="59">
        <f t="shared" si="372"/>
        <v>-0.60061552968603327</v>
      </c>
      <c r="O373" s="59">
        <f t="shared" si="373"/>
        <v>0.18458374826996202</v>
      </c>
      <c r="P373" s="59">
        <f t="shared" si="374"/>
        <v>-2.3116421478499216</v>
      </c>
      <c r="Q373" s="59">
        <f t="shared" si="375"/>
        <v>1.7053500052718831</v>
      </c>
    </row>
    <row r="374" spans="4:17" x14ac:dyDescent="0.25">
      <c r="D374" s="65">
        <f t="shared" si="376"/>
        <v>2058316133</v>
      </c>
      <c r="E374" s="65">
        <f t="shared" ref="E374:G374" si="427">MOD(D374*$B$4,$B$5)</f>
        <v>1499643941</v>
      </c>
      <c r="F374" s="65">
        <f t="shared" si="427"/>
        <v>1933902935</v>
      </c>
      <c r="G374" s="65">
        <f t="shared" si="427"/>
        <v>314440295</v>
      </c>
      <c r="I374" s="14">
        <f t="shared" si="368"/>
        <v>0.95847814107172014</v>
      </c>
      <c r="J374" s="14">
        <f t="shared" si="369"/>
        <v>0.69832612871967825</v>
      </c>
      <c r="K374" s="14">
        <f t="shared" si="370"/>
        <v>0.90054373107901187</v>
      </c>
      <c r="L374" s="14">
        <f t="shared" si="371"/>
        <v>0.14642267268749204</v>
      </c>
      <c r="N374" s="59">
        <f t="shared" si="372"/>
        <v>1.7332923608797328</v>
      </c>
      <c r="O374" s="59">
        <f t="shared" si="373"/>
        <v>0.51959233362926327</v>
      </c>
      <c r="P374" s="59">
        <f t="shared" si="374"/>
        <v>1.2846559498542887</v>
      </c>
      <c r="Q374" s="59">
        <f t="shared" si="375"/>
        <v>-1.0519001886382056</v>
      </c>
    </row>
    <row r="375" spans="4:17" x14ac:dyDescent="0.25">
      <c r="D375" s="65">
        <f t="shared" si="376"/>
        <v>2080546596</v>
      </c>
      <c r="E375" s="65">
        <f t="shared" ref="E375:G375" si="428">MOD(D375*$B$4,$B$5)</f>
        <v>844499914</v>
      </c>
      <c r="F375" s="65">
        <f t="shared" si="428"/>
        <v>1320761340</v>
      </c>
      <c r="G375" s="65">
        <f t="shared" si="428"/>
        <v>2123614651</v>
      </c>
      <c r="I375" s="14">
        <f t="shared" si="368"/>
        <v>0.96883000709938816</v>
      </c>
      <c r="J375" s="14">
        <f t="shared" si="369"/>
        <v>0.39325091745075857</v>
      </c>
      <c r="K375" s="14">
        <f t="shared" si="370"/>
        <v>0.61502742638348362</v>
      </c>
      <c r="L375" s="14">
        <f t="shared" si="371"/>
        <v>0.98888513305120651</v>
      </c>
      <c r="N375" s="59">
        <f t="shared" si="372"/>
        <v>1.8638698346351512</v>
      </c>
      <c r="O375" s="59">
        <f t="shared" si="373"/>
        <v>-0.27085593811584996</v>
      </c>
      <c r="P375" s="59">
        <f t="shared" si="374"/>
        <v>0.29244664681224181</v>
      </c>
      <c r="Q375" s="59">
        <f t="shared" si="375"/>
        <v>2.2864194095698078</v>
      </c>
    </row>
    <row r="376" spans="4:17" x14ac:dyDescent="0.25">
      <c r="D376" s="65">
        <f t="shared" si="376"/>
        <v>1018412523</v>
      </c>
      <c r="E376" s="65">
        <f t="shared" ref="E376:G376" si="429">MOD(D376*$B$4,$B$5)</f>
        <v>1742734256</v>
      </c>
      <c r="F376" s="65">
        <f t="shared" si="429"/>
        <v>148367445</v>
      </c>
      <c r="G376" s="65">
        <f t="shared" si="429"/>
        <v>2134458497</v>
      </c>
      <c r="I376" s="14">
        <f t="shared" si="368"/>
        <v>0.47423528691216865</v>
      </c>
      <c r="J376" s="14">
        <f t="shared" si="369"/>
        <v>0.81152387784004576</v>
      </c>
      <c r="K376" s="14">
        <f t="shared" si="370"/>
        <v>6.908897549760433E-2</v>
      </c>
      <c r="L376" s="14">
        <f t="shared" si="371"/>
        <v>0.99393469234363618</v>
      </c>
      <c r="N376" s="59">
        <f t="shared" si="372"/>
        <v>-6.4627518609023216E-2</v>
      </c>
      <c r="O376" s="59">
        <f t="shared" si="373"/>
        <v>0.88352580899196209</v>
      </c>
      <c r="P376" s="59">
        <f t="shared" si="374"/>
        <v>-1.4826104052249212</v>
      </c>
      <c r="Q376" s="59">
        <f t="shared" si="375"/>
        <v>2.508321752989692</v>
      </c>
    </row>
    <row r="377" spans="4:17" x14ac:dyDescent="0.25">
      <c r="D377" s="65">
        <f t="shared" si="376"/>
        <v>475692921</v>
      </c>
      <c r="E377" s="65">
        <f t="shared" ref="E377:G377" si="430">MOD(D377*$B$4,$B$5)</f>
        <v>1277835867</v>
      </c>
      <c r="F377" s="65">
        <f t="shared" si="430"/>
        <v>242343176</v>
      </c>
      <c r="G377" s="65">
        <f t="shared" si="430"/>
        <v>804023487</v>
      </c>
      <c r="I377" s="14">
        <f t="shared" si="368"/>
        <v>0.22151177816233764</v>
      </c>
      <c r="J377" s="14">
        <f t="shared" si="369"/>
        <v>0.59503869534939402</v>
      </c>
      <c r="K377" s="14">
        <f t="shared" si="370"/>
        <v>0.11284983541150562</v>
      </c>
      <c r="L377" s="14">
        <f t="shared" si="371"/>
        <v>0.37440261233076694</v>
      </c>
      <c r="N377" s="59">
        <f t="shared" si="372"/>
        <v>-0.7670974863712714</v>
      </c>
      <c r="O377" s="59">
        <f t="shared" si="373"/>
        <v>0.24052587148103294</v>
      </c>
      <c r="P377" s="59">
        <f t="shared" si="374"/>
        <v>-1.2115108710329956</v>
      </c>
      <c r="Q377" s="59">
        <f t="shared" si="375"/>
        <v>-0.32021516935597133</v>
      </c>
    </row>
    <row r="378" spans="4:17" x14ac:dyDescent="0.25">
      <c r="D378" s="65">
        <f t="shared" si="376"/>
        <v>1693272393</v>
      </c>
      <c r="E378" s="65">
        <f t="shared" ref="E378:G378" si="431">MOD(D378*$B$4,$B$5)</f>
        <v>576594036</v>
      </c>
      <c r="F378" s="65">
        <f t="shared" si="431"/>
        <v>1382646636</v>
      </c>
      <c r="G378" s="65">
        <f t="shared" si="431"/>
        <v>91501243</v>
      </c>
      <c r="I378" s="14">
        <f t="shared" si="368"/>
        <v>0.78849140302137599</v>
      </c>
      <c r="J378" s="14">
        <f t="shared" si="369"/>
        <v>0.26849752130778276</v>
      </c>
      <c r="K378" s="14">
        <f t="shared" si="370"/>
        <v>0.64384501301110253</v>
      </c>
      <c r="L378" s="14">
        <f t="shared" si="371"/>
        <v>4.2608586645320606E-2</v>
      </c>
      <c r="N378" s="59">
        <f t="shared" si="372"/>
        <v>0.80119771480631918</v>
      </c>
      <c r="O378" s="59">
        <f t="shared" si="373"/>
        <v>-0.61736342234690034</v>
      </c>
      <c r="P378" s="59">
        <f t="shared" si="374"/>
        <v>0.36875550331298373</v>
      </c>
      <c r="Q378" s="59">
        <f t="shared" si="375"/>
        <v>-1.7211854717068502</v>
      </c>
    </row>
    <row r="379" spans="4:17" x14ac:dyDescent="0.25">
      <c r="D379" s="65">
        <f t="shared" si="376"/>
        <v>1630122621</v>
      </c>
      <c r="E379" s="65">
        <f t="shared" ref="E379:G379" si="432">MOD(D379*$B$4,$B$5)</f>
        <v>1700728564</v>
      </c>
      <c r="F379" s="65">
        <f t="shared" si="432"/>
        <v>1863655328</v>
      </c>
      <c r="G379" s="65">
        <f t="shared" si="432"/>
        <v>268881411</v>
      </c>
      <c r="I379" s="14">
        <f t="shared" si="368"/>
        <v>0.75908499887127889</v>
      </c>
      <c r="J379" s="14">
        <f t="shared" si="369"/>
        <v>0.79196345321085626</v>
      </c>
      <c r="K379" s="14">
        <f t="shared" si="370"/>
        <v>0.86783213994263875</v>
      </c>
      <c r="L379" s="14">
        <f t="shared" si="371"/>
        <v>0.12520766409599005</v>
      </c>
      <c r="N379" s="59">
        <f t="shared" si="372"/>
        <v>0.70336228785814647</v>
      </c>
      <c r="O379" s="59">
        <f t="shared" si="373"/>
        <v>0.81325286813418385</v>
      </c>
      <c r="P379" s="59">
        <f t="shared" si="374"/>
        <v>1.1162019030046224</v>
      </c>
      <c r="Q379" s="59">
        <f t="shared" si="375"/>
        <v>-1.1493411696816236</v>
      </c>
    </row>
    <row r="380" spans="4:17" x14ac:dyDescent="0.25">
      <c r="D380" s="65">
        <f t="shared" si="376"/>
        <v>1930911560</v>
      </c>
      <c r="E380" s="65">
        <f t="shared" ref="E380:G380" si="433">MOD(D380*$B$4,$B$5)</f>
        <v>1946665666</v>
      </c>
      <c r="F380" s="65">
        <f t="shared" si="433"/>
        <v>56421707</v>
      </c>
      <c r="G380" s="65">
        <f t="shared" si="433"/>
        <v>522954201</v>
      </c>
      <c r="I380" s="14">
        <f t="shared" si="368"/>
        <v>0.89915076354439438</v>
      </c>
      <c r="J380" s="14">
        <f t="shared" si="369"/>
        <v>0.90648684083156927</v>
      </c>
      <c r="K380" s="14">
        <f t="shared" si="370"/>
        <v>2.6273404738189097E-2</v>
      </c>
      <c r="L380" s="14">
        <f t="shared" si="371"/>
        <v>0.24351952666744545</v>
      </c>
      <c r="N380" s="59">
        <f t="shared" si="372"/>
        <v>1.2767274893176361</v>
      </c>
      <c r="O380" s="59">
        <f t="shared" si="373"/>
        <v>1.319427244988717</v>
      </c>
      <c r="P380" s="59">
        <f t="shared" si="374"/>
        <v>-1.938626703997069</v>
      </c>
      <c r="Q380" s="59">
        <f t="shared" si="375"/>
        <v>-0.69502592730140067</v>
      </c>
    </row>
    <row r="381" spans="4:17" x14ac:dyDescent="0.25">
      <c r="D381" s="65">
        <f t="shared" si="376"/>
        <v>1999449633</v>
      </c>
      <c r="E381" s="65">
        <f t="shared" ref="E381:G381" si="434">MOD(D381*$B$4,$B$5)</f>
        <v>1075687422</v>
      </c>
      <c r="F381" s="65">
        <f t="shared" si="434"/>
        <v>500446549</v>
      </c>
      <c r="G381" s="65">
        <f t="shared" si="434"/>
        <v>11821676</v>
      </c>
      <c r="I381" s="14">
        <f t="shared" si="368"/>
        <v>0.93106629087688986</v>
      </c>
      <c r="J381" s="14">
        <f t="shared" si="369"/>
        <v>0.50090599013576842</v>
      </c>
      <c r="K381" s="14">
        <f t="shared" si="370"/>
        <v>0.2330385844530897</v>
      </c>
      <c r="L381" s="14">
        <f t="shared" si="371"/>
        <v>5.5048968694218405E-3</v>
      </c>
      <c r="N381" s="59">
        <f t="shared" si="372"/>
        <v>1.4837795342306561</v>
      </c>
      <c r="O381" s="59">
        <f t="shared" si="373"/>
        <v>2.2709824428985338E-3</v>
      </c>
      <c r="P381" s="59">
        <f t="shared" si="374"/>
        <v>-0.7288765687152835</v>
      </c>
      <c r="Q381" s="59">
        <f t="shared" si="375"/>
        <v>-2.5423878178533785</v>
      </c>
    </row>
    <row r="382" spans="4:17" x14ac:dyDescent="0.25">
      <c r="D382" s="65">
        <f t="shared" si="376"/>
        <v>1560955741</v>
      </c>
      <c r="E382" s="65">
        <f t="shared" ref="E382:G382" si="435">MOD(D382*$B$4,$B$5)</f>
        <v>135851522</v>
      </c>
      <c r="F382" s="65">
        <f t="shared" si="435"/>
        <v>1421244171</v>
      </c>
      <c r="G382" s="65">
        <f t="shared" si="435"/>
        <v>1364791279</v>
      </c>
      <c r="I382" s="14">
        <f t="shared" si="368"/>
        <v>0.72687666046142263</v>
      </c>
      <c r="J382" s="14">
        <f t="shared" si="369"/>
        <v>6.3260794676151866E-2</v>
      </c>
      <c r="K382" s="14">
        <f t="shared" si="370"/>
        <v>0.66181839086284711</v>
      </c>
      <c r="L382" s="14">
        <f t="shared" si="371"/>
        <v>0.6355304644773998</v>
      </c>
      <c r="N382" s="59">
        <f t="shared" si="372"/>
        <v>0.60339390029569617</v>
      </c>
      <c r="O382" s="59">
        <f t="shared" si="373"/>
        <v>-1.5279635451518283</v>
      </c>
      <c r="P382" s="59">
        <f t="shared" si="374"/>
        <v>0.41743095323996837</v>
      </c>
      <c r="Q382" s="59">
        <f t="shared" si="375"/>
        <v>0.3465371486463511</v>
      </c>
    </row>
    <row r="383" spans="4:17" x14ac:dyDescent="0.25">
      <c r="D383" s="65">
        <f t="shared" si="376"/>
        <v>1483989590</v>
      </c>
      <c r="E383" s="65">
        <f t="shared" ref="E383:G383" si="436">MOD(D383*$B$4,$B$5)</f>
        <v>49485911</v>
      </c>
      <c r="F383" s="65">
        <f t="shared" si="436"/>
        <v>732594417</v>
      </c>
      <c r="G383" s="65">
        <f t="shared" si="436"/>
        <v>451887858</v>
      </c>
      <c r="I383" s="14">
        <f t="shared" si="368"/>
        <v>0.69103650347426204</v>
      </c>
      <c r="J383" s="14">
        <f t="shared" si="369"/>
        <v>2.3043673041317308E-2</v>
      </c>
      <c r="K383" s="14">
        <f t="shared" si="370"/>
        <v>0.34114085961239493</v>
      </c>
      <c r="L383" s="14">
        <f t="shared" si="371"/>
        <v>0.21042668187099201</v>
      </c>
      <c r="N383" s="59">
        <f t="shared" si="372"/>
        <v>0.49879048266509673</v>
      </c>
      <c r="O383" s="59">
        <f t="shared" si="373"/>
        <v>-1.9945924648857456</v>
      </c>
      <c r="P383" s="59">
        <f t="shared" si="374"/>
        <v>-0.40935151001847891</v>
      </c>
      <c r="Q383" s="59">
        <f t="shared" si="375"/>
        <v>-0.80494163000543095</v>
      </c>
    </row>
    <row r="384" spans="4:17" x14ac:dyDescent="0.25">
      <c r="D384" s="65">
        <f t="shared" si="376"/>
        <v>1087390939</v>
      </c>
      <c r="E384" s="65">
        <f t="shared" ref="E384:G384" si="437">MOD(D384*$B$4,$B$5)</f>
        <v>652716495</v>
      </c>
      <c r="F384" s="65">
        <f t="shared" si="437"/>
        <v>1545345008</v>
      </c>
      <c r="G384" s="65">
        <f t="shared" si="437"/>
        <v>356918976</v>
      </c>
      <c r="I384" s="14">
        <f t="shared" si="368"/>
        <v>0.50635586493309204</v>
      </c>
      <c r="J384" s="14">
        <f t="shared" si="369"/>
        <v>0.30394480359176623</v>
      </c>
      <c r="K384" s="14">
        <f t="shared" si="370"/>
        <v>0.71960734643005519</v>
      </c>
      <c r="L384" s="14">
        <f t="shared" si="371"/>
        <v>0.16620334998350902</v>
      </c>
      <c r="N384" s="59">
        <f t="shared" si="372"/>
        <v>1.5932464783954867E-2</v>
      </c>
      <c r="O384" s="59">
        <f t="shared" si="373"/>
        <v>-0.51308822596765113</v>
      </c>
      <c r="P384" s="59">
        <f t="shared" si="374"/>
        <v>0.58167545550547306</v>
      </c>
      <c r="Q384" s="59">
        <f t="shared" si="375"/>
        <v>-0.96927760487364367</v>
      </c>
    </row>
    <row r="385" spans="4:17" x14ac:dyDescent="0.25">
      <c r="D385" s="65">
        <f t="shared" si="376"/>
        <v>1722074262</v>
      </c>
      <c r="E385" s="65">
        <f t="shared" ref="E385:G385" si="438">MOD(D385*$B$4,$B$5)</f>
        <v>1449692926</v>
      </c>
      <c r="F385" s="65">
        <f t="shared" si="438"/>
        <v>225109804</v>
      </c>
      <c r="G385" s="65">
        <f t="shared" si="438"/>
        <v>8095064</v>
      </c>
      <c r="I385" s="14">
        <f t="shared" si="368"/>
        <v>0.80190331842927576</v>
      </c>
      <c r="J385" s="14">
        <f t="shared" si="369"/>
        <v>0.67506587475078728</v>
      </c>
      <c r="K385" s="14">
        <f t="shared" si="370"/>
        <v>0.10482492121385868</v>
      </c>
      <c r="L385" s="14">
        <f t="shared" si="371"/>
        <v>3.7695579265892114E-3</v>
      </c>
      <c r="N385" s="59">
        <f t="shared" si="372"/>
        <v>0.84843930103119125</v>
      </c>
      <c r="O385" s="59">
        <f t="shared" si="373"/>
        <v>0.4539452266270233</v>
      </c>
      <c r="P385" s="59">
        <f t="shared" si="374"/>
        <v>-1.2545288606507319</v>
      </c>
      <c r="Q385" s="59">
        <f t="shared" si="375"/>
        <v>-2.6720422364660745</v>
      </c>
    </row>
    <row r="386" spans="4:17" x14ac:dyDescent="0.25">
      <c r="D386" s="65">
        <f t="shared" si="376"/>
        <v>2062294237</v>
      </c>
      <c r="E386" s="65">
        <f t="shared" ref="E386:G386" si="439">MOD(D386*$B$4,$B$5)</f>
        <v>253173895</v>
      </c>
      <c r="F386" s="65">
        <f t="shared" si="439"/>
        <v>1775134115</v>
      </c>
      <c r="G386" s="65">
        <f t="shared" si="439"/>
        <v>753866218</v>
      </c>
      <c r="I386" s="14">
        <f t="shared" si="368"/>
        <v>0.96033059010312949</v>
      </c>
      <c r="J386" s="14">
        <f t="shared" si="369"/>
        <v>0.11789328196821108</v>
      </c>
      <c r="K386" s="14">
        <f t="shared" si="370"/>
        <v>0.82661123790462621</v>
      </c>
      <c r="L386" s="14">
        <f t="shared" si="371"/>
        <v>0.35104631385863416</v>
      </c>
      <c r="N386" s="59">
        <f t="shared" si="372"/>
        <v>1.7545353406651307</v>
      </c>
      <c r="O386" s="59">
        <f t="shared" si="373"/>
        <v>-1.1855841518481944</v>
      </c>
      <c r="P386" s="59">
        <f t="shared" si="374"/>
        <v>0.94085821311614914</v>
      </c>
      <c r="Q386" s="59">
        <f t="shared" si="375"/>
        <v>-0.38249716988066668</v>
      </c>
    </row>
    <row r="387" spans="4:17" x14ac:dyDescent="0.25">
      <c r="D387" s="65">
        <f t="shared" si="376"/>
        <v>765810663</v>
      </c>
      <c r="E387" s="65">
        <f t="shared" ref="E387:G387" si="440">MOD(D387*$B$4,$B$5)</f>
        <v>1810497862</v>
      </c>
      <c r="F387" s="65">
        <f t="shared" si="440"/>
        <v>547798290</v>
      </c>
      <c r="G387" s="65">
        <f t="shared" si="440"/>
        <v>805111079</v>
      </c>
      <c r="I387" s="14">
        <f t="shared" ref="I387:I450" si="441">D387 / ($B$5 - 1)</f>
        <v>0.35660837949869073</v>
      </c>
      <c r="J387" s="14">
        <f t="shared" ref="J387:J450" si="442">E387 / ($B$5 - 1)</f>
        <v>0.84307876587200792</v>
      </c>
      <c r="K387" s="14">
        <f t="shared" ref="K387:K450" si="443">F387 / ($B$5 - 1)</f>
        <v>0.2550884571439479</v>
      </c>
      <c r="L387" s="14">
        <f t="shared" ref="L387:L450" si="444">G387 / ($B$5 - 1)</f>
        <v>0.37490906182202421</v>
      </c>
      <c r="N387" s="59">
        <f t="shared" ref="N387:N450" si="445">_xlfn.NORM.INV(I387, 0, 1)</f>
        <v>-0.36753933184204973</v>
      </c>
      <c r="O387" s="59">
        <f t="shared" ref="O387:O450" si="446">_xlfn.NORM.INV(J387, 0, 1)</f>
        <v>1.0071921009458089</v>
      </c>
      <c r="P387" s="59">
        <f t="shared" ref="P387:P450" si="447">_xlfn.NORM.INV(K387, 0, 1)</f>
        <v>-0.65856224454837531</v>
      </c>
      <c r="Q387" s="59">
        <f t="shared" ref="Q387:Q450" si="448">_xlfn.NORM.INV(L387, 0, 1)</f>
        <v>-0.31887919200922399</v>
      </c>
    </row>
    <row r="388" spans="4:17" x14ac:dyDescent="0.25">
      <c r="D388" s="65">
        <f t="shared" ref="D388:D451" si="449">MOD(G387*$B$4,$B$5)</f>
        <v>505334650</v>
      </c>
      <c r="E388" s="65">
        <f t="shared" ref="E388:G388" si="450">MOD(D388*$B$4,$B$5)</f>
        <v>1889627524</v>
      </c>
      <c r="F388" s="65">
        <f t="shared" si="450"/>
        <v>1989788326</v>
      </c>
      <c r="G388" s="65">
        <f t="shared" si="450"/>
        <v>718688624</v>
      </c>
      <c r="I388" s="14">
        <f t="shared" si="441"/>
        <v>0.23531478385935983</v>
      </c>
      <c r="J388" s="14">
        <f t="shared" si="442"/>
        <v>0.87992638617747132</v>
      </c>
      <c r="K388" s="14">
        <f t="shared" si="443"/>
        <v>0.92656739421800471</v>
      </c>
      <c r="L388" s="14">
        <f t="shared" si="444"/>
        <v>0.33466547013694931</v>
      </c>
      <c r="N388" s="59">
        <f t="shared" si="445"/>
        <v>-0.72145508140476411</v>
      </c>
      <c r="O388" s="59">
        <f t="shared" si="446"/>
        <v>1.174618876969687</v>
      </c>
      <c r="P388" s="59">
        <f t="shared" si="447"/>
        <v>1.4506935526839126</v>
      </c>
      <c r="Q388" s="59">
        <f t="shared" si="448"/>
        <v>-0.42706643406118266</v>
      </c>
    </row>
    <row r="389" spans="4:17" x14ac:dyDescent="0.25">
      <c r="D389" s="65">
        <f t="shared" si="449"/>
        <v>1367735466</v>
      </c>
      <c r="E389" s="65">
        <f t="shared" ref="E389:G389" si="451">MOD(D389*$B$4,$B$5)</f>
        <v>1868919565</v>
      </c>
      <c r="F389" s="65">
        <f t="shared" si="451"/>
        <v>975795292</v>
      </c>
      <c r="G389" s="65">
        <f t="shared" si="451"/>
        <v>1855710481</v>
      </c>
      <c r="I389" s="14">
        <f t="shared" si="441"/>
        <v>0.63690145838717138</v>
      </c>
      <c r="J389" s="14">
        <f t="shared" si="442"/>
        <v>0.87028349132303473</v>
      </c>
      <c r="K389" s="14">
        <f t="shared" si="443"/>
        <v>0.45439009224473509</v>
      </c>
      <c r="L389" s="14">
        <f t="shared" si="444"/>
        <v>0.86413253225771014</v>
      </c>
      <c r="N389" s="59">
        <f t="shared" si="445"/>
        <v>0.35018870452196116</v>
      </c>
      <c r="O389" s="59">
        <f t="shared" si="446"/>
        <v>1.1277322405696688</v>
      </c>
      <c r="P389" s="59">
        <f t="shared" si="447"/>
        <v>-0.11457728571825007</v>
      </c>
      <c r="Q389" s="59">
        <f t="shared" si="448"/>
        <v>1.0990759583626917</v>
      </c>
    </row>
    <row r="390" spans="4:17" x14ac:dyDescent="0.25">
      <c r="D390" s="65">
        <f t="shared" si="449"/>
        <v>1162744687</v>
      </c>
      <c r="E390" s="65">
        <f t="shared" ref="E390:G390" si="452">MOD(D390*$B$4,$B$5)</f>
        <v>216188185</v>
      </c>
      <c r="F390" s="65">
        <f t="shared" si="452"/>
        <v>996837362</v>
      </c>
      <c r="G390" s="65">
        <f t="shared" si="452"/>
        <v>1817706420</v>
      </c>
      <c r="I390" s="14">
        <f t="shared" si="441"/>
        <v>0.54144518826291443</v>
      </c>
      <c r="J390" s="14">
        <f t="shared" si="442"/>
        <v>0.10067046862158037</v>
      </c>
      <c r="K390" s="14">
        <f t="shared" si="443"/>
        <v>0.46418856965768018</v>
      </c>
      <c r="L390" s="14">
        <f t="shared" si="444"/>
        <v>0.8464355122730467</v>
      </c>
      <c r="N390" s="59">
        <f t="shared" si="445"/>
        <v>0.10407526051186318</v>
      </c>
      <c r="O390" s="59">
        <f t="shared" si="446"/>
        <v>-1.2777405078485116</v>
      </c>
      <c r="P390" s="59">
        <f t="shared" si="447"/>
        <v>-8.9886839571515706E-2</v>
      </c>
      <c r="Q390" s="59">
        <f t="shared" si="448"/>
        <v>1.0212648490456235</v>
      </c>
    </row>
    <row r="391" spans="4:17" x14ac:dyDescent="0.25">
      <c r="D391" s="65">
        <f t="shared" si="449"/>
        <v>619750694</v>
      </c>
      <c r="E391" s="65">
        <f t="shared" ref="E391:G391" si="453">MOD(D391*$B$4,$B$5)</f>
        <v>1538547364</v>
      </c>
      <c r="F391" s="65">
        <f t="shared" si="453"/>
        <v>792843443</v>
      </c>
      <c r="G391" s="65">
        <f t="shared" si="453"/>
        <v>1039763866</v>
      </c>
      <c r="I391" s="14">
        <f t="shared" si="441"/>
        <v>0.2885939062466788</v>
      </c>
      <c r="J391" s="14">
        <f t="shared" si="442"/>
        <v>0.71644194677140749</v>
      </c>
      <c r="K391" s="14">
        <f t="shared" si="443"/>
        <v>0.3691964986447212</v>
      </c>
      <c r="L391" s="14">
        <f t="shared" si="444"/>
        <v>0.48417778078855739</v>
      </c>
      <c r="N391" s="59">
        <f t="shared" si="445"/>
        <v>-0.55749714014284724</v>
      </c>
      <c r="O391" s="59">
        <f t="shared" si="446"/>
        <v>0.57230390234649298</v>
      </c>
      <c r="P391" s="59">
        <f t="shared" si="447"/>
        <v>-0.33398219108613653</v>
      </c>
      <c r="Q391" s="59">
        <f t="shared" si="448"/>
        <v>-3.9670825074792943E-2</v>
      </c>
    </row>
    <row r="392" spans="4:17" x14ac:dyDescent="0.25">
      <c r="D392" s="65">
        <f t="shared" si="449"/>
        <v>1601261649</v>
      </c>
      <c r="E392" s="65">
        <f t="shared" ref="E392:G392" si="454">MOD(D392*$B$4,$B$5)</f>
        <v>122152408</v>
      </c>
      <c r="F392" s="65">
        <f t="shared" si="454"/>
        <v>1576275553</v>
      </c>
      <c r="G392" s="65">
        <f t="shared" si="454"/>
        <v>904122006</v>
      </c>
      <c r="I392" s="14">
        <f t="shared" si="441"/>
        <v>0.74564556148428984</v>
      </c>
      <c r="J392" s="14">
        <f t="shared" si="442"/>
        <v>5.6881647609995353E-2</v>
      </c>
      <c r="K392" s="14">
        <f t="shared" si="443"/>
        <v>0.73401050384529909</v>
      </c>
      <c r="L392" s="14">
        <f t="shared" si="444"/>
        <v>0.42101461758931596</v>
      </c>
      <c r="N392" s="59">
        <f t="shared" si="445"/>
        <v>0.66084943384384698</v>
      </c>
      <c r="O392" s="59">
        <f t="shared" si="446"/>
        <v>-1.5815020297319695</v>
      </c>
      <c r="P392" s="59">
        <f t="shared" si="447"/>
        <v>0.62498791114302477</v>
      </c>
      <c r="Q392" s="59">
        <f t="shared" si="448"/>
        <v>-0.19929852209961335</v>
      </c>
    </row>
    <row r="393" spans="4:17" x14ac:dyDescent="0.25">
      <c r="D393" s="65">
        <f t="shared" si="449"/>
        <v>1710677292</v>
      </c>
      <c r="E393" s="65">
        <f t="shared" ref="E393:G393" si="455">MOD(D393*$B$4,$B$5)</f>
        <v>1062367688</v>
      </c>
      <c r="F393" s="65">
        <f t="shared" si="455"/>
        <v>1788660735</v>
      </c>
      <c r="G393" s="65">
        <f t="shared" si="455"/>
        <v>862311550</v>
      </c>
      <c r="I393" s="14">
        <f t="shared" si="441"/>
        <v>0.79659619070272536</v>
      </c>
      <c r="J393" s="14">
        <f t="shared" si="442"/>
        <v>0.49470350564895527</v>
      </c>
      <c r="K393" s="14">
        <f t="shared" si="443"/>
        <v>0.83291006119261501</v>
      </c>
      <c r="L393" s="14">
        <f t="shared" si="444"/>
        <v>0.40154510680729999</v>
      </c>
      <c r="N393" s="59">
        <f t="shared" si="445"/>
        <v>0.82952460707377895</v>
      </c>
      <c r="O393" s="59">
        <f t="shared" si="446"/>
        <v>-1.3276732538313119E-2</v>
      </c>
      <c r="P393" s="59">
        <f t="shared" si="447"/>
        <v>0.9657288533662084</v>
      </c>
      <c r="Q393" s="59">
        <f t="shared" si="448"/>
        <v>-0.24934979880069225</v>
      </c>
    </row>
    <row r="394" spans="4:17" x14ac:dyDescent="0.25">
      <c r="D394" s="65">
        <f t="shared" si="449"/>
        <v>2112783896</v>
      </c>
      <c r="E394" s="65">
        <f t="shared" ref="E394:G394" si="456">MOD(D394*$B$4,$B$5)</f>
        <v>45564139</v>
      </c>
      <c r="F394" s="65">
        <f t="shared" si="456"/>
        <v>403299141</v>
      </c>
      <c r="G394" s="65">
        <f t="shared" si="456"/>
        <v>713575156</v>
      </c>
      <c r="I394" s="14">
        <f t="shared" si="441"/>
        <v>0.98384166973069465</v>
      </c>
      <c r="J394" s="14">
        <f t="shared" si="442"/>
        <v>2.1217455641569061E-2</v>
      </c>
      <c r="K394" s="14">
        <f t="shared" si="443"/>
        <v>0.18780079734306857</v>
      </c>
      <c r="L394" s="14">
        <f t="shared" si="444"/>
        <v>0.33228432604324476</v>
      </c>
      <c r="N394" s="59">
        <f t="shared" si="445"/>
        <v>2.1404717613676008</v>
      </c>
      <c r="O394" s="59">
        <f t="shared" si="446"/>
        <v>-2.0292295875093362</v>
      </c>
      <c r="P394" s="59">
        <f t="shared" si="447"/>
        <v>-0.88602956717158066</v>
      </c>
      <c r="Q394" s="59">
        <f t="shared" si="448"/>
        <v>-0.43361415772956396</v>
      </c>
    </row>
    <row r="395" spans="4:17" x14ac:dyDescent="0.25">
      <c r="D395" s="65">
        <f t="shared" si="449"/>
        <v>1496141043</v>
      </c>
      <c r="E395" s="65">
        <f t="shared" ref="E395:G395" si="457">MOD(D395*$B$4,$B$5)</f>
        <v>349238043</v>
      </c>
      <c r="F395" s="65">
        <f t="shared" si="457"/>
        <v>322944703</v>
      </c>
      <c r="G395" s="65">
        <f t="shared" si="457"/>
        <v>279964940</v>
      </c>
      <c r="I395" s="14">
        <f t="shared" si="441"/>
        <v>0.69669496472617143</v>
      </c>
      <c r="J395" s="14">
        <f t="shared" si="442"/>
        <v>0.16262663683167344</v>
      </c>
      <c r="K395" s="14">
        <f t="shared" si="443"/>
        <v>0.15038284626825046</v>
      </c>
      <c r="L395" s="14">
        <f t="shared" si="444"/>
        <v>0.13036883448284942</v>
      </c>
      <c r="N395" s="59">
        <f t="shared" si="445"/>
        <v>0.51491835991066359</v>
      </c>
      <c r="O395" s="59">
        <f t="shared" si="446"/>
        <v>-0.98371985702382136</v>
      </c>
      <c r="P395" s="59">
        <f t="shared" si="447"/>
        <v>-1.0347927862591451</v>
      </c>
      <c r="Q395" s="59">
        <f t="shared" si="448"/>
        <v>-1.1246493115687706</v>
      </c>
    </row>
    <row r="396" spans="4:17" x14ac:dyDescent="0.25">
      <c r="D396" s="65">
        <f t="shared" si="449"/>
        <v>73028169</v>
      </c>
      <c r="E396" s="65">
        <f t="shared" ref="E396:G396" si="458">MOD(D396*$B$4,$B$5)</f>
        <v>1122081072</v>
      </c>
      <c r="F396" s="65">
        <f t="shared" si="458"/>
        <v>142881878</v>
      </c>
      <c r="G396" s="65">
        <f t="shared" si="458"/>
        <v>1481142421</v>
      </c>
      <c r="I396" s="14">
        <f t="shared" si="441"/>
        <v>3.400639121793806E-2</v>
      </c>
      <c r="J396" s="14">
        <f t="shared" si="442"/>
        <v>0.52250971693779313</v>
      </c>
      <c r="K396" s="14">
        <f t="shared" si="443"/>
        <v>6.653455930439249E-2</v>
      </c>
      <c r="L396" s="14">
        <f t="shared" si="444"/>
        <v>0.68971068709130468</v>
      </c>
      <c r="N396" s="59">
        <f t="shared" si="445"/>
        <v>-1.8249221215324196</v>
      </c>
      <c r="O396" s="59">
        <f t="shared" si="446"/>
        <v>5.6453464740038484E-2</v>
      </c>
      <c r="P396" s="59">
        <f t="shared" si="447"/>
        <v>-1.5021083893584144</v>
      </c>
      <c r="Q396" s="59">
        <f t="shared" si="448"/>
        <v>0.49503045095604975</v>
      </c>
    </row>
    <row r="397" spans="4:17" x14ac:dyDescent="0.25">
      <c r="D397" s="65">
        <f t="shared" si="449"/>
        <v>52744520</v>
      </c>
      <c r="E397" s="65">
        <f t="shared" ref="E397:G397" si="459">MOD(D397*$B$4,$B$5)</f>
        <v>1262603225</v>
      </c>
      <c r="F397" s="65">
        <f t="shared" si="459"/>
        <v>1534372115</v>
      </c>
      <c r="G397" s="65">
        <f t="shared" si="459"/>
        <v>1112861782</v>
      </c>
      <c r="I397" s="14">
        <f t="shared" si="441"/>
        <v>2.4561081104503089E-2</v>
      </c>
      <c r="J397" s="14">
        <f t="shared" si="442"/>
        <v>0.58794544365997004</v>
      </c>
      <c r="K397" s="14">
        <f t="shared" si="443"/>
        <v>0.71449769494542636</v>
      </c>
      <c r="L397" s="14">
        <f t="shared" si="444"/>
        <v>0.51821665048433152</v>
      </c>
      <c r="N397" s="59">
        <f t="shared" si="445"/>
        <v>-1.9675298143508606</v>
      </c>
      <c r="O397" s="59">
        <f t="shared" si="446"/>
        <v>0.22226305237097313</v>
      </c>
      <c r="P397" s="59">
        <f t="shared" si="447"/>
        <v>0.56657257787724002</v>
      </c>
      <c r="Q397" s="59">
        <f t="shared" si="448"/>
        <v>4.5678250834347914E-2</v>
      </c>
    </row>
    <row r="398" spans="4:17" x14ac:dyDescent="0.25">
      <c r="D398" s="65">
        <f t="shared" si="449"/>
        <v>1795132864</v>
      </c>
      <c r="E398" s="65">
        <f t="shared" ref="E398:G398" si="460">MOD(D398*$B$4,$B$5)</f>
        <v>1893321694</v>
      </c>
      <c r="F398" s="65">
        <f t="shared" si="460"/>
        <v>2069925695</v>
      </c>
      <c r="G398" s="65">
        <f t="shared" si="460"/>
        <v>1411579376</v>
      </c>
      <c r="I398" s="14">
        <f t="shared" si="441"/>
        <v>0.83592388111718363</v>
      </c>
      <c r="J398" s="14">
        <f t="shared" si="442"/>
        <v>0.881646618136807</v>
      </c>
      <c r="K398" s="14">
        <f t="shared" si="443"/>
        <v>0.96388426466275401</v>
      </c>
      <c r="L398" s="14">
        <f t="shared" si="444"/>
        <v>0.65731786997739028</v>
      </c>
      <c r="N398" s="59">
        <f t="shared" si="445"/>
        <v>0.97784247913990574</v>
      </c>
      <c r="O398" s="59">
        <f t="shared" si="446"/>
        <v>1.1832583760556685</v>
      </c>
      <c r="P398" s="59">
        <f t="shared" si="447"/>
        <v>1.7976564253988543</v>
      </c>
      <c r="Q398" s="59">
        <f t="shared" si="448"/>
        <v>0.40515407519602981</v>
      </c>
    </row>
    <row r="399" spans="4:17" x14ac:dyDescent="0.25">
      <c r="D399" s="65">
        <f t="shared" si="449"/>
        <v>839423233</v>
      </c>
      <c r="E399" s="65">
        <f t="shared" ref="E399:G399" si="461">MOD(D399*$B$4,$B$5)</f>
        <v>1077428547</v>
      </c>
      <c r="F399" s="65">
        <f t="shared" si="461"/>
        <v>794429191</v>
      </c>
      <c r="G399" s="65">
        <f t="shared" si="461"/>
        <v>275994282</v>
      </c>
      <c r="I399" s="14">
        <f t="shared" si="441"/>
        <v>0.39088690363884615</v>
      </c>
      <c r="J399" s="14">
        <f t="shared" si="442"/>
        <v>0.50171676464538717</v>
      </c>
      <c r="K399" s="14">
        <f t="shared" si="443"/>
        <v>0.36993492010043461</v>
      </c>
      <c r="L399" s="14">
        <f t="shared" si="444"/>
        <v>0.12851985276538866</v>
      </c>
      <c r="N399" s="59">
        <f t="shared" si="445"/>
        <v>-0.27700820322080916</v>
      </c>
      <c r="O399" s="59">
        <f t="shared" si="446"/>
        <v>4.3033040827138384E-3</v>
      </c>
      <c r="P399" s="59">
        <f t="shared" si="447"/>
        <v>-0.33202571693162064</v>
      </c>
      <c r="Q399" s="59">
        <f t="shared" si="448"/>
        <v>-1.1334157440988464</v>
      </c>
    </row>
    <row r="400" spans="4:17" x14ac:dyDescent="0.25">
      <c r="D400" s="65">
        <f t="shared" si="449"/>
        <v>1678924081</v>
      </c>
      <c r="E400" s="65">
        <f t="shared" ref="E400:G400" si="462">MOD(D400*$B$4,$B$5)</f>
        <v>1606443465</v>
      </c>
      <c r="F400" s="65">
        <f t="shared" si="462"/>
        <v>1145489492</v>
      </c>
      <c r="G400" s="65">
        <f t="shared" si="462"/>
        <v>514325376</v>
      </c>
      <c r="I400" s="14">
        <f t="shared" si="441"/>
        <v>0.78180994957854033</v>
      </c>
      <c r="J400" s="14">
        <f t="shared" si="442"/>
        <v>0.748058532595689</v>
      </c>
      <c r="K400" s="14">
        <f t="shared" si="443"/>
        <v>0.53341011193898513</v>
      </c>
      <c r="L400" s="14">
        <f t="shared" si="444"/>
        <v>0.2395014169062501</v>
      </c>
      <c r="N400" s="59">
        <f t="shared" si="445"/>
        <v>0.77832048686745459</v>
      </c>
      <c r="O400" s="59">
        <f t="shared" si="446"/>
        <v>0.66839273015206413</v>
      </c>
      <c r="P400" s="59">
        <f t="shared" si="447"/>
        <v>8.3844865435839327E-2</v>
      </c>
      <c r="Q400" s="59">
        <f t="shared" si="448"/>
        <v>-0.70790728760940191</v>
      </c>
    </row>
    <row r="401" spans="4:17" x14ac:dyDescent="0.25">
      <c r="D401" s="65">
        <f t="shared" si="449"/>
        <v>2089265576</v>
      </c>
      <c r="E401" s="65">
        <f t="shared" ref="E401:G401" si="463">MOD(D401*$B$4,$B$5)</f>
        <v>811588682</v>
      </c>
      <c r="F401" s="65">
        <f t="shared" si="463"/>
        <v>1800580248</v>
      </c>
      <c r="G401" s="65">
        <f t="shared" si="463"/>
        <v>703506177</v>
      </c>
      <c r="I401" s="14">
        <f t="shared" si="441"/>
        <v>0.9728900985539799</v>
      </c>
      <c r="J401" s="14">
        <f t="shared" si="442"/>
        <v>0.37792543077648194</v>
      </c>
      <c r="K401" s="14">
        <f t="shared" si="443"/>
        <v>0.83846051696544566</v>
      </c>
      <c r="L401" s="14">
        <f t="shared" si="444"/>
        <v>0.32759559231586344</v>
      </c>
      <c r="N401" s="59">
        <f t="shared" si="445"/>
        <v>1.9250763844171639</v>
      </c>
      <c r="O401" s="59">
        <f t="shared" si="446"/>
        <v>-0.310933914355636</v>
      </c>
      <c r="P401" s="59">
        <f t="shared" si="447"/>
        <v>0.98815046010420593</v>
      </c>
      <c r="Q401" s="59">
        <f t="shared" si="448"/>
        <v>-0.44656221193977785</v>
      </c>
    </row>
    <row r="402" spans="4:17" x14ac:dyDescent="0.25">
      <c r="D402" s="65">
        <f t="shared" si="449"/>
        <v>787759956</v>
      </c>
      <c r="E402" s="65">
        <f t="shared" ref="E402:G402" si="464">MOD(D402*$B$4,$B$5)</f>
        <v>467898647</v>
      </c>
      <c r="F402" s="65">
        <f t="shared" si="464"/>
        <v>850073838</v>
      </c>
      <c r="G402" s="65">
        <f t="shared" si="464"/>
        <v>1944190869</v>
      </c>
      <c r="I402" s="14">
        <f t="shared" si="441"/>
        <v>0.36682931554208448</v>
      </c>
      <c r="J402" s="14">
        <f t="shared" si="442"/>
        <v>0.21788228649448815</v>
      </c>
      <c r="K402" s="14">
        <f t="shared" si="443"/>
        <v>0.39584647807837137</v>
      </c>
      <c r="L402" s="14">
        <f t="shared" si="444"/>
        <v>0.90533442367365069</v>
      </c>
      <c r="N402" s="59">
        <f t="shared" si="445"/>
        <v>-0.34026279701897166</v>
      </c>
      <c r="O402" s="59">
        <f t="shared" si="446"/>
        <v>-0.77936527529896582</v>
      </c>
      <c r="P402" s="59">
        <f t="shared" si="447"/>
        <v>-0.26411285821870195</v>
      </c>
      <c r="Q402" s="59">
        <f t="shared" si="448"/>
        <v>1.3125603055081123</v>
      </c>
    </row>
    <row r="403" spans="4:17" x14ac:dyDescent="0.25">
      <c r="D403" s="65">
        <f t="shared" si="449"/>
        <v>854579952</v>
      </c>
      <c r="E403" s="65">
        <f t="shared" ref="E403:G403" si="465">MOD(D403*$B$4,$B$5)</f>
        <v>415487769</v>
      </c>
      <c r="F403" s="65">
        <f t="shared" si="465"/>
        <v>660318066</v>
      </c>
      <c r="G403" s="65">
        <f t="shared" si="465"/>
        <v>1261075112</v>
      </c>
      <c r="I403" s="14">
        <f t="shared" si="441"/>
        <v>0.39794480092632101</v>
      </c>
      <c r="J403" s="14">
        <f t="shared" si="442"/>
        <v>0.19347656955334969</v>
      </c>
      <c r="K403" s="14">
        <f t="shared" si="443"/>
        <v>0.30748456093248405</v>
      </c>
      <c r="L403" s="14">
        <f t="shared" si="444"/>
        <v>0.58723386059257565</v>
      </c>
      <c r="N403" s="59">
        <f t="shared" si="445"/>
        <v>-0.25867034550757567</v>
      </c>
      <c r="O403" s="59">
        <f t="shared" si="446"/>
        <v>-0.8651560594217429</v>
      </c>
      <c r="P403" s="59">
        <f t="shared" si="447"/>
        <v>-0.50299310213258996</v>
      </c>
      <c r="Q403" s="59">
        <f t="shared" si="448"/>
        <v>0.2204351423329956</v>
      </c>
    </row>
    <row r="404" spans="4:17" x14ac:dyDescent="0.25">
      <c r="D404" s="65">
        <f t="shared" si="449"/>
        <v>785273490</v>
      </c>
      <c r="E404" s="65">
        <f t="shared" ref="E404:G404" si="466">MOD(D404*$B$4,$B$5)</f>
        <v>702782593</v>
      </c>
      <c r="F404" s="65">
        <f t="shared" si="466"/>
        <v>219375044</v>
      </c>
      <c r="G404" s="65">
        <f t="shared" si="466"/>
        <v>210885567</v>
      </c>
      <c r="I404" s="14">
        <f t="shared" si="441"/>
        <v>0.36567146458259919</v>
      </c>
      <c r="J404" s="14">
        <f t="shared" si="442"/>
        <v>0.32725864725863435</v>
      </c>
      <c r="K404" s="14">
        <f t="shared" si="443"/>
        <v>0.1021544654873707</v>
      </c>
      <c r="L404" s="14">
        <f t="shared" si="444"/>
        <v>9.8201244695299533E-2</v>
      </c>
      <c r="N404" s="59">
        <f t="shared" si="445"/>
        <v>-0.3433396846955481</v>
      </c>
      <c r="O404" s="59">
        <f t="shared" si="446"/>
        <v>-0.44749555782545108</v>
      </c>
      <c r="P404" s="59">
        <f t="shared" si="447"/>
        <v>-1.2693705604514085</v>
      </c>
      <c r="Q404" s="59">
        <f t="shared" si="448"/>
        <v>-1.2918690737393257</v>
      </c>
    </row>
    <row r="405" spans="4:17" x14ac:dyDescent="0.25">
      <c r="D405" s="65">
        <f t="shared" si="449"/>
        <v>584717877</v>
      </c>
      <c r="E405" s="65">
        <f t="shared" ref="E405:G405" si="467">MOD(D405*$B$4,$B$5)</f>
        <v>539068146</v>
      </c>
      <c r="F405" s="65">
        <f t="shared" si="467"/>
        <v>299124867</v>
      </c>
      <c r="G405" s="65">
        <f t="shared" si="467"/>
        <v>1523896176</v>
      </c>
      <c r="I405" s="14">
        <f t="shared" si="441"/>
        <v>0.27228047956924928</v>
      </c>
      <c r="J405" s="14">
        <f t="shared" si="442"/>
        <v>0.25102316704673988</v>
      </c>
      <c r="K405" s="14">
        <f t="shared" si="443"/>
        <v>0.13929087076270102</v>
      </c>
      <c r="L405" s="14">
        <f t="shared" si="444"/>
        <v>0.70961945570038576</v>
      </c>
      <c r="N405" s="59">
        <f t="shared" si="445"/>
        <v>-0.60593041867040187</v>
      </c>
      <c r="O405" s="59">
        <f t="shared" si="446"/>
        <v>-0.67127346713677449</v>
      </c>
      <c r="P405" s="59">
        <f t="shared" si="447"/>
        <v>-1.0835108410675756</v>
      </c>
      <c r="Q405" s="59">
        <f t="shared" si="448"/>
        <v>0.55227334692538554</v>
      </c>
    </row>
    <row r="406" spans="4:17" x14ac:dyDescent="0.25">
      <c r="D406" s="65">
        <f t="shared" si="449"/>
        <v>87467358</v>
      </c>
      <c r="E406" s="65">
        <f t="shared" ref="E406:G406" si="468">MOD(D406*$B$4,$B$5)</f>
        <v>183988016</v>
      </c>
      <c r="F406" s="65">
        <f t="shared" si="468"/>
        <v>1440639991</v>
      </c>
      <c r="G406" s="65">
        <f t="shared" si="468"/>
        <v>1317548407</v>
      </c>
      <c r="I406" s="14">
        <f t="shared" si="441"/>
        <v>4.0730162561619807E-2</v>
      </c>
      <c r="J406" s="14">
        <f t="shared" si="442"/>
        <v>8.5676096459549017E-2</v>
      </c>
      <c r="K406" s="14">
        <f t="shared" si="443"/>
        <v>0.67085027338084791</v>
      </c>
      <c r="L406" s="14">
        <f t="shared" si="444"/>
        <v>0.61353128786527666</v>
      </c>
      <c r="N406" s="59">
        <f t="shared" si="445"/>
        <v>-1.7422750610048141</v>
      </c>
      <c r="O406" s="59">
        <f t="shared" si="446"/>
        <v>-1.3678718487527664</v>
      </c>
      <c r="P406" s="59">
        <f t="shared" si="447"/>
        <v>0.44226223810909188</v>
      </c>
      <c r="Q406" s="59">
        <f t="shared" si="448"/>
        <v>0.28853476316380861</v>
      </c>
    </row>
    <row r="407" spans="4:17" x14ac:dyDescent="0.25">
      <c r="D407" s="65">
        <f t="shared" si="449"/>
        <v>1650948392</v>
      </c>
      <c r="E407" s="65">
        <f t="shared" ref="E407:G407" si="469">MOD(D407*$B$4,$B$5)</f>
        <v>1959173709</v>
      </c>
      <c r="F407" s="65">
        <f t="shared" si="469"/>
        <v>389260553</v>
      </c>
      <c r="G407" s="65">
        <f t="shared" si="469"/>
        <v>1661726260</v>
      </c>
      <c r="I407" s="14">
        <f t="shared" si="441"/>
        <v>0.76878275421334685</v>
      </c>
      <c r="J407" s="14">
        <f t="shared" si="442"/>
        <v>0.91231135224207427</v>
      </c>
      <c r="K407" s="14">
        <f t="shared" si="443"/>
        <v>0.18126357037691732</v>
      </c>
      <c r="L407" s="14">
        <f t="shared" si="444"/>
        <v>0.77380159010533389</v>
      </c>
      <c r="N407" s="59">
        <f t="shared" si="445"/>
        <v>0.73484402486473321</v>
      </c>
      <c r="O407" s="59">
        <f t="shared" si="446"/>
        <v>1.3551263790190107</v>
      </c>
      <c r="P407" s="59">
        <f t="shared" si="447"/>
        <v>-0.91056021565910317</v>
      </c>
      <c r="Q407" s="59">
        <f t="shared" si="448"/>
        <v>0.75142516959327199</v>
      </c>
    </row>
    <row r="408" spans="4:17" x14ac:dyDescent="0.25">
      <c r="D408" s="65">
        <f t="shared" si="449"/>
        <v>379113716</v>
      </c>
      <c r="E408" s="65">
        <f t="shared" ref="E408:G408" si="470">MOD(D408*$B$4,$B$5)</f>
        <v>1490028949</v>
      </c>
      <c r="F408" s="65">
        <f t="shared" si="470"/>
        <v>1665091855</v>
      </c>
      <c r="G408" s="65">
        <f t="shared" si="470"/>
        <v>1778476436</v>
      </c>
      <c r="I408" s="14">
        <f t="shared" si="441"/>
        <v>0.17653858119299504</v>
      </c>
      <c r="J408" s="14">
        <f t="shared" si="442"/>
        <v>0.69384879916333486</v>
      </c>
      <c r="K408" s="14">
        <f t="shared" si="443"/>
        <v>0.77536881740704999</v>
      </c>
      <c r="L408" s="14">
        <f t="shared" si="444"/>
        <v>0.8281676274055314</v>
      </c>
      <c r="N408" s="59">
        <f t="shared" si="445"/>
        <v>-0.92863714991722623</v>
      </c>
      <c r="O408" s="59">
        <f t="shared" si="446"/>
        <v>0.50678967499668803</v>
      </c>
      <c r="P408" s="59">
        <f t="shared" si="447"/>
        <v>0.75664534819962836</v>
      </c>
      <c r="Q408" s="59">
        <f t="shared" si="448"/>
        <v>0.94694904364309307</v>
      </c>
    </row>
    <row r="409" spans="4:17" x14ac:dyDescent="0.25">
      <c r="D409" s="65">
        <f t="shared" si="449"/>
        <v>1029769684</v>
      </c>
      <c r="E409" s="65">
        <f t="shared" ref="E409:G409" si="471">MOD(D409*$B$4,$B$5)</f>
        <v>208439255</v>
      </c>
      <c r="F409" s="65">
        <f t="shared" si="471"/>
        <v>610391910</v>
      </c>
      <c r="G409" s="65">
        <f t="shared" si="471"/>
        <v>752250770</v>
      </c>
      <c r="I409" s="14">
        <f t="shared" si="441"/>
        <v>0.4795238771285153</v>
      </c>
      <c r="J409" s="14">
        <f t="shared" si="442"/>
        <v>9.7062091899162248E-2</v>
      </c>
      <c r="K409" s="14">
        <f t="shared" si="443"/>
        <v>0.28423588283754503</v>
      </c>
      <c r="L409" s="14">
        <f t="shared" si="444"/>
        <v>0.35029406226267484</v>
      </c>
      <c r="N409" s="59">
        <f t="shared" si="445"/>
        <v>-5.1348584562632242E-2</v>
      </c>
      <c r="O409" s="59">
        <f t="shared" si="446"/>
        <v>-1.2984749354111795</v>
      </c>
      <c r="P409" s="59">
        <f t="shared" si="447"/>
        <v>-0.57030365006970196</v>
      </c>
      <c r="Q409" s="59">
        <f t="shared" si="448"/>
        <v>-0.38452668100006643</v>
      </c>
    </row>
    <row r="410" spans="4:17" x14ac:dyDescent="0.25">
      <c r="D410" s="65">
        <f t="shared" si="449"/>
        <v>95931547</v>
      </c>
      <c r="E410" s="65">
        <f t="shared" ref="E410:G410" si="472">MOD(D410*$B$4,$B$5)</f>
        <v>736962305</v>
      </c>
      <c r="F410" s="65">
        <f t="shared" si="472"/>
        <v>840812100</v>
      </c>
      <c r="G410" s="65">
        <f t="shared" si="472"/>
        <v>1547434447</v>
      </c>
      <c r="I410" s="14">
        <f t="shared" si="441"/>
        <v>4.4671607711046571E-2</v>
      </c>
      <c r="J410" s="14">
        <f t="shared" si="442"/>
        <v>0.34317481596318522</v>
      </c>
      <c r="K410" s="14">
        <f t="shared" si="443"/>
        <v>0.39153364523456774</v>
      </c>
      <c r="L410" s="14">
        <f t="shared" si="444"/>
        <v>0.72058031728545235</v>
      </c>
      <c r="N410" s="59">
        <f t="shared" si="445"/>
        <v>-1.6988724687051902</v>
      </c>
      <c r="O410" s="59">
        <f t="shared" si="446"/>
        <v>-0.40381382155185974</v>
      </c>
      <c r="P410" s="59">
        <f t="shared" si="447"/>
        <v>-0.27532404805260302</v>
      </c>
      <c r="Q410" s="59">
        <f t="shared" si="448"/>
        <v>0.58456631133990744</v>
      </c>
    </row>
    <row r="411" spans="4:17" x14ac:dyDescent="0.25">
      <c r="D411" s="65">
        <f t="shared" si="449"/>
        <v>284497536</v>
      </c>
      <c r="E411" s="65">
        <f t="shared" ref="E411:G411" si="473">MOD(D411*$B$4,$B$5)</f>
        <v>1970121338</v>
      </c>
      <c r="F411" s="65">
        <f t="shared" si="473"/>
        <v>561282850</v>
      </c>
      <c r="G411" s="65">
        <f t="shared" si="473"/>
        <v>1030761798</v>
      </c>
      <c r="I411" s="14">
        <f t="shared" si="441"/>
        <v>0.13247948897302103</v>
      </c>
      <c r="J411" s="14">
        <f t="shared" si="442"/>
        <v>0.91740923925992957</v>
      </c>
      <c r="K411" s="14">
        <f t="shared" si="443"/>
        <v>0.26136769471817434</v>
      </c>
      <c r="L411" s="14">
        <f t="shared" si="444"/>
        <v>0.47998586621134159</v>
      </c>
      <c r="N411" s="59">
        <f t="shared" si="445"/>
        <v>-1.1147467110717386</v>
      </c>
      <c r="O411" s="59">
        <f t="shared" si="446"/>
        <v>1.3878539542451203</v>
      </c>
      <c r="P411" s="59">
        <f t="shared" si="447"/>
        <v>-0.63913457460227996</v>
      </c>
      <c r="Q411" s="59">
        <f t="shared" si="448"/>
        <v>-5.0189056236275696E-2</v>
      </c>
    </row>
    <row r="412" spans="4:17" x14ac:dyDescent="0.25">
      <c r="D412" s="65">
        <f t="shared" si="449"/>
        <v>854133915</v>
      </c>
      <c r="E412" s="65">
        <f t="shared" ref="E412:G412" si="474">MOD(D412*$B$4,$B$5)</f>
        <v>359672212</v>
      </c>
      <c r="F412" s="65">
        <f t="shared" si="474"/>
        <v>1479543104</v>
      </c>
      <c r="G412" s="65">
        <f t="shared" si="474"/>
        <v>161524905</v>
      </c>
      <c r="I412" s="14">
        <f t="shared" si="441"/>
        <v>0.39773709876252067</v>
      </c>
      <c r="J412" s="14">
        <f t="shared" si="442"/>
        <v>0.16748542540472505</v>
      </c>
      <c r="K412" s="14">
        <f t="shared" si="443"/>
        <v>0.68896594707757786</v>
      </c>
      <c r="L412" s="14">
        <f t="shared" si="444"/>
        <v>7.5215895264610547E-2</v>
      </c>
      <c r="N412" s="59">
        <f t="shared" si="445"/>
        <v>-0.25920872760966873</v>
      </c>
      <c r="O412" s="59">
        <f t="shared" si="446"/>
        <v>-0.96414975490430455</v>
      </c>
      <c r="P412" s="59">
        <f t="shared" si="447"/>
        <v>0.49292142820005685</v>
      </c>
      <c r="Q412" s="59">
        <f t="shared" si="448"/>
        <v>-1.4380079779536821</v>
      </c>
    </row>
    <row r="413" spans="4:17" x14ac:dyDescent="0.25">
      <c r="D413" s="65">
        <f t="shared" si="449"/>
        <v>1603050645</v>
      </c>
      <c r="E413" s="65">
        <f t="shared" ref="E413:G413" si="475">MOD(D413*$B$4,$B$5)</f>
        <v>579432444</v>
      </c>
      <c r="F413" s="65">
        <f t="shared" si="475"/>
        <v>956485796</v>
      </c>
      <c r="G413" s="65">
        <f t="shared" si="475"/>
        <v>1774931863</v>
      </c>
      <c r="I413" s="14">
        <f t="shared" si="441"/>
        <v>0.74647862766541417</v>
      </c>
      <c r="J413" s="14">
        <f t="shared" si="442"/>
        <v>0.26981925803219831</v>
      </c>
      <c r="K413" s="14">
        <f t="shared" si="443"/>
        <v>0.44539840747173726</v>
      </c>
      <c r="L413" s="14">
        <f t="shared" si="444"/>
        <v>0.82651705697785793</v>
      </c>
      <c r="N413" s="59">
        <f t="shared" si="445"/>
        <v>0.66344944943620077</v>
      </c>
      <c r="O413" s="59">
        <f t="shared" si="446"/>
        <v>-0.61335971627227726</v>
      </c>
      <c r="P413" s="59">
        <f t="shared" si="447"/>
        <v>-0.13729602162361451</v>
      </c>
      <c r="Q413" s="59">
        <f t="shared" si="448"/>
        <v>0.94049076193671299</v>
      </c>
    </row>
    <row r="414" spans="4:17" x14ac:dyDescent="0.25">
      <c r="D414" s="65">
        <f t="shared" si="449"/>
        <v>1728378161</v>
      </c>
      <c r="E414" s="65">
        <f t="shared" ref="E414:G414" si="476">MOD(D414*$B$4,$B$5)</f>
        <v>802523681</v>
      </c>
      <c r="F414" s="65">
        <f t="shared" si="476"/>
        <v>163097318</v>
      </c>
      <c r="G414" s="65">
        <f t="shared" si="476"/>
        <v>195587276</v>
      </c>
      <c r="I414" s="14">
        <f t="shared" si="441"/>
        <v>0.80483880015540754</v>
      </c>
      <c r="J414" s="14">
        <f t="shared" si="442"/>
        <v>0.37370421073744464</v>
      </c>
      <c r="K414" s="14">
        <f t="shared" si="443"/>
        <v>7.5948107127051898E-2</v>
      </c>
      <c r="L414" s="14">
        <f t="shared" si="444"/>
        <v>9.107742280799655E-2</v>
      </c>
      <c r="N414" s="59">
        <f t="shared" si="445"/>
        <v>0.85903283709923894</v>
      </c>
      <c r="O414" s="59">
        <f t="shared" si="446"/>
        <v>-0.3220584410567644</v>
      </c>
      <c r="P414" s="59">
        <f t="shared" si="447"/>
        <v>-1.4328657241624587</v>
      </c>
      <c r="Q414" s="59">
        <f t="shared" si="448"/>
        <v>-1.3341495621664516</v>
      </c>
    </row>
    <row r="415" spans="4:17" x14ac:dyDescent="0.25">
      <c r="D415" s="65">
        <f t="shared" si="449"/>
        <v>855287584</v>
      </c>
      <c r="E415" s="65">
        <f t="shared" ref="E415:G415" si="477">MOD(D415*$B$4,$B$5)</f>
        <v>213853689</v>
      </c>
      <c r="F415" s="65">
        <f t="shared" si="477"/>
        <v>2125014237</v>
      </c>
      <c r="G415" s="65">
        <f t="shared" si="477"/>
        <v>2005835272</v>
      </c>
      <c r="I415" s="14">
        <f t="shared" si="441"/>
        <v>0.39827431775468802</v>
      </c>
      <c r="J415" s="14">
        <f t="shared" si="442"/>
        <v>9.9583384207993175E-2</v>
      </c>
      <c r="K415" s="14">
        <f t="shared" si="443"/>
        <v>0.98953686607027136</v>
      </c>
      <c r="L415" s="14">
        <f t="shared" si="444"/>
        <v>0.9340398357566817</v>
      </c>
      <c r="N415" s="59">
        <f t="shared" si="445"/>
        <v>-0.2578163629222967</v>
      </c>
      <c r="O415" s="59">
        <f t="shared" si="446"/>
        <v>-1.2839290878804837</v>
      </c>
      <c r="P415" s="59">
        <f t="shared" si="447"/>
        <v>2.3093121150846936</v>
      </c>
      <c r="Q415" s="59">
        <f t="shared" si="448"/>
        <v>1.5065722747113055</v>
      </c>
    </row>
    <row r="416" spans="4:17" x14ac:dyDescent="0.25">
      <c r="D416" s="65">
        <f t="shared" si="449"/>
        <v>79222423</v>
      </c>
      <c r="E416" s="65">
        <f t="shared" ref="E416:G416" si="478">MOD(D416*$B$4,$B$5)</f>
        <v>1624688973</v>
      </c>
      <c r="F416" s="65">
        <f t="shared" si="478"/>
        <v>1406110890</v>
      </c>
      <c r="G416" s="65">
        <f t="shared" si="478"/>
        <v>1010624108</v>
      </c>
      <c r="I416" s="14">
        <f t="shared" si="441"/>
        <v>3.6890815512175497E-2</v>
      </c>
      <c r="J416" s="14">
        <f t="shared" si="442"/>
        <v>0.75655475934646532</v>
      </c>
      <c r="K416" s="14">
        <f t="shared" si="443"/>
        <v>0.65477140774463438</v>
      </c>
      <c r="L416" s="14">
        <f t="shared" si="444"/>
        <v>0.47060852355380406</v>
      </c>
      <c r="N416" s="59">
        <f t="shared" si="445"/>
        <v>-1.7879651472344915</v>
      </c>
      <c r="O416" s="59">
        <f t="shared" si="446"/>
        <v>0.69526302544225604</v>
      </c>
      <c r="P416" s="59">
        <f t="shared" si="447"/>
        <v>0.39823470720719562</v>
      </c>
      <c r="Q416" s="59">
        <f t="shared" si="448"/>
        <v>-7.3740280133222369E-2</v>
      </c>
    </row>
    <row r="417" spans="4:17" x14ac:dyDescent="0.25">
      <c r="D417" s="65">
        <f t="shared" si="449"/>
        <v>1597792016</v>
      </c>
      <c r="E417" s="65">
        <f t="shared" ref="E417:G417" si="479">MOD(D417*$B$4,$B$5)</f>
        <v>143222331</v>
      </c>
      <c r="F417" s="65">
        <f t="shared" si="479"/>
        <v>735280008</v>
      </c>
      <c r="G417" s="65">
        <f t="shared" si="479"/>
        <v>1239032199</v>
      </c>
      <c r="I417" s="14">
        <f t="shared" si="441"/>
        <v>0.74402988771351974</v>
      </c>
      <c r="J417" s="14">
        <f t="shared" si="442"/>
        <v>6.6693095086787918E-2</v>
      </c>
      <c r="K417" s="14">
        <f t="shared" si="443"/>
        <v>0.34239143537580169</v>
      </c>
      <c r="L417" s="14">
        <f t="shared" si="444"/>
        <v>0.57696932933942358</v>
      </c>
      <c r="N417" s="59">
        <f t="shared" si="445"/>
        <v>0.65581956779574391</v>
      </c>
      <c r="O417" s="59">
        <f t="shared" si="446"/>
        <v>-1.5008815918733582</v>
      </c>
      <c r="P417" s="59">
        <f t="shared" si="447"/>
        <v>-0.40594519324790135</v>
      </c>
      <c r="Q417" s="59">
        <f t="shared" si="448"/>
        <v>0.19414628440905152</v>
      </c>
    </row>
    <row r="418" spans="4:17" x14ac:dyDescent="0.25">
      <c r="D418" s="65">
        <f t="shared" si="449"/>
        <v>1903708979</v>
      </c>
      <c r="E418" s="65">
        <f t="shared" ref="E418:G418" si="480">MOD(D418*$B$4,$B$5)</f>
        <v>963386532</v>
      </c>
      <c r="F418" s="65">
        <f t="shared" si="480"/>
        <v>2020394034</v>
      </c>
      <c r="G418" s="65">
        <f t="shared" si="480"/>
        <v>618070356</v>
      </c>
      <c r="I418" s="14">
        <f t="shared" si="441"/>
        <v>0.8864835746460441</v>
      </c>
      <c r="J418" s="14">
        <f t="shared" si="442"/>
        <v>0.44861181308386083</v>
      </c>
      <c r="K418" s="14">
        <f t="shared" si="443"/>
        <v>0.94081928761752254</v>
      </c>
      <c r="L418" s="14">
        <f t="shared" si="444"/>
        <v>0.28781143788975799</v>
      </c>
      <c r="N418" s="59">
        <f t="shared" si="445"/>
        <v>1.2080374678086572</v>
      </c>
      <c r="O418" s="59">
        <f t="shared" si="446"/>
        <v>-0.1291693777930841</v>
      </c>
      <c r="P418" s="59">
        <f t="shared" si="447"/>
        <v>1.5616883493161853</v>
      </c>
      <c r="Q418" s="59">
        <f t="shared" si="448"/>
        <v>-0.55978972084966938</v>
      </c>
    </row>
    <row r="419" spans="4:17" x14ac:dyDescent="0.25">
      <c r="D419" s="65">
        <f t="shared" si="449"/>
        <v>2031330352</v>
      </c>
      <c r="E419" s="65">
        <f t="shared" ref="E419:G419" si="481">MOD(D419*$B$4,$B$5)</f>
        <v>244099372</v>
      </c>
      <c r="F419" s="65">
        <f t="shared" si="481"/>
        <v>1825498370</v>
      </c>
      <c r="G419" s="65">
        <f t="shared" si="481"/>
        <v>935330919</v>
      </c>
      <c r="I419" s="14">
        <f t="shared" si="441"/>
        <v>0.94591190754055221</v>
      </c>
      <c r="J419" s="14">
        <f t="shared" si="442"/>
        <v>0.11366762790239195</v>
      </c>
      <c r="K419" s="14">
        <f t="shared" si="443"/>
        <v>0.85006392174406342</v>
      </c>
      <c r="L419" s="14">
        <f t="shared" si="444"/>
        <v>0.43554740020590593</v>
      </c>
      <c r="N419" s="59">
        <f t="shared" si="445"/>
        <v>1.6064449333242568</v>
      </c>
      <c r="O419" s="59">
        <f t="shared" si="446"/>
        <v>-1.2072516212835112</v>
      </c>
      <c r="P419" s="59">
        <f t="shared" si="447"/>
        <v>1.0367075838834279</v>
      </c>
      <c r="Q419" s="59">
        <f t="shared" si="448"/>
        <v>-0.1622680159598878</v>
      </c>
    </row>
    <row r="420" spans="4:17" x14ac:dyDescent="0.25">
      <c r="D420" s="65">
        <f t="shared" si="449"/>
        <v>662596521</v>
      </c>
      <c r="E420" s="65">
        <f t="shared" ref="E420:G420" si="482">MOD(D420*$B$4,$B$5)</f>
        <v>1722710420</v>
      </c>
      <c r="F420" s="65">
        <f t="shared" si="482"/>
        <v>2092904686</v>
      </c>
      <c r="G420" s="65">
        <f t="shared" si="482"/>
        <v>381408438</v>
      </c>
      <c r="I420" s="14">
        <f t="shared" si="441"/>
        <v>0.30854554922184491</v>
      </c>
      <c r="J420" s="14">
        <f t="shared" si="442"/>
        <v>0.80219955258276276</v>
      </c>
      <c r="K420" s="14">
        <f t="shared" si="443"/>
        <v>0.97458469120281255</v>
      </c>
      <c r="L420" s="14">
        <f t="shared" si="444"/>
        <v>0.1776071443945236</v>
      </c>
      <c r="N420" s="59">
        <f t="shared" si="445"/>
        <v>-0.49997724726156029</v>
      </c>
      <c r="O420" s="59">
        <f t="shared" si="446"/>
        <v>0.84950401895928374</v>
      </c>
      <c r="P420" s="59">
        <f t="shared" si="447"/>
        <v>1.9529069874103753</v>
      </c>
      <c r="Q420" s="59">
        <f t="shared" si="448"/>
        <v>-0.92452260305087375</v>
      </c>
    </row>
    <row r="421" spans="4:17" x14ac:dyDescent="0.25">
      <c r="D421" s="65">
        <f t="shared" si="449"/>
        <v>589404967</v>
      </c>
      <c r="E421" s="65">
        <f t="shared" ref="E421:G421" si="483">MOD(D421*$B$4,$B$5)</f>
        <v>1303806601</v>
      </c>
      <c r="F421" s="65">
        <f t="shared" si="483"/>
        <v>1892677889</v>
      </c>
      <c r="G421" s="65">
        <f t="shared" si="483"/>
        <v>1057585598</v>
      </c>
      <c r="I421" s="14">
        <f t="shared" si="441"/>
        <v>0.27446307593440922</v>
      </c>
      <c r="J421" s="14">
        <f t="shared" si="442"/>
        <v>0.60713226078742399</v>
      </c>
      <c r="K421" s="14">
        <f t="shared" si="443"/>
        <v>0.88134682307145262</v>
      </c>
      <c r="L421" s="14">
        <f t="shared" si="444"/>
        <v>0.49247667146145985</v>
      </c>
      <c r="N421" s="59">
        <f t="shared" si="445"/>
        <v>-0.59937003894893792</v>
      </c>
      <c r="O421" s="59">
        <f t="shared" si="446"/>
        <v>0.27185244432924699</v>
      </c>
      <c r="P421" s="59">
        <f t="shared" si="447"/>
        <v>1.1817463685039833</v>
      </c>
      <c r="Q421" s="59">
        <f t="shared" si="448"/>
        <v>-1.885930593337562E-2</v>
      </c>
    </row>
    <row r="422" spans="4:17" x14ac:dyDescent="0.25">
      <c r="D422" s="65">
        <f t="shared" si="449"/>
        <v>733144574</v>
      </c>
      <c r="E422" s="65">
        <f t="shared" ref="E422:G422" si="484">MOD(D422*$B$4,$B$5)</f>
        <v>1238712641</v>
      </c>
      <c r="F422" s="65">
        <f t="shared" si="484"/>
        <v>1510710290</v>
      </c>
      <c r="G422" s="65">
        <f t="shared" si="484"/>
        <v>1394207411</v>
      </c>
      <c r="I422" s="14">
        <f t="shared" si="441"/>
        <v>0.34139704642947488</v>
      </c>
      <c r="J422" s="14">
        <f t="shared" si="442"/>
        <v>0.57682052354963542</v>
      </c>
      <c r="K422" s="14">
        <f t="shared" si="443"/>
        <v>0.70347929904561424</v>
      </c>
      <c r="L422" s="14">
        <f t="shared" si="444"/>
        <v>0.64922841838489143</v>
      </c>
      <c r="N422" s="59">
        <f t="shared" si="445"/>
        <v>-0.40865332302138085</v>
      </c>
      <c r="O422" s="59">
        <f t="shared" si="446"/>
        <v>0.19376620124460889</v>
      </c>
      <c r="P422" s="59">
        <f t="shared" si="447"/>
        <v>0.53443385402604549</v>
      </c>
      <c r="Q422" s="59">
        <f t="shared" si="448"/>
        <v>0.38323819116343588</v>
      </c>
    </row>
    <row r="423" spans="4:17" x14ac:dyDescent="0.25">
      <c r="D423" s="65">
        <f t="shared" si="449"/>
        <v>1943406695</v>
      </c>
      <c r="E423" s="65">
        <f t="shared" ref="E423:G423" si="485">MOD(D423*$B$4,$B$5)</f>
        <v>1656422444</v>
      </c>
      <c r="F423" s="65">
        <f t="shared" si="485"/>
        <v>2056649220</v>
      </c>
      <c r="G423" s="65">
        <f t="shared" si="485"/>
        <v>492981457</v>
      </c>
      <c r="I423" s="14">
        <f t="shared" si="441"/>
        <v>0.90496926419899726</v>
      </c>
      <c r="J423" s="14">
        <f t="shared" si="442"/>
        <v>0.77133180831683035</v>
      </c>
      <c r="K423" s="14">
        <f t="shared" si="443"/>
        <v>0.95770192421758726</v>
      </c>
      <c r="L423" s="14">
        <f t="shared" si="444"/>
        <v>0.22956238009926153</v>
      </c>
      <c r="N423" s="59">
        <f t="shared" si="445"/>
        <v>1.3103972850521963</v>
      </c>
      <c r="O423" s="59">
        <f t="shared" si="446"/>
        <v>0.74324001115349081</v>
      </c>
      <c r="P423" s="59">
        <f t="shared" si="447"/>
        <v>1.7246190304462352</v>
      </c>
      <c r="Q423" s="59">
        <f t="shared" si="448"/>
        <v>-0.7402888250673112</v>
      </c>
    </row>
    <row r="424" spans="4:17" x14ac:dyDescent="0.25">
      <c r="D424" s="65">
        <f t="shared" si="449"/>
        <v>441618440</v>
      </c>
      <c r="E424" s="65">
        <f t="shared" ref="E424:G424" si="486">MOD(D424*$B$4,$B$5)</f>
        <v>1441037118</v>
      </c>
      <c r="F424" s="65">
        <f t="shared" si="486"/>
        <v>1159913001</v>
      </c>
      <c r="G424" s="65">
        <f t="shared" si="486"/>
        <v>966826687</v>
      </c>
      <c r="I424" s="14">
        <f t="shared" si="441"/>
        <v>0.20564461146075708</v>
      </c>
      <c r="J424" s="14">
        <f t="shared" si="442"/>
        <v>0.67103520005106476</v>
      </c>
      <c r="K424" s="14">
        <f t="shared" si="443"/>
        <v>0.54012658171367511</v>
      </c>
      <c r="L424" s="14">
        <f t="shared" si="444"/>
        <v>0.45021376009119091</v>
      </c>
      <c r="N424" s="59">
        <f t="shared" si="445"/>
        <v>-0.82162699084209556</v>
      </c>
      <c r="O424" s="59">
        <f t="shared" si="446"/>
        <v>0.44277346266371553</v>
      </c>
      <c r="P424" s="59">
        <f t="shared" si="447"/>
        <v>0.10075262322660528</v>
      </c>
      <c r="Q424" s="59">
        <f t="shared" si="448"/>
        <v>-0.12512130083722525</v>
      </c>
    </row>
    <row r="425" spans="4:17" x14ac:dyDescent="0.25">
      <c r="D425" s="65">
        <f t="shared" si="449"/>
        <v>576391573</v>
      </c>
      <c r="E425" s="65">
        <f t="shared" ref="E425:G425" si="487">MOD(D425*$B$4,$B$5)</f>
        <v>199489751</v>
      </c>
      <c r="F425" s="65">
        <f t="shared" si="487"/>
        <v>253097373</v>
      </c>
      <c r="G425" s="65">
        <f t="shared" si="487"/>
        <v>228824300</v>
      </c>
      <c r="I425" s="14">
        <f t="shared" si="441"/>
        <v>0.26840324212648276</v>
      </c>
      <c r="J425" s="14">
        <f t="shared" si="442"/>
        <v>9.2894654341875257E-2</v>
      </c>
      <c r="K425" s="14">
        <f t="shared" si="443"/>
        <v>0.11785764863515054</v>
      </c>
      <c r="L425" s="14">
        <f t="shared" si="444"/>
        <v>0.10655461820452904</v>
      </c>
      <c r="N425" s="59">
        <f t="shared" si="445"/>
        <v>-0.61764938351006338</v>
      </c>
      <c r="O425" s="59">
        <f t="shared" si="446"/>
        <v>-1.3231385444172583</v>
      </c>
      <c r="P425" s="59">
        <f t="shared" si="447"/>
        <v>-1.1857645437802136</v>
      </c>
      <c r="Q425" s="59">
        <f t="shared" si="448"/>
        <v>-1.2450612504746206</v>
      </c>
    </row>
    <row r="426" spans="4:17" x14ac:dyDescent="0.25">
      <c r="D426" s="65">
        <f t="shared" si="449"/>
        <v>1069388779</v>
      </c>
      <c r="E426" s="65">
        <f t="shared" ref="E426:G426" si="488">MOD(D426*$B$4,$B$5)</f>
        <v>1401328170</v>
      </c>
      <c r="F426" s="65">
        <f t="shared" si="488"/>
        <v>2072180864</v>
      </c>
      <c r="G426" s="65">
        <f t="shared" si="488"/>
        <v>749176178</v>
      </c>
      <c r="I426" s="14">
        <f t="shared" si="441"/>
        <v>0.49797295592536495</v>
      </c>
      <c r="J426" s="14">
        <f t="shared" si="442"/>
        <v>0.65254428019052768</v>
      </c>
      <c r="K426" s="14">
        <f t="shared" si="443"/>
        <v>0.96493440956336862</v>
      </c>
      <c r="L426" s="14">
        <f t="shared" si="444"/>
        <v>0.34886234379267539</v>
      </c>
      <c r="N426" s="59">
        <f t="shared" si="445"/>
        <v>-5.0810678545190951E-3</v>
      </c>
      <c r="O426" s="59">
        <f t="shared" si="446"/>
        <v>0.39219865259239961</v>
      </c>
      <c r="P426" s="59">
        <f t="shared" si="447"/>
        <v>1.8110624782819413</v>
      </c>
      <c r="Q426" s="59">
        <f t="shared" si="448"/>
        <v>-0.38839372448397108</v>
      </c>
    </row>
    <row r="427" spans="4:17" x14ac:dyDescent="0.25">
      <c r="D427" s="65">
        <f t="shared" si="449"/>
        <v>2006156405</v>
      </c>
      <c r="E427" s="65">
        <f t="shared" ref="E427:G427" si="489">MOD(D427*$B$4,$B$5)</f>
        <v>548247937</v>
      </c>
      <c r="F427" s="65">
        <f t="shared" si="489"/>
        <v>1035184946</v>
      </c>
      <c r="G427" s="65">
        <f t="shared" si="489"/>
        <v>1763029970</v>
      </c>
      <c r="I427" s="14">
        <f t="shared" si="441"/>
        <v>0.93418937496299792</v>
      </c>
      <c r="J427" s="14">
        <f t="shared" si="442"/>
        <v>0.25529784034499697</v>
      </c>
      <c r="K427" s="14">
        <f t="shared" si="443"/>
        <v>0.48204555500489243</v>
      </c>
      <c r="L427" s="14">
        <f t="shared" si="444"/>
        <v>0.82097480615691731</v>
      </c>
      <c r="N427" s="59">
        <f t="shared" si="445"/>
        <v>1.50773935028679</v>
      </c>
      <c r="O427" s="59">
        <f t="shared" si="446"/>
        <v>-0.65791044168726986</v>
      </c>
      <c r="P427" s="59">
        <f t="shared" si="447"/>
        <v>-4.502032294380446E-2</v>
      </c>
      <c r="Q427" s="59">
        <f t="shared" si="448"/>
        <v>0.91908638948702348</v>
      </c>
    </row>
    <row r="428" spans="4:17" x14ac:dyDescent="0.25">
      <c r="D428" s="65">
        <f t="shared" si="449"/>
        <v>590234907</v>
      </c>
      <c r="E428" s="65">
        <f t="shared" ref="E428:G428" si="490">MOD(D428*$B$4,$B$5)</f>
        <v>563651048</v>
      </c>
      <c r="F428" s="65">
        <f t="shared" si="490"/>
        <v>1529414165</v>
      </c>
      <c r="G428" s="65">
        <f t="shared" si="490"/>
        <v>158342149</v>
      </c>
      <c r="I428" s="14">
        <f t="shared" si="441"/>
        <v>0.27484954686355734</v>
      </c>
      <c r="J428" s="14">
        <f t="shared" si="442"/>
        <v>0.26247047284848102</v>
      </c>
      <c r="K428" s="14">
        <f t="shared" si="443"/>
        <v>0.71218896956386879</v>
      </c>
      <c r="L428" s="14">
        <f t="shared" si="444"/>
        <v>7.3733809007083817E-2</v>
      </c>
      <c r="N428" s="59">
        <f t="shared" si="445"/>
        <v>-0.59821108826932146</v>
      </c>
      <c r="O428" s="59">
        <f t="shared" si="446"/>
        <v>-0.63574760040413814</v>
      </c>
      <c r="P428" s="59">
        <f t="shared" si="447"/>
        <v>0.5597909154276649</v>
      </c>
      <c r="Q428" s="59">
        <f t="shared" si="448"/>
        <v>-1.4485345234901117</v>
      </c>
    </row>
    <row r="429" spans="4:17" x14ac:dyDescent="0.25">
      <c r="D429" s="65">
        <f t="shared" si="449"/>
        <v>439574706</v>
      </c>
      <c r="E429" s="65">
        <f t="shared" ref="E429:G429" si="491">MOD(D429*$B$4,$B$5)</f>
        <v>1572200966</v>
      </c>
      <c r="F429" s="65">
        <f t="shared" si="491"/>
        <v>1788228453</v>
      </c>
      <c r="G429" s="65">
        <f t="shared" si="491"/>
        <v>1470463598</v>
      </c>
      <c r="I429" s="14">
        <f t="shared" si="441"/>
        <v>0.20469292365451616</v>
      </c>
      <c r="J429" s="14">
        <f t="shared" si="442"/>
        <v>0.73211312641586468</v>
      </c>
      <c r="K429" s="14">
        <f t="shared" si="443"/>
        <v>0.83270876419982753</v>
      </c>
      <c r="L429" s="14">
        <f t="shared" si="444"/>
        <v>0.68473797262156189</v>
      </c>
      <c r="N429" s="59">
        <f t="shared" si="445"/>
        <v>-0.82497488878721947</v>
      </c>
      <c r="O429" s="59">
        <f t="shared" si="446"/>
        <v>0.61921649436970583</v>
      </c>
      <c r="P429" s="59">
        <f t="shared" si="447"/>
        <v>0.96492481428484012</v>
      </c>
      <c r="Q429" s="59">
        <f t="shared" si="448"/>
        <v>0.48098936855804342</v>
      </c>
    </row>
    <row r="430" spans="4:17" x14ac:dyDescent="0.25">
      <c r="D430" s="65">
        <f t="shared" si="449"/>
        <v>2118838414</v>
      </c>
      <c r="E430" s="65">
        <f t="shared" ref="E430:G430" si="492">MOD(D430*$B$4,$B$5)</f>
        <v>245426525</v>
      </c>
      <c r="F430" s="65">
        <f t="shared" si="492"/>
        <v>1463991423</v>
      </c>
      <c r="G430" s="65">
        <f t="shared" si="492"/>
        <v>1085607804</v>
      </c>
      <c r="I430" s="14">
        <f t="shared" si="441"/>
        <v>0.98666102437922831</v>
      </c>
      <c r="J430" s="14">
        <f t="shared" si="442"/>
        <v>0.11428563167740184</v>
      </c>
      <c r="K430" s="14">
        <f t="shared" si="443"/>
        <v>0.68172413127657416</v>
      </c>
      <c r="L430" s="14">
        <f t="shared" si="444"/>
        <v>0.50552552799277517</v>
      </c>
      <c r="N430" s="59">
        <f t="shared" si="445"/>
        <v>2.2161979059137602</v>
      </c>
      <c r="O430" s="59">
        <f t="shared" si="446"/>
        <v>-1.2040473875093261</v>
      </c>
      <c r="P430" s="59">
        <f t="shared" si="447"/>
        <v>0.4725255103119555</v>
      </c>
      <c r="Q430" s="59">
        <f t="shared" si="448"/>
        <v>1.3850887561614393E-2</v>
      </c>
    </row>
    <row r="431" spans="4:17" x14ac:dyDescent="0.25">
      <c r="D431" s="65">
        <f t="shared" si="449"/>
        <v>478352790</v>
      </c>
      <c r="E431" s="65">
        <f t="shared" ref="E431:G431" si="493">MOD(D431*$B$4,$B$5)</f>
        <v>823353546</v>
      </c>
      <c r="F431" s="65">
        <f t="shared" si="493"/>
        <v>619163937</v>
      </c>
      <c r="G431" s="65">
        <f t="shared" si="493"/>
        <v>1132487628</v>
      </c>
      <c r="I431" s="14">
        <f t="shared" si="441"/>
        <v>0.22275037618610111</v>
      </c>
      <c r="J431" s="14">
        <f t="shared" si="442"/>
        <v>0.38340387249682462</v>
      </c>
      <c r="K431" s="14">
        <f t="shared" si="443"/>
        <v>0.28832067622646751</v>
      </c>
      <c r="L431" s="14">
        <f t="shared" si="444"/>
        <v>0.52735564720570638</v>
      </c>
      <c r="N431" s="59">
        <f t="shared" si="445"/>
        <v>-0.76293736280930868</v>
      </c>
      <c r="O431" s="59">
        <f t="shared" si="446"/>
        <v>-0.29655306935837794</v>
      </c>
      <c r="P431" s="59">
        <f t="shared" si="447"/>
        <v>-0.55829735256941515</v>
      </c>
      <c r="Q431" s="59">
        <f t="shared" si="448"/>
        <v>6.8624262649326098E-2</v>
      </c>
    </row>
    <row r="432" spans="4:17" x14ac:dyDescent="0.25">
      <c r="D432" s="65">
        <f t="shared" si="449"/>
        <v>2114056803</v>
      </c>
      <c r="E432" s="65">
        <f t="shared" ref="E432:G432" si="494">MOD(D432*$B$4,$B$5)</f>
        <v>1360515820</v>
      </c>
      <c r="F432" s="65">
        <f t="shared" si="494"/>
        <v>1261738313</v>
      </c>
      <c r="G432" s="65">
        <f t="shared" si="494"/>
        <v>586394256</v>
      </c>
      <c r="I432" s="14">
        <f t="shared" si="441"/>
        <v>0.98443441324348968</v>
      </c>
      <c r="J432" s="14">
        <f t="shared" si="442"/>
        <v>0.63353954873377416</v>
      </c>
      <c r="K432" s="14">
        <f t="shared" si="443"/>
        <v>0.58754268762426698</v>
      </c>
      <c r="L432" s="14">
        <f t="shared" si="444"/>
        <v>0.27306110437313197</v>
      </c>
      <c r="N432" s="59">
        <f t="shared" si="445"/>
        <v>2.155391978931835</v>
      </c>
      <c r="O432" s="59">
        <f t="shared" si="446"/>
        <v>0.34124267057770469</v>
      </c>
      <c r="P432" s="59">
        <f t="shared" si="447"/>
        <v>0.2212283644202164</v>
      </c>
      <c r="Q432" s="59">
        <f t="shared" si="448"/>
        <v>-0.6035810590675651</v>
      </c>
    </row>
    <row r="433" spans="4:17" x14ac:dyDescent="0.25">
      <c r="D433" s="65">
        <f t="shared" si="449"/>
        <v>2002663916</v>
      </c>
      <c r="E433" s="65">
        <f t="shared" ref="E433:G433" si="495">MOD(D433*$B$4,$B$5)</f>
        <v>1613519531</v>
      </c>
      <c r="F433" s="65">
        <f t="shared" si="495"/>
        <v>1264371505</v>
      </c>
      <c r="G433" s="65">
        <f t="shared" si="495"/>
        <v>991670115</v>
      </c>
      <c r="I433" s="14">
        <f t="shared" si="441"/>
        <v>0.93256305803783524</v>
      </c>
      <c r="J433" s="14">
        <f t="shared" si="442"/>
        <v>0.75135358260139229</v>
      </c>
      <c r="K433" s="14">
        <f t="shared" si="443"/>
        <v>0.5887688632018574</v>
      </c>
      <c r="L433" s="14">
        <f t="shared" si="444"/>
        <v>0.4617823827655822</v>
      </c>
      <c r="N433" s="59">
        <f t="shared" si="445"/>
        <v>1.4951554242471925</v>
      </c>
      <c r="O433" s="59">
        <f t="shared" si="446"/>
        <v>0.67875543557751217</v>
      </c>
      <c r="P433" s="59">
        <f t="shared" si="447"/>
        <v>0.22437917493244497</v>
      </c>
      <c r="Q433" s="59">
        <f t="shared" si="448"/>
        <v>-9.594435666234194E-2</v>
      </c>
    </row>
    <row r="434" spans="4:17" x14ac:dyDescent="0.25">
      <c r="D434" s="65">
        <f t="shared" si="449"/>
        <v>1497629535</v>
      </c>
      <c r="E434" s="65">
        <f t="shared" ref="E434:G434" si="496">MOD(D434*$B$4,$B$5)</f>
        <v>1333275024</v>
      </c>
      <c r="F434" s="65">
        <f t="shared" si="496"/>
        <v>581266561</v>
      </c>
      <c r="G434" s="65">
        <f t="shared" si="496"/>
        <v>1444317976</v>
      </c>
      <c r="I434" s="14">
        <f t="shared" si="441"/>
        <v>0.69738809782768418</v>
      </c>
      <c r="J434" s="14">
        <f t="shared" si="442"/>
        <v>0.62085456458931287</v>
      </c>
      <c r="K434" s="14">
        <f t="shared" si="443"/>
        <v>0.27067333531628673</v>
      </c>
      <c r="L434" s="14">
        <f t="shared" si="444"/>
        <v>0.67256296861224152</v>
      </c>
      <c r="N434" s="59">
        <f t="shared" si="445"/>
        <v>0.51690309879569696</v>
      </c>
      <c r="O434" s="59">
        <f t="shared" si="446"/>
        <v>0.30772595159405097</v>
      </c>
      <c r="P434" s="59">
        <f t="shared" si="447"/>
        <v>-0.61077783268137531</v>
      </c>
      <c r="Q434" s="59">
        <f t="shared" si="448"/>
        <v>0.44700138100369469</v>
      </c>
    </row>
    <row r="435" spans="4:17" x14ac:dyDescent="0.25">
      <c r="D435" s="65">
        <f t="shared" si="449"/>
        <v>616419641</v>
      </c>
      <c r="E435" s="65">
        <f t="shared" ref="E435:G435" si="497">MOD(D435*$B$4,$B$5)</f>
        <v>1806561526</v>
      </c>
      <c r="F435" s="65">
        <f t="shared" si="497"/>
        <v>1662967817</v>
      </c>
      <c r="G435" s="65">
        <f t="shared" si="497"/>
        <v>180769547</v>
      </c>
      <c r="I435" s="14">
        <f t="shared" si="441"/>
        <v>0.28704276381716387</v>
      </c>
      <c r="J435" s="14">
        <f t="shared" si="442"/>
        <v>0.84124576658126504</v>
      </c>
      <c r="K435" s="14">
        <f t="shared" si="443"/>
        <v>0.77437973513675828</v>
      </c>
      <c r="L435" s="14">
        <f t="shared" si="444"/>
        <v>8.4177380040453165E-2</v>
      </c>
      <c r="N435" s="59">
        <f t="shared" si="445"/>
        <v>-0.5620447536531552</v>
      </c>
      <c r="O435" s="59">
        <f t="shared" si="446"/>
        <v>0.99959102799855815</v>
      </c>
      <c r="P435" s="59">
        <f t="shared" si="447"/>
        <v>0.75334848610756888</v>
      </c>
      <c r="Q435" s="59">
        <f t="shared" si="448"/>
        <v>-1.3775095634832297</v>
      </c>
    </row>
    <row r="436" spans="4:17" x14ac:dyDescent="0.25">
      <c r="D436" s="65">
        <f t="shared" si="449"/>
        <v>700745476</v>
      </c>
      <c r="E436" s="65">
        <f t="shared" ref="E436:G436" si="498">MOD(D436*$B$4,$B$5)</f>
        <v>669948099</v>
      </c>
      <c r="F436" s="65">
        <f t="shared" si="498"/>
        <v>108446656</v>
      </c>
      <c r="G436" s="65">
        <f t="shared" si="498"/>
        <v>1410884037</v>
      </c>
      <c r="I436" s="14">
        <f t="shared" si="441"/>
        <v>0.32631004073313441</v>
      </c>
      <c r="J436" s="14">
        <f t="shared" si="442"/>
        <v>0.31196889450025644</v>
      </c>
      <c r="K436" s="14">
        <f t="shared" si="443"/>
        <v>5.0499409484210805E-2</v>
      </c>
      <c r="L436" s="14">
        <f t="shared" si="444"/>
        <v>0.65699407752323347</v>
      </c>
      <c r="N436" s="59">
        <f t="shared" si="445"/>
        <v>-0.45012531886248874</v>
      </c>
      <c r="O436" s="59">
        <f t="shared" si="446"/>
        <v>-0.49027715700463209</v>
      </c>
      <c r="P436" s="59">
        <f t="shared" si="447"/>
        <v>-1.640030531318923</v>
      </c>
      <c r="Q436" s="59">
        <f t="shared" si="448"/>
        <v>0.40427318070569213</v>
      </c>
    </row>
    <row r="437" spans="4:17" x14ac:dyDescent="0.25">
      <c r="D437" s="65">
        <f t="shared" si="449"/>
        <v>1634452716</v>
      </c>
      <c r="E437" s="65">
        <f t="shared" ref="E437:G437" si="499">MOD(D437*$B$4,$B$5)</f>
        <v>265346903</v>
      </c>
      <c r="F437" s="65">
        <f t="shared" si="499"/>
        <v>967884005</v>
      </c>
      <c r="G437" s="65">
        <f t="shared" si="499"/>
        <v>74581223</v>
      </c>
      <c r="I437" s="14">
        <f t="shared" si="441"/>
        <v>0.76110135648502164</v>
      </c>
      <c r="J437" s="14">
        <f t="shared" si="442"/>
        <v>0.1235617805491777</v>
      </c>
      <c r="K437" s="14">
        <f t="shared" si="443"/>
        <v>0.45070611215262313</v>
      </c>
      <c r="L437" s="14">
        <f t="shared" si="444"/>
        <v>3.4729588343510018E-2</v>
      </c>
      <c r="N437" s="59">
        <f t="shared" si="445"/>
        <v>0.70984979391447367</v>
      </c>
      <c r="O437" s="59">
        <f t="shared" si="446"/>
        <v>-1.157364280685776</v>
      </c>
      <c r="P437" s="59">
        <f t="shared" si="447"/>
        <v>-0.12387755532144262</v>
      </c>
      <c r="Q437" s="59">
        <f t="shared" si="448"/>
        <v>-1.8154213881098538</v>
      </c>
    </row>
    <row r="438" spans="4:17" x14ac:dyDescent="0.25">
      <c r="D438" s="65">
        <f t="shared" si="449"/>
        <v>927623061</v>
      </c>
      <c r="E438" s="65">
        <f t="shared" ref="E438:G438" si="500">MOD(D438*$B$4,$B$5)</f>
        <v>111253934</v>
      </c>
      <c r="F438" s="65">
        <f t="shared" si="500"/>
        <v>1629530614</v>
      </c>
      <c r="G438" s="65">
        <f t="shared" si="500"/>
        <v>1041246078</v>
      </c>
      <c r="I438" s="14">
        <f t="shared" si="441"/>
        <v>0.43195814912389791</v>
      </c>
      <c r="J438" s="14">
        <f t="shared" si="442"/>
        <v>5.1806650172738965E-2</v>
      </c>
      <c r="K438" s="14">
        <f t="shared" si="443"/>
        <v>0.75880932412930702</v>
      </c>
      <c r="L438" s="14">
        <f t="shared" si="444"/>
        <v>0.48486798953718319</v>
      </c>
      <c r="N438" s="59">
        <f t="shared" si="445"/>
        <v>-0.17139104170089112</v>
      </c>
      <c r="O438" s="59">
        <f t="shared" si="446"/>
        <v>-1.6275831689867977</v>
      </c>
      <c r="P438" s="59">
        <f t="shared" si="447"/>
        <v>0.70247762335437125</v>
      </c>
      <c r="Q438" s="59">
        <f t="shared" si="448"/>
        <v>-3.7939424981154393E-2</v>
      </c>
    </row>
    <row r="439" spans="4:17" x14ac:dyDescent="0.25">
      <c r="D439" s="65">
        <f t="shared" si="449"/>
        <v>134673103</v>
      </c>
      <c r="E439" s="65">
        <f t="shared" ref="E439:G439" si="501">MOD(D439*$B$4,$B$5)</f>
        <v>372355444</v>
      </c>
      <c r="F439" s="65">
        <f t="shared" si="501"/>
        <v>1678995581</v>
      </c>
      <c r="G439" s="65">
        <f t="shared" si="501"/>
        <v>762852671</v>
      </c>
      <c r="I439" s="14">
        <f t="shared" si="441"/>
        <v>6.2712050567112904E-2</v>
      </c>
      <c r="J439" s="14">
        <f t="shared" si="442"/>
        <v>0.17339151555056825</v>
      </c>
      <c r="K439" s="14">
        <f t="shared" si="443"/>
        <v>0.78184324436061381</v>
      </c>
      <c r="L439" s="14">
        <f t="shared" si="444"/>
        <v>0.35523095713484187</v>
      </c>
      <c r="N439" s="59">
        <f t="shared" si="445"/>
        <v>-1.5323986064906892</v>
      </c>
      <c r="O439" s="59">
        <f t="shared" si="446"/>
        <v>-0.94084746858252877</v>
      </c>
      <c r="P439" s="59">
        <f t="shared" si="447"/>
        <v>0.77843347407282593</v>
      </c>
      <c r="Q439" s="59">
        <f t="shared" si="448"/>
        <v>-0.3712357951919813</v>
      </c>
    </row>
    <row r="440" spans="4:17" x14ac:dyDescent="0.25">
      <c r="D440" s="65">
        <f t="shared" si="449"/>
        <v>759186732</v>
      </c>
      <c r="E440" s="65">
        <f t="shared" ref="E440:G440" si="502">MOD(D440*$B$4,$B$5)</f>
        <v>2041787964</v>
      </c>
      <c r="F440" s="65">
        <f t="shared" si="502"/>
        <v>384831179</v>
      </c>
      <c r="G440" s="65">
        <f t="shared" si="502"/>
        <v>452294959</v>
      </c>
      <c r="I440" s="14">
        <f t="shared" si="441"/>
        <v>0.35352387125932039</v>
      </c>
      <c r="J440" s="14">
        <f t="shared" si="442"/>
        <v>0.95078161261117233</v>
      </c>
      <c r="K440" s="14">
        <f t="shared" si="443"/>
        <v>0.17920098237618895</v>
      </c>
      <c r="L440" s="14">
        <f t="shared" si="444"/>
        <v>0.21061625304689283</v>
      </c>
      <c r="N440" s="59">
        <f t="shared" si="445"/>
        <v>-0.37582400226105767</v>
      </c>
      <c r="O440" s="59">
        <f t="shared" si="446"/>
        <v>1.6524798240933298</v>
      </c>
      <c r="P440" s="59">
        <f t="shared" si="447"/>
        <v>-0.91841438069259262</v>
      </c>
      <c r="Q440" s="59">
        <f t="shared" si="448"/>
        <v>-0.80428481374796068</v>
      </c>
    </row>
    <row r="441" spans="4:17" x14ac:dyDescent="0.25">
      <c r="D441" s="65">
        <f t="shared" si="449"/>
        <v>1411210487</v>
      </c>
      <c r="E441" s="65">
        <f t="shared" ref="E441:G441" si="503">MOD(D441*$B$4,$B$5)</f>
        <v>212651490</v>
      </c>
      <c r="F441" s="65">
        <f t="shared" si="503"/>
        <v>2075724777</v>
      </c>
      <c r="G441" s="65">
        <f t="shared" si="503"/>
        <v>18708841</v>
      </c>
      <c r="I441" s="14">
        <f t="shared" si="441"/>
        <v>0.65714609265061663</v>
      </c>
      <c r="J441" s="14">
        <f t="shared" si="442"/>
        <v>9.9023566673531724E-2</v>
      </c>
      <c r="K441" s="14">
        <f t="shared" si="443"/>
        <v>0.96658467265459214</v>
      </c>
      <c r="L441" s="14">
        <f t="shared" si="444"/>
        <v>8.7119829922094778E-3</v>
      </c>
      <c r="N441" s="59">
        <f t="shared" si="445"/>
        <v>0.40468670678815089</v>
      </c>
      <c r="O441" s="59">
        <f t="shared" si="446"/>
        <v>-1.2871353005447477</v>
      </c>
      <c r="P441" s="59">
        <f t="shared" si="447"/>
        <v>1.8328111885699703</v>
      </c>
      <c r="Q441" s="59">
        <f t="shared" si="448"/>
        <v>-2.3776370661656698</v>
      </c>
    </row>
    <row r="442" spans="4:17" x14ac:dyDescent="0.25">
      <c r="D442" s="65">
        <f t="shared" si="449"/>
        <v>1151332171</v>
      </c>
      <c r="E442" s="65">
        <f t="shared" ref="E442:G442" si="504">MOD(D442*$B$4,$B$5)</f>
        <v>1225925628</v>
      </c>
      <c r="F442" s="65">
        <f t="shared" si="504"/>
        <v>596612456</v>
      </c>
      <c r="G442" s="65">
        <f t="shared" si="504"/>
        <v>1324157306</v>
      </c>
      <c r="I442" s="14">
        <f t="shared" si="441"/>
        <v>0.53613082136598489</v>
      </c>
      <c r="J442" s="14">
        <f t="shared" si="442"/>
        <v>0.57086610660968917</v>
      </c>
      <c r="K442" s="14">
        <f t="shared" si="443"/>
        <v>0.27781932454353137</v>
      </c>
      <c r="L442" s="14">
        <f t="shared" si="444"/>
        <v>0.61660879628416965</v>
      </c>
      <c r="N442" s="59">
        <f t="shared" si="445"/>
        <v>9.0690704071576783E-2</v>
      </c>
      <c r="O442" s="59">
        <f t="shared" si="446"/>
        <v>0.17857963443726341</v>
      </c>
      <c r="P442" s="59">
        <f t="shared" si="447"/>
        <v>-0.58933190082604214</v>
      </c>
      <c r="Q442" s="59">
        <f t="shared" si="448"/>
        <v>0.29658625296882968</v>
      </c>
    </row>
    <row r="443" spans="4:17" x14ac:dyDescent="0.25">
      <c r="D443" s="65">
        <f t="shared" si="449"/>
        <v>694048618</v>
      </c>
      <c r="E443" s="65">
        <f t="shared" ref="E443:G443" si="505">MOD(D443*$B$4,$B$5)</f>
        <v>1675946278</v>
      </c>
      <c r="F443" s="65">
        <f t="shared" si="505"/>
        <v>1746319201</v>
      </c>
      <c r="G443" s="65">
        <f t="shared" si="505"/>
        <v>1398555780</v>
      </c>
      <c r="I443" s="14">
        <f t="shared" si="441"/>
        <v>0.32319157321303299</v>
      </c>
      <c r="J443" s="14">
        <f t="shared" si="442"/>
        <v>0.78042330199892007</v>
      </c>
      <c r="K443" s="14">
        <f t="shared" si="443"/>
        <v>0.81319324794522785</v>
      </c>
      <c r="L443" s="14">
        <f t="shared" si="444"/>
        <v>0.65125328549300632</v>
      </c>
      <c r="N443" s="59">
        <f t="shared" si="445"/>
        <v>-0.45879254827650773</v>
      </c>
      <c r="O443" s="59">
        <f t="shared" si="446"/>
        <v>0.7736236266990919</v>
      </c>
      <c r="P443" s="59">
        <f t="shared" si="447"/>
        <v>0.88972511656529329</v>
      </c>
      <c r="Q443" s="59">
        <f t="shared" si="448"/>
        <v>0.38870628976641525</v>
      </c>
    </row>
    <row r="444" spans="4:17" x14ac:dyDescent="0.25">
      <c r="D444" s="65">
        <f t="shared" si="449"/>
        <v>1390129288</v>
      </c>
      <c r="E444" s="65">
        <f t="shared" ref="E444:G444" si="506">MOD(D444*$B$4,$B$5)</f>
        <v>509343239</v>
      </c>
      <c r="F444" s="65">
        <f t="shared" si="506"/>
        <v>2114698913</v>
      </c>
      <c r="G444" s="65">
        <f t="shared" si="506"/>
        <v>143552925</v>
      </c>
      <c r="I444" s="14">
        <f t="shared" si="441"/>
        <v>0.64732939437714354</v>
      </c>
      <c r="J444" s="14">
        <f t="shared" si="442"/>
        <v>0.23718142857512592</v>
      </c>
      <c r="K444" s="14">
        <f t="shared" si="443"/>
        <v>0.98473341901296141</v>
      </c>
      <c r="L444" s="14">
        <f t="shared" si="444"/>
        <v>6.6847039914547504E-2</v>
      </c>
      <c r="N444" s="59">
        <f t="shared" si="445"/>
        <v>0.3781203234558756</v>
      </c>
      <c r="O444" s="59">
        <f t="shared" si="446"/>
        <v>-0.71539847079277041</v>
      </c>
      <c r="P444" s="59">
        <f t="shared" si="447"/>
        <v>2.1631042542874837</v>
      </c>
      <c r="Q444" s="59">
        <f t="shared" si="448"/>
        <v>-1.4996924783973491</v>
      </c>
    </row>
    <row r="445" spans="4:17" x14ac:dyDescent="0.25">
      <c r="D445" s="65">
        <f t="shared" si="449"/>
        <v>1660997453</v>
      </c>
      <c r="E445" s="65">
        <f t="shared" ref="E445:G445" si="507">MOD(D445*$B$4,$B$5)</f>
        <v>1706093018</v>
      </c>
      <c r="F445" s="65">
        <f t="shared" si="507"/>
        <v>965693075</v>
      </c>
      <c r="G445" s="65">
        <f t="shared" si="507"/>
        <v>1690381543</v>
      </c>
      <c r="I445" s="14">
        <f t="shared" si="441"/>
        <v>0.77346221289919892</v>
      </c>
      <c r="J445" s="14">
        <f t="shared" si="442"/>
        <v>0.79446147176852588</v>
      </c>
      <c r="K445" s="14">
        <f t="shared" si="443"/>
        <v>0.4496858808674718</v>
      </c>
      <c r="L445" s="14">
        <f t="shared" si="444"/>
        <v>0.78714524608770875</v>
      </c>
      <c r="N445" s="59">
        <f t="shared" si="445"/>
        <v>0.75029745643967782</v>
      </c>
      <c r="O445" s="59">
        <f t="shared" si="446"/>
        <v>0.82199971964992302</v>
      </c>
      <c r="P445" s="59">
        <f t="shared" si="447"/>
        <v>-0.12645500768843304</v>
      </c>
      <c r="Q445" s="59">
        <f t="shared" si="448"/>
        <v>0.79655502266226641</v>
      </c>
    </row>
    <row r="446" spans="4:17" x14ac:dyDescent="0.25">
      <c r="D446" s="65">
        <f t="shared" si="449"/>
        <v>618810741</v>
      </c>
      <c r="E446" s="65">
        <f t="shared" ref="E446:G446" si="508">MOD(D446*$B$4,$B$5)</f>
        <v>1263232688</v>
      </c>
      <c r="F446" s="65">
        <f t="shared" si="508"/>
        <v>1854409530</v>
      </c>
      <c r="G446" s="65">
        <f t="shared" si="508"/>
        <v>641564729</v>
      </c>
      <c r="I446" s="14">
        <f t="shared" si="441"/>
        <v>0.28815620652228241</v>
      </c>
      <c r="J446" s="14">
        <f t="shared" si="442"/>
        <v>0.58823856021113563</v>
      </c>
      <c r="K446" s="14">
        <f t="shared" si="443"/>
        <v>0.86352672973976163</v>
      </c>
      <c r="L446" s="14">
        <f t="shared" si="444"/>
        <v>0.2987518578756152</v>
      </c>
      <c r="N446" s="59">
        <f t="shared" si="445"/>
        <v>-0.55877920958878513</v>
      </c>
      <c r="O446" s="59">
        <f t="shared" si="446"/>
        <v>0.22301622395974821</v>
      </c>
      <c r="P446" s="59">
        <f t="shared" si="447"/>
        <v>1.0963022147045844</v>
      </c>
      <c r="Q446" s="59">
        <f t="shared" si="448"/>
        <v>-0.52799368968170579</v>
      </c>
    </row>
    <row r="447" spans="4:17" x14ac:dyDescent="0.25">
      <c r="D447" s="65">
        <f t="shared" si="449"/>
        <v>109360172</v>
      </c>
      <c r="E447" s="65">
        <f t="shared" ref="E447:G447" si="509">MOD(D447*$B$4,$B$5)</f>
        <v>410058286</v>
      </c>
      <c r="F447" s="65">
        <f t="shared" si="509"/>
        <v>566749107</v>
      </c>
      <c r="G447" s="65">
        <f t="shared" si="509"/>
        <v>751964864</v>
      </c>
      <c r="I447" s="14">
        <f t="shared" si="441"/>
        <v>5.0924798521143198E-2</v>
      </c>
      <c r="J447" s="14">
        <f t="shared" si="442"/>
        <v>0.19094826950779956</v>
      </c>
      <c r="K447" s="14">
        <f t="shared" si="443"/>
        <v>0.26391311899191988</v>
      </c>
      <c r="L447" s="14">
        <f t="shared" si="444"/>
        <v>0.35016092690654188</v>
      </c>
      <c r="N447" s="59">
        <f t="shared" si="445"/>
        <v>-1.635952174953915</v>
      </c>
      <c r="O447" s="59">
        <f t="shared" si="446"/>
        <v>-0.87440719769283226</v>
      </c>
      <c r="P447" s="59">
        <f t="shared" si="447"/>
        <v>-0.63132776240243216</v>
      </c>
      <c r="Q447" s="59">
        <f t="shared" si="448"/>
        <v>-0.38488603369899377</v>
      </c>
    </row>
    <row r="448" spans="4:17" x14ac:dyDescent="0.25">
      <c r="D448" s="65">
        <f t="shared" si="449"/>
        <v>1327348550</v>
      </c>
      <c r="E448" s="65">
        <f t="shared" ref="E448:G448" si="510">MOD(D448*$B$4,$B$5)</f>
        <v>119765158</v>
      </c>
      <c r="F448" s="65">
        <f t="shared" si="510"/>
        <v>157964094</v>
      </c>
      <c r="G448" s="65">
        <f t="shared" si="510"/>
        <v>1517834624</v>
      </c>
      <c r="I448" s="14">
        <f t="shared" si="441"/>
        <v>0.61809483507470675</v>
      </c>
      <c r="J448" s="14">
        <f t="shared" si="442"/>
        <v>5.5769997700834642E-2</v>
      </c>
      <c r="K448" s="14">
        <f t="shared" si="443"/>
        <v>7.3557763428946737E-2</v>
      </c>
      <c r="L448" s="14">
        <f t="shared" si="444"/>
        <v>0.70679682559035428</v>
      </c>
      <c r="N448" s="59">
        <f t="shared" si="445"/>
        <v>0.30048094385138341</v>
      </c>
      <c r="O448" s="59">
        <f t="shared" si="446"/>
        <v>-1.5913092531833126</v>
      </c>
      <c r="P448" s="59">
        <f t="shared" si="447"/>
        <v>-1.4497956000864596</v>
      </c>
      <c r="Q448" s="59">
        <f t="shared" si="448"/>
        <v>0.54405104250431224</v>
      </c>
    </row>
    <row r="449" spans="4:17" x14ac:dyDescent="0.25">
      <c r="D449" s="65">
        <f t="shared" si="449"/>
        <v>1695550405</v>
      </c>
      <c r="E449" s="65">
        <f t="shared" ref="E449:G449" si="511">MOD(D449*$B$4,$B$5)</f>
        <v>1016845291</v>
      </c>
      <c r="F449" s="65">
        <f t="shared" si="511"/>
        <v>1252806029</v>
      </c>
      <c r="G449" s="65">
        <f t="shared" si="511"/>
        <v>1060326339</v>
      </c>
      <c r="I449" s="14">
        <f t="shared" si="441"/>
        <v>0.78955218502278646</v>
      </c>
      <c r="J449" s="14">
        <f t="shared" si="442"/>
        <v>0.47350548764085909</v>
      </c>
      <c r="K449" s="14">
        <f t="shared" si="443"/>
        <v>0.58338326875435498</v>
      </c>
      <c r="L449" s="14">
        <f t="shared" si="444"/>
        <v>0.49375292844488561</v>
      </c>
      <c r="N449" s="59">
        <f t="shared" si="445"/>
        <v>0.80486839193323501</v>
      </c>
      <c r="O449" s="59">
        <f t="shared" si="446"/>
        <v>-6.6460788021785733E-2</v>
      </c>
      <c r="P449" s="59">
        <f t="shared" si="447"/>
        <v>0.21055636767560643</v>
      </c>
      <c r="Q449" s="59">
        <f t="shared" si="448"/>
        <v>-1.5659726201494546E-2</v>
      </c>
    </row>
    <row r="450" spans="4:17" x14ac:dyDescent="0.25">
      <c r="D450" s="65">
        <f t="shared" si="449"/>
        <v>2034950918</v>
      </c>
      <c r="E450" s="65">
        <f t="shared" ref="E450:G450" si="512">MOD(D450*$B$4,$B$5)</f>
        <v>1066265351</v>
      </c>
      <c r="F450" s="65">
        <f t="shared" si="512"/>
        <v>954190472</v>
      </c>
      <c r="G450" s="65">
        <f t="shared" si="512"/>
        <v>499013056</v>
      </c>
      <c r="I450" s="14">
        <f t="shared" si="441"/>
        <v>0.94759786496646503</v>
      </c>
      <c r="J450" s="14">
        <f t="shared" si="442"/>
        <v>0.49651849642071733</v>
      </c>
      <c r="K450" s="14">
        <f t="shared" si="443"/>
        <v>0.44432956394211348</v>
      </c>
      <c r="L450" s="14">
        <f t="shared" si="444"/>
        <v>0.2323710622567414</v>
      </c>
      <c r="N450" s="59">
        <f t="shared" si="445"/>
        <v>1.6219956942681284</v>
      </c>
      <c r="O450" s="59">
        <f t="shared" si="446"/>
        <v>-8.7269460822297657E-3</v>
      </c>
      <c r="P450" s="59">
        <f t="shared" si="447"/>
        <v>-0.14000109163425567</v>
      </c>
      <c r="Q450" s="59">
        <f t="shared" si="448"/>
        <v>-0.73106062333224819</v>
      </c>
    </row>
    <row r="451" spans="4:17" x14ac:dyDescent="0.25">
      <c r="D451" s="65">
        <f t="shared" si="449"/>
        <v>1682641424</v>
      </c>
      <c r="E451" s="65">
        <f t="shared" ref="E451:G451" si="513">MOD(D451*$B$4,$B$5)</f>
        <v>657681070</v>
      </c>
      <c r="F451" s="65">
        <f t="shared" si="513"/>
        <v>672176369</v>
      </c>
      <c r="G451" s="65">
        <f t="shared" si="513"/>
        <v>295085476</v>
      </c>
      <c r="I451" s="14">
        <f t="shared" ref="I451:I501" si="514">D451 / ($B$5 - 1)</f>
        <v>0.7835409723068969</v>
      </c>
      <c r="J451" s="14">
        <f t="shared" ref="J451:J501" si="515">E451 / ($B$5 - 1)</f>
        <v>0.30625661397935505</v>
      </c>
      <c r="K451" s="14">
        <f t="shared" ref="K451:K501" si="516">F451 / ($B$5 - 1)</f>
        <v>0.313006513577892</v>
      </c>
      <c r="L451" s="14">
        <f t="shared" ref="L451:L501" si="517">G451 / ($B$5 - 1)</f>
        <v>0.13740988274794994</v>
      </c>
      <c r="N451" s="59">
        <f t="shared" ref="N451:N501" si="518">_xlfn.NORM.INV(I451, 0, 1)</f>
        <v>0.78420802786115684</v>
      </c>
      <c r="O451" s="59">
        <f t="shared" ref="O451:O501" si="519">_xlfn.NORM.INV(J451, 0, 1)</f>
        <v>-0.50648925916137644</v>
      </c>
      <c r="P451" s="59">
        <f t="shared" ref="P451:P501" si="520">_xlfn.NORM.INV(K451, 0, 1)</f>
        <v>-0.48734617955103826</v>
      </c>
      <c r="Q451" s="59">
        <f t="shared" ref="Q451:Q501" si="521">_xlfn.NORM.INV(L451, 0, 1)</f>
        <v>-1.0920303404967902</v>
      </c>
    </row>
    <row r="452" spans="4:17" x14ac:dyDescent="0.25">
      <c r="D452" s="65">
        <f t="shared" ref="D452:D501" si="522">MOD(G451*$B$4,$B$5)</f>
        <v>1959465092</v>
      </c>
      <c r="E452" s="65">
        <f t="shared" ref="E452:G452" si="523">MOD(D452*$B$4,$B$5)</f>
        <v>1569707464</v>
      </c>
      <c r="F452" s="65">
        <f t="shared" si="523"/>
        <v>1683477643</v>
      </c>
      <c r="G452" s="65">
        <f t="shared" si="523"/>
        <v>220619126</v>
      </c>
      <c r="I452" s="14">
        <f t="shared" si="514"/>
        <v>0.91244703802508031</v>
      </c>
      <c r="J452" s="14">
        <f t="shared" si="515"/>
        <v>0.7309519990635589</v>
      </c>
      <c r="K452" s="14">
        <f t="shared" si="516"/>
        <v>0.7839303671232708</v>
      </c>
      <c r="L452" s="14">
        <f t="shared" si="517"/>
        <v>0.10273378631354663</v>
      </c>
      <c r="N452" s="59">
        <f t="shared" si="518"/>
        <v>1.3559787669066514</v>
      </c>
      <c r="O452" s="59">
        <f t="shared" si="519"/>
        <v>0.61569475162592469</v>
      </c>
      <c r="P452" s="59">
        <f t="shared" si="520"/>
        <v>0.78553618075259724</v>
      </c>
      <c r="Q452" s="59">
        <f t="shared" si="521"/>
        <v>-1.2661271253635866</v>
      </c>
    </row>
    <row r="453" spans="4:17" x14ac:dyDescent="0.25">
      <c r="D453" s="65">
        <f t="shared" si="522"/>
        <v>134425673</v>
      </c>
      <c r="E453" s="65">
        <f t="shared" ref="E453:G453" si="524">MOD(D453*$B$4,$B$5)</f>
        <v>1313563796</v>
      </c>
      <c r="F453" s="65">
        <f t="shared" si="524"/>
        <v>435835394</v>
      </c>
      <c r="G453" s="65">
        <f t="shared" si="524"/>
        <v>1460497762</v>
      </c>
      <c r="I453" s="14">
        <f t="shared" si="514"/>
        <v>6.2596831994687047E-2</v>
      </c>
      <c r="J453" s="14">
        <f t="shared" si="515"/>
        <v>0.61167580877586814</v>
      </c>
      <c r="K453" s="14">
        <f t="shared" si="516"/>
        <v>0.20295167081332921</v>
      </c>
      <c r="L453" s="14">
        <f t="shared" si="517"/>
        <v>0.68009726859638209</v>
      </c>
      <c r="N453" s="59">
        <f t="shared" si="518"/>
        <v>-1.5333336646530324</v>
      </c>
      <c r="O453" s="59">
        <f t="shared" si="519"/>
        <v>0.28368944732580698</v>
      </c>
      <c r="P453" s="59">
        <f t="shared" si="520"/>
        <v>-0.83112442720115998</v>
      </c>
      <c r="Q453" s="59">
        <f t="shared" si="521"/>
        <v>0.46797081199635721</v>
      </c>
    </row>
    <row r="454" spans="4:17" x14ac:dyDescent="0.25">
      <c r="D454" s="65">
        <f t="shared" si="522"/>
        <v>2094305786</v>
      </c>
      <c r="E454" s="65">
        <f t="shared" ref="E454:G454" si="525">MOD(D454*$B$4,$B$5)</f>
        <v>1441913481</v>
      </c>
      <c r="F454" s="65">
        <f t="shared" si="525"/>
        <v>513158434</v>
      </c>
      <c r="G454" s="65">
        <f t="shared" si="525"/>
        <v>1594383116</v>
      </c>
      <c r="I454" s="14">
        <f t="shared" si="514"/>
        <v>0.97523712923306705</v>
      </c>
      <c r="J454" s="14">
        <f t="shared" si="515"/>
        <v>0.67144328837417377</v>
      </c>
      <c r="K454" s="14">
        <f t="shared" si="516"/>
        <v>0.23895801719181056</v>
      </c>
      <c r="L454" s="14">
        <f t="shared" si="517"/>
        <v>0.74244249494973802</v>
      </c>
      <c r="N454" s="59">
        <f t="shared" si="518"/>
        <v>1.964037514904122</v>
      </c>
      <c r="O454" s="59">
        <f t="shared" si="519"/>
        <v>0.44390202110511934</v>
      </c>
      <c r="P454" s="59">
        <f t="shared" si="520"/>
        <v>-0.7096583365914122</v>
      </c>
      <c r="Q454" s="59">
        <f t="shared" si="521"/>
        <v>0.650893852474001</v>
      </c>
    </row>
    <row r="455" spans="4:17" x14ac:dyDescent="0.25">
      <c r="D455" s="65">
        <f t="shared" si="522"/>
        <v>948451250</v>
      </c>
      <c r="E455" s="65">
        <f t="shared" ref="E455:G455" si="526">MOD(D455*$B$4,$B$5)</f>
        <v>486418357</v>
      </c>
      <c r="F455" s="65">
        <f t="shared" si="526"/>
        <v>1461798096</v>
      </c>
      <c r="G455" s="65">
        <f t="shared" si="526"/>
        <v>438218890</v>
      </c>
      <c r="I455" s="14">
        <f t="shared" si="514"/>
        <v>0.44165703043495957</v>
      </c>
      <c r="J455" s="14">
        <f t="shared" si="515"/>
        <v>0.22650619850168582</v>
      </c>
      <c r="K455" s="14">
        <f t="shared" si="516"/>
        <v>0.6807027838013161</v>
      </c>
      <c r="L455" s="14">
        <f t="shared" si="517"/>
        <v>0.20406157263001573</v>
      </c>
      <c r="N455" s="59">
        <f t="shared" si="518"/>
        <v>-0.14676937145825258</v>
      </c>
      <c r="O455" s="59">
        <f t="shared" si="519"/>
        <v>-0.7504023815962968</v>
      </c>
      <c r="P455" s="59">
        <f t="shared" si="520"/>
        <v>0.46966492299389134</v>
      </c>
      <c r="Q455" s="59">
        <f t="shared" si="521"/>
        <v>-0.82720099946503489</v>
      </c>
    </row>
    <row r="456" spans="4:17" x14ac:dyDescent="0.25">
      <c r="D456" s="65">
        <f t="shared" si="522"/>
        <v>550116240</v>
      </c>
      <c r="E456" s="65">
        <f t="shared" ref="E456:G456" si="527">MOD(D456*$B$4,$B$5)</f>
        <v>1025725885</v>
      </c>
      <c r="F456" s="65">
        <f t="shared" si="527"/>
        <v>431229603</v>
      </c>
      <c r="G456" s="65">
        <f t="shared" si="527"/>
        <v>325176042</v>
      </c>
      <c r="I456" s="14">
        <f t="shared" si="514"/>
        <v>0.25616783672586813</v>
      </c>
      <c r="J456" s="14">
        <f t="shared" si="515"/>
        <v>0.47764083647880778</v>
      </c>
      <c r="K456" s="14">
        <f t="shared" si="516"/>
        <v>0.20080693224520138</v>
      </c>
      <c r="L456" s="14">
        <f t="shared" si="517"/>
        <v>0.15142189446037813</v>
      </c>
      <c r="N456" s="59">
        <f t="shared" si="518"/>
        <v>-0.65520515862232065</v>
      </c>
      <c r="O456" s="59">
        <f t="shared" si="519"/>
        <v>-5.6075485477344728E-2</v>
      </c>
      <c r="P456" s="59">
        <f t="shared" si="520"/>
        <v>-0.83874242702365231</v>
      </c>
      <c r="Q456" s="59">
        <f t="shared" si="521"/>
        <v>-1.0303541483340075</v>
      </c>
    </row>
    <row r="457" spans="4:17" x14ac:dyDescent="0.25">
      <c r="D457" s="65">
        <f t="shared" si="522"/>
        <v>614747459</v>
      </c>
      <c r="E457" s="65">
        <f t="shared" ref="E457:G457" si="528">MOD(D457*$B$4,$B$5)</f>
        <v>545559143</v>
      </c>
      <c r="F457" s="65">
        <f t="shared" si="528"/>
        <v>93428592</v>
      </c>
      <c r="G457" s="65">
        <f t="shared" si="528"/>
        <v>175905732</v>
      </c>
      <c r="I457" s="14">
        <f t="shared" si="514"/>
        <v>0.2862640933937059</v>
      </c>
      <c r="J457" s="14">
        <f t="shared" si="515"/>
        <v>0.25404577306848558</v>
      </c>
      <c r="K457" s="14">
        <f t="shared" si="516"/>
        <v>4.3506078462587743E-2</v>
      </c>
      <c r="L457" s="14">
        <f t="shared" si="517"/>
        <v>8.1912489684217132E-2</v>
      </c>
      <c r="N457" s="59">
        <f t="shared" si="518"/>
        <v>-0.56433203028336787</v>
      </c>
      <c r="O457" s="59">
        <f t="shared" si="519"/>
        <v>-0.66181226281474115</v>
      </c>
      <c r="P457" s="59">
        <f t="shared" si="520"/>
        <v>-1.7113736571703275</v>
      </c>
      <c r="Q457" s="59">
        <f t="shared" si="521"/>
        <v>-1.392321778796126</v>
      </c>
    </row>
    <row r="458" spans="4:17" x14ac:dyDescent="0.25">
      <c r="D458" s="65">
        <f t="shared" si="522"/>
        <v>2142732781</v>
      </c>
      <c r="E458" s="65">
        <f t="shared" ref="E458:G458" si="529">MOD(D458*$B$4,$B$5)</f>
        <v>451697543</v>
      </c>
      <c r="F458" s="65">
        <f t="shared" si="529"/>
        <v>490630162</v>
      </c>
      <c r="G458" s="65">
        <f t="shared" si="529"/>
        <v>758890786</v>
      </c>
      <c r="I458" s="14">
        <f t="shared" si="514"/>
        <v>0.99778770608621437</v>
      </c>
      <c r="J458" s="14">
        <f t="shared" si="515"/>
        <v>0.21033805954301549</v>
      </c>
      <c r="K458" s="14">
        <f t="shared" si="516"/>
        <v>0.22846747304170156</v>
      </c>
      <c r="L458" s="14">
        <f t="shared" si="517"/>
        <v>0.35338606066385847</v>
      </c>
      <c r="N458" s="59">
        <f t="shared" si="518"/>
        <v>2.8461893379936196</v>
      </c>
      <c r="O458" s="59">
        <f t="shared" si="519"/>
        <v>-0.8052488031333076</v>
      </c>
      <c r="P458" s="59">
        <f t="shared" si="520"/>
        <v>-0.74390335408512198</v>
      </c>
      <c r="Q458" s="59">
        <f t="shared" si="521"/>
        <v>-0.37619474570904898</v>
      </c>
    </row>
    <row r="459" spans="4:17" x14ac:dyDescent="0.25">
      <c r="D459" s="65">
        <f t="shared" si="522"/>
        <v>641080480</v>
      </c>
      <c r="E459" s="65">
        <f t="shared" ref="E459:G459" si="530">MOD(D459*$B$4,$B$5)</f>
        <v>356496810</v>
      </c>
      <c r="F459" s="65">
        <f t="shared" si="530"/>
        <v>671052099</v>
      </c>
      <c r="G459" s="65">
        <f t="shared" si="530"/>
        <v>1860023128</v>
      </c>
      <c r="I459" s="14">
        <f t="shared" si="514"/>
        <v>0.29852636186268772</v>
      </c>
      <c r="J459" s="14">
        <f t="shared" si="515"/>
        <v>0.16600676362030839</v>
      </c>
      <c r="K459" s="14">
        <f t="shared" si="516"/>
        <v>0.31248298456192297</v>
      </c>
      <c r="L459" s="14">
        <f t="shared" si="517"/>
        <v>0.86614076501330428</v>
      </c>
      <c r="N459" s="59">
        <f t="shared" si="518"/>
        <v>-0.52864357850892374</v>
      </c>
      <c r="O459" s="59">
        <f t="shared" si="519"/>
        <v>-0.97006613620826554</v>
      </c>
      <c r="P459" s="59">
        <f t="shared" si="520"/>
        <v>-0.4888244745892244</v>
      </c>
      <c r="Q459" s="59">
        <f t="shared" si="521"/>
        <v>1.1083319777851646</v>
      </c>
    </row>
    <row r="460" spans="4:17" x14ac:dyDescent="0.25">
      <c r="D460" s="65">
        <f t="shared" si="522"/>
        <v>1032614265</v>
      </c>
      <c r="E460" s="65">
        <f t="shared" ref="E460:G460" si="531">MOD(D460*$B$4,$B$5)</f>
        <v>80255298</v>
      </c>
      <c r="F460" s="65">
        <f t="shared" si="531"/>
        <v>2090474217</v>
      </c>
      <c r="G460" s="65">
        <f t="shared" si="531"/>
        <v>1171839924</v>
      </c>
      <c r="I460" s="14">
        <f t="shared" si="514"/>
        <v>0.48084848838006006</v>
      </c>
      <c r="J460" s="14">
        <f t="shared" si="515"/>
        <v>3.7371785414751418E-2</v>
      </c>
      <c r="K460" s="14">
        <f t="shared" si="516"/>
        <v>0.97345291587845695</v>
      </c>
      <c r="L460" s="14">
        <f t="shared" si="517"/>
        <v>0.54568048803664793</v>
      </c>
      <c r="N460" s="59">
        <f t="shared" si="518"/>
        <v>-4.8024174006545628E-2</v>
      </c>
      <c r="O460" s="59">
        <f t="shared" si="519"/>
        <v>-1.782034714862716</v>
      </c>
      <c r="P460" s="59">
        <f t="shared" si="520"/>
        <v>1.9341542275598465</v>
      </c>
      <c r="Q460" s="59">
        <f t="shared" si="521"/>
        <v>0.11475537117388297</v>
      </c>
    </row>
    <row r="461" spans="4:17" x14ac:dyDescent="0.25">
      <c r="D461" s="65">
        <f t="shared" si="522"/>
        <v>1165709424</v>
      </c>
      <c r="E461" s="65">
        <f t="shared" ref="E461:G461" si="532">MOD(D461*$B$4,$B$5)</f>
        <v>1593087210</v>
      </c>
      <c r="F461" s="65">
        <f t="shared" si="532"/>
        <v>670798487</v>
      </c>
      <c r="G461" s="65">
        <f t="shared" si="532"/>
        <v>355336511</v>
      </c>
      <c r="I461" s="14">
        <f t="shared" si="514"/>
        <v>0.54282575151214907</v>
      </c>
      <c r="J461" s="14">
        <f t="shared" si="515"/>
        <v>0.7418390416929862</v>
      </c>
      <c r="K461" s="14">
        <f t="shared" si="516"/>
        <v>0.31236488727141626</v>
      </c>
      <c r="L461" s="14">
        <f t="shared" si="517"/>
        <v>0.1654664572938033</v>
      </c>
      <c r="N461" s="59">
        <f t="shared" si="518"/>
        <v>0.10755524916694444</v>
      </c>
      <c r="O461" s="59">
        <f t="shared" si="519"/>
        <v>0.64902546508278081</v>
      </c>
      <c r="P461" s="59">
        <f t="shared" si="520"/>
        <v>-0.48915809490111301</v>
      </c>
      <c r="Q461" s="59">
        <f t="shared" si="521"/>
        <v>-0.97223648296054666</v>
      </c>
    </row>
    <row r="462" spans="4:17" x14ac:dyDescent="0.25">
      <c r="D462" s="65">
        <f t="shared" si="522"/>
        <v>496833892</v>
      </c>
      <c r="E462" s="65">
        <f t="shared" ref="E462:G462" si="533">MOD(D462*$B$4,$B$5)</f>
        <v>1718914683</v>
      </c>
      <c r="F462" s="65">
        <f t="shared" si="533"/>
        <v>1404993954</v>
      </c>
      <c r="G462" s="65">
        <f t="shared" si="533"/>
        <v>782097627</v>
      </c>
      <c r="I462" s="14">
        <f t="shared" si="514"/>
        <v>0.23135630994230166</v>
      </c>
      <c r="J462" s="14">
        <f t="shared" si="515"/>
        <v>0.80043202480341491</v>
      </c>
      <c r="K462" s="14">
        <f t="shared" si="516"/>
        <v>0.65425129388854963</v>
      </c>
      <c r="L462" s="14">
        <f t="shared" si="517"/>
        <v>0.36419258812832889</v>
      </c>
      <c r="N462" s="59">
        <f t="shared" si="518"/>
        <v>-0.73438747219792011</v>
      </c>
      <c r="O462" s="59">
        <f t="shared" si="519"/>
        <v>0.84316539273725744</v>
      </c>
      <c r="P462" s="59">
        <f t="shared" si="520"/>
        <v>0.39682378178656041</v>
      </c>
      <c r="Q462" s="59">
        <f t="shared" si="521"/>
        <v>-0.34727440667541049</v>
      </c>
    </row>
    <row r="463" spans="4:17" x14ac:dyDescent="0.25">
      <c r="D463" s="65">
        <f t="shared" si="522"/>
        <v>2019522304</v>
      </c>
      <c r="E463" s="65">
        <f t="shared" ref="E463:G463" si="534">MOD(D463*$B$4,$B$5)</f>
        <v>1488464466</v>
      </c>
      <c r="F463" s="65">
        <f t="shared" si="534"/>
        <v>1307860607</v>
      </c>
      <c r="G463" s="65">
        <f t="shared" si="534"/>
        <v>15105991</v>
      </c>
      <c r="I463" s="14">
        <f t="shared" si="514"/>
        <v>0.94041335670315973</v>
      </c>
      <c r="J463" s="14">
        <f t="shared" si="515"/>
        <v>0.69312027999490522</v>
      </c>
      <c r="K463" s="14">
        <f t="shared" si="516"/>
        <v>0.60902005444189544</v>
      </c>
      <c r="L463" s="14">
        <f t="shared" si="517"/>
        <v>7.0342752216703032E-3</v>
      </c>
      <c r="N463" s="59">
        <f t="shared" si="518"/>
        <v>1.5582529959846965</v>
      </c>
      <c r="O463" s="59">
        <f t="shared" si="519"/>
        <v>0.50471440785381172</v>
      </c>
      <c r="P463" s="59">
        <f t="shared" si="520"/>
        <v>0.27676586802194825</v>
      </c>
      <c r="Q463" s="59">
        <f t="shared" si="521"/>
        <v>-2.4555082986755181</v>
      </c>
    </row>
    <row r="464" spans="4:17" x14ac:dyDescent="0.25">
      <c r="D464" s="65">
        <f t="shared" si="522"/>
        <v>1184335228</v>
      </c>
      <c r="E464" s="65">
        <f t="shared" ref="E464:G464" si="535">MOD(D464*$B$4,$B$5)</f>
        <v>883624001</v>
      </c>
      <c r="F464" s="65">
        <f t="shared" si="535"/>
        <v>93955557</v>
      </c>
      <c r="G464" s="65">
        <f t="shared" si="535"/>
        <v>1990713130</v>
      </c>
      <c r="I464" s="14">
        <f t="shared" si="514"/>
        <v>0.55149906738800836</v>
      </c>
      <c r="J464" s="14">
        <f t="shared" si="515"/>
        <v>0.41146949018488593</v>
      </c>
      <c r="K464" s="14">
        <f t="shared" si="516"/>
        <v>4.3751465663082398E-2</v>
      </c>
      <c r="L464" s="14">
        <f t="shared" si="517"/>
        <v>0.92699803963955307</v>
      </c>
      <c r="N464" s="59">
        <f t="shared" si="518"/>
        <v>0.12944964733856817</v>
      </c>
      <c r="O464" s="59">
        <f t="shared" si="519"/>
        <v>-0.22376652281932993</v>
      </c>
      <c r="P464" s="59">
        <f t="shared" si="520"/>
        <v>-1.7087194402605193</v>
      </c>
      <c r="Q464" s="59">
        <f t="shared" si="521"/>
        <v>1.4537922214089403</v>
      </c>
    </row>
    <row r="465" spans="4:17" x14ac:dyDescent="0.25">
      <c r="D465" s="65">
        <f t="shared" si="522"/>
        <v>262745921</v>
      </c>
      <c r="E465" s="65">
        <f t="shared" ref="E465:G465" si="536">MOD(D465*$B$4,$B$5)</f>
        <v>2117417056</v>
      </c>
      <c r="F465" s="65">
        <f t="shared" si="536"/>
        <v>354531211</v>
      </c>
      <c r="G465" s="65">
        <f t="shared" si="536"/>
        <v>278903238</v>
      </c>
      <c r="I465" s="14">
        <f t="shared" si="514"/>
        <v>0.12235060392166544</v>
      </c>
      <c r="J465" s="14">
        <f t="shared" si="515"/>
        <v>0.98599915298260665</v>
      </c>
      <c r="K465" s="14">
        <f t="shared" si="516"/>
        <v>0.16509146025878513</v>
      </c>
      <c r="L465" s="14">
        <f t="shared" si="517"/>
        <v>0.12987444096233178</v>
      </c>
      <c r="N465" s="59">
        <f t="shared" si="518"/>
        <v>-1.1633162676320929</v>
      </c>
      <c r="O465" s="59">
        <f t="shared" si="519"/>
        <v>2.1972626425579862</v>
      </c>
      <c r="P465" s="59">
        <f t="shared" si="520"/>
        <v>-0.973745497948864</v>
      </c>
      <c r="Q465" s="59">
        <f t="shared" si="521"/>
        <v>-1.1269848607280895</v>
      </c>
    </row>
    <row r="466" spans="4:17" x14ac:dyDescent="0.25">
      <c r="D466" s="65">
        <f t="shared" si="522"/>
        <v>363218455</v>
      </c>
      <c r="E466" s="65">
        <f t="shared" ref="E466:G466" si="537">MOD(D466*$B$4,$B$5)</f>
        <v>861547197</v>
      </c>
      <c r="F466" s="65">
        <f t="shared" si="537"/>
        <v>1723922232</v>
      </c>
      <c r="G466" s="65">
        <f t="shared" si="537"/>
        <v>458739622</v>
      </c>
      <c r="I466" s="14">
        <f t="shared" si="514"/>
        <v>0.16913677348674905</v>
      </c>
      <c r="J466" s="14">
        <f t="shared" si="515"/>
        <v>0.40118917720503094</v>
      </c>
      <c r="K466" s="14">
        <f t="shared" si="516"/>
        <v>0.8027638465191832</v>
      </c>
      <c r="L466" s="14">
        <f t="shared" si="517"/>
        <v>0.21361728311853231</v>
      </c>
      <c r="N466" s="59">
        <f t="shared" si="518"/>
        <v>-0.95758206411358171</v>
      </c>
      <c r="O466" s="59">
        <f t="shared" si="519"/>
        <v>-0.25027025927140162</v>
      </c>
      <c r="P466" s="59">
        <f t="shared" si="520"/>
        <v>0.85153486046100435</v>
      </c>
      <c r="Q466" s="59">
        <f t="shared" si="521"/>
        <v>-0.79393277823900976</v>
      </c>
    </row>
    <row r="467" spans="4:17" x14ac:dyDescent="0.25">
      <c r="D467" s="65">
        <f t="shared" si="522"/>
        <v>1116409345</v>
      </c>
      <c r="E467" s="65">
        <f t="shared" ref="E467:G467" si="538">MOD(D467*$B$4,$B$5)</f>
        <v>1240854677</v>
      </c>
      <c r="F467" s="65">
        <f t="shared" si="538"/>
        <v>1829714990</v>
      </c>
      <c r="G467" s="65">
        <f t="shared" si="538"/>
        <v>464848474</v>
      </c>
      <c r="I467" s="14">
        <f t="shared" si="514"/>
        <v>0.51986861323925537</v>
      </c>
      <c r="J467" s="14">
        <f t="shared" si="515"/>
        <v>0.57781798679178398</v>
      </c>
      <c r="K467" s="14">
        <f t="shared" si="516"/>
        <v>0.85202743844317963</v>
      </c>
      <c r="L467" s="14">
        <f t="shared" si="517"/>
        <v>0.21646193900747404</v>
      </c>
      <c r="N467" s="59">
        <f t="shared" si="518"/>
        <v>4.9823833950378552E-2</v>
      </c>
      <c r="O467" s="59">
        <f t="shared" si="519"/>
        <v>0.19631448266737425</v>
      </c>
      <c r="P467" s="59">
        <f t="shared" si="520"/>
        <v>1.0451684484286627</v>
      </c>
      <c r="Q467" s="59">
        <f t="shared" si="521"/>
        <v>-0.78419810312333504</v>
      </c>
    </row>
    <row r="468" spans="4:17" x14ac:dyDescent="0.25">
      <c r="D468" s="65">
        <f t="shared" si="522"/>
        <v>1791544598</v>
      </c>
      <c r="E468" s="65">
        <f t="shared" ref="E468:G468" si="539">MOD(D468*$B$4,$B$5)</f>
        <v>482825368</v>
      </c>
      <c r="F468" s="65">
        <f t="shared" si="539"/>
        <v>1970801484</v>
      </c>
      <c r="G468" s="65">
        <f t="shared" si="539"/>
        <v>1180355711</v>
      </c>
      <c r="I468" s="14">
        <f t="shared" si="514"/>
        <v>0.83425296455086484</v>
      </c>
      <c r="J468" s="14">
        <f t="shared" si="515"/>
        <v>0.22483308261710505</v>
      </c>
      <c r="K468" s="14">
        <f t="shared" si="516"/>
        <v>0.91772595692214176</v>
      </c>
      <c r="L468" s="14">
        <f t="shared" si="517"/>
        <v>0.54964596037719959</v>
      </c>
      <c r="N468" s="59">
        <f t="shared" si="518"/>
        <v>0.97110886268243346</v>
      </c>
      <c r="O468" s="59">
        <f t="shared" si="519"/>
        <v>-0.75597169699464928</v>
      </c>
      <c r="P468" s="59">
        <f t="shared" si="520"/>
        <v>1.389936745522335</v>
      </c>
      <c r="Q468" s="59">
        <f t="shared" si="521"/>
        <v>0.12476691681283163</v>
      </c>
    </row>
    <row r="469" spans="4:17" x14ac:dyDescent="0.25">
      <c r="D469" s="65">
        <f t="shared" si="522"/>
        <v>2061887124</v>
      </c>
      <c r="E469" s="65">
        <f t="shared" ref="E469:G469" si="540">MOD(D469*$B$4,$B$5)</f>
        <v>2076258742</v>
      </c>
      <c r="F469" s="65">
        <f t="shared" si="540"/>
        <v>23929592</v>
      </c>
      <c r="G469" s="65">
        <f t="shared" si="540"/>
        <v>1906616993</v>
      </c>
      <c r="I469" s="14">
        <f t="shared" si="514"/>
        <v>0.96014101333929325</v>
      </c>
      <c r="J469" s="14">
        <f t="shared" si="515"/>
        <v>0.96683331948410101</v>
      </c>
      <c r="K469" s="14">
        <f t="shared" si="516"/>
        <v>1.1143084625846785E-2</v>
      </c>
      <c r="L469" s="14">
        <f t="shared" si="517"/>
        <v>0.88783772419005424</v>
      </c>
      <c r="N469" s="59">
        <f t="shared" si="518"/>
        <v>1.7523248038921619</v>
      </c>
      <c r="O469" s="59">
        <f t="shared" si="519"/>
        <v>1.8361642987302402</v>
      </c>
      <c r="P469" s="59">
        <f t="shared" si="520"/>
        <v>-2.2854548792082858</v>
      </c>
      <c r="Q469" s="59">
        <f t="shared" si="521"/>
        <v>1.2151089208107977</v>
      </c>
    </row>
    <row r="470" spans="4:17" x14ac:dyDescent="0.25">
      <c r="D470" s="65">
        <f t="shared" si="522"/>
        <v>1749693271</v>
      </c>
      <c r="E470" s="65">
        <f t="shared" ref="E470:G470" si="541">MOD(D470*$B$4,$B$5)</f>
        <v>1059531578</v>
      </c>
      <c r="F470" s="65">
        <f t="shared" si="541"/>
        <v>178264686</v>
      </c>
      <c r="G470" s="65">
        <f t="shared" si="541"/>
        <v>47684377</v>
      </c>
      <c r="I470" s="14">
        <f t="shared" si="514"/>
        <v>0.81476442172635755</v>
      </c>
      <c r="J470" s="14">
        <f t="shared" si="515"/>
        <v>0.4933828390141789</v>
      </c>
      <c r="K470" s="14">
        <f t="shared" si="516"/>
        <v>8.3010963241579902E-2</v>
      </c>
      <c r="L470" s="14">
        <f t="shared" si="517"/>
        <v>2.2204768398967355E-2</v>
      </c>
      <c r="N470" s="59">
        <f t="shared" si="518"/>
        <v>0.89559116409770279</v>
      </c>
      <c r="O470" s="59">
        <f t="shared" si="519"/>
        <v>-1.6587523458391724E-2</v>
      </c>
      <c r="P470" s="59">
        <f t="shared" si="520"/>
        <v>-1.3850998869650457</v>
      </c>
      <c r="Q470" s="59">
        <f t="shared" si="521"/>
        <v>-2.0102046185751745</v>
      </c>
    </row>
    <row r="471" spans="4:17" x14ac:dyDescent="0.25">
      <c r="D471" s="65">
        <f t="shared" si="522"/>
        <v>1817576230</v>
      </c>
      <c r="E471" s="65">
        <f t="shared" ref="E471:G471" si="542">MOD(D471*$B$4,$B$5)</f>
        <v>777800145</v>
      </c>
      <c r="F471" s="65">
        <f t="shared" si="542"/>
        <v>734198794</v>
      </c>
      <c r="G471" s="65">
        <f t="shared" si="542"/>
        <v>587358733</v>
      </c>
      <c r="I471" s="14">
        <f t="shared" si="514"/>
        <v>0.84637488782999559</v>
      </c>
      <c r="J471" s="14">
        <f t="shared" si="515"/>
        <v>0.36219141712616332</v>
      </c>
      <c r="K471" s="14">
        <f t="shared" si="516"/>
        <v>0.34188795587223764</v>
      </c>
      <c r="L471" s="14">
        <f t="shared" si="517"/>
        <v>0.27351022397494895</v>
      </c>
      <c r="N471" s="59">
        <f t="shared" si="518"/>
        <v>1.021008895247697</v>
      </c>
      <c r="O471" s="59">
        <f t="shared" si="519"/>
        <v>-0.35260733979554615</v>
      </c>
      <c r="P471" s="59">
        <f t="shared" si="520"/>
        <v>-0.40731600151841796</v>
      </c>
      <c r="Q471" s="59">
        <f t="shared" si="521"/>
        <v>-0.60223090279997837</v>
      </c>
    </row>
    <row r="472" spans="4:17" x14ac:dyDescent="0.25">
      <c r="D472" s="65">
        <f t="shared" si="522"/>
        <v>1314292949</v>
      </c>
      <c r="E472" s="65">
        <f t="shared" ref="E472:G472" si="543">MOD(D472*$B$4,$B$5)</f>
        <v>1273041505</v>
      </c>
      <c r="F472" s="65">
        <f t="shared" si="543"/>
        <v>741928950</v>
      </c>
      <c r="G472" s="65">
        <f t="shared" si="543"/>
        <v>67564431</v>
      </c>
      <c r="I472" s="14">
        <f t="shared" si="514"/>
        <v>0.61201534710080863</v>
      </c>
      <c r="J472" s="14">
        <f t="shared" si="515"/>
        <v>0.59280614656657549</v>
      </c>
      <c r="K472" s="14">
        <f t="shared" si="516"/>
        <v>0.34548759026963971</v>
      </c>
      <c r="L472" s="14">
        <f t="shared" si="517"/>
        <v>3.1462139944976326E-2</v>
      </c>
      <c r="N472" s="59">
        <f t="shared" si="518"/>
        <v>0.28457560157894524</v>
      </c>
      <c r="O472" s="59">
        <f t="shared" si="519"/>
        <v>0.23476941597391118</v>
      </c>
      <c r="P472" s="59">
        <f t="shared" si="520"/>
        <v>-0.39753201811846806</v>
      </c>
      <c r="Q472" s="59">
        <f t="shared" si="521"/>
        <v>-1.85972615320525</v>
      </c>
    </row>
    <row r="473" spans="4:17" x14ac:dyDescent="0.25">
      <c r="D473" s="65">
        <f t="shared" si="522"/>
        <v>1522472655</v>
      </c>
      <c r="E473" s="65">
        <f t="shared" ref="E473:G473" si="544">MOD(D473*$B$4,$B$5)</f>
        <v>92161871</v>
      </c>
      <c r="F473" s="65">
        <f t="shared" si="544"/>
        <v>1307042104</v>
      </c>
      <c r="G473" s="65">
        <f t="shared" si="544"/>
        <v>1307336971</v>
      </c>
      <c r="I473" s="14">
        <f t="shared" si="514"/>
        <v>0.70895657707839888</v>
      </c>
      <c r="J473" s="14">
        <f t="shared" si="515"/>
        <v>4.2916215530518644E-2</v>
      </c>
      <c r="K473" s="14">
        <f t="shared" si="516"/>
        <v>0.60863890928089515</v>
      </c>
      <c r="L473" s="14">
        <f t="shared" si="517"/>
        <v>0.60877621742782762</v>
      </c>
      <c r="N473" s="59">
        <f t="shared" si="518"/>
        <v>0.55033904882058049</v>
      </c>
      <c r="O473" s="59">
        <f t="shared" si="519"/>
        <v>-1.7178036746099374</v>
      </c>
      <c r="P473" s="59">
        <f t="shared" si="520"/>
        <v>0.27577331412316936</v>
      </c>
      <c r="Q473" s="59">
        <f t="shared" si="521"/>
        <v>0.27613085187708658</v>
      </c>
    </row>
    <row r="474" spans="4:17" x14ac:dyDescent="0.25">
      <c r="D474" s="65">
        <f t="shared" si="522"/>
        <v>508476399</v>
      </c>
      <c r="E474" s="65">
        <f t="shared" ref="E474:G474" si="545">MOD(D474*$B$4,$B$5)</f>
        <v>1073654566</v>
      </c>
      <c r="F474" s="65">
        <f t="shared" si="545"/>
        <v>1156702335</v>
      </c>
      <c r="G474" s="65">
        <f t="shared" si="545"/>
        <v>603590785</v>
      </c>
      <c r="I474" s="14">
        <f t="shared" si="514"/>
        <v>0.23677777474446016</v>
      </c>
      <c r="J474" s="14">
        <f t="shared" si="515"/>
        <v>0.49995936779301553</v>
      </c>
      <c r="K474" s="14">
        <f t="shared" si="516"/>
        <v>0.53863149884960759</v>
      </c>
      <c r="L474" s="14">
        <f t="shared" si="517"/>
        <v>0.28106886221195465</v>
      </c>
      <c r="N474" s="59">
        <f t="shared" si="518"/>
        <v>-0.71670595695208394</v>
      </c>
      <c r="O474" s="59">
        <f t="shared" si="519"/>
        <v>-1.0184983906401975E-4</v>
      </c>
      <c r="P474" s="59">
        <f t="shared" si="520"/>
        <v>9.6986642346330296E-2</v>
      </c>
      <c r="Q474" s="59">
        <f t="shared" si="521"/>
        <v>-0.57966918965394143</v>
      </c>
    </row>
    <row r="475" spans="4:17" x14ac:dyDescent="0.25">
      <c r="D475" s="65">
        <f t="shared" si="522"/>
        <v>1020143886</v>
      </c>
      <c r="E475" s="65">
        <f t="shared" ref="E475:G475" si="546">MOD(D475*$B$4,$B$5)</f>
        <v>1565495396</v>
      </c>
      <c r="F475" s="65">
        <f t="shared" si="546"/>
        <v>226206033</v>
      </c>
      <c r="G475" s="65">
        <f t="shared" si="546"/>
        <v>1384557595</v>
      </c>
      <c r="I475" s="14">
        <f t="shared" si="514"/>
        <v>0.47504151563629649</v>
      </c>
      <c r="J475" s="14">
        <f t="shared" si="515"/>
        <v>0.7289906020546244</v>
      </c>
      <c r="K475" s="14">
        <f t="shared" si="516"/>
        <v>0.10533539262165818</v>
      </c>
      <c r="L475" s="14">
        <f t="shared" si="517"/>
        <v>0.64473487263986362</v>
      </c>
      <c r="N475" s="59">
        <f t="shared" si="518"/>
        <v>-6.2602509217225086E-2</v>
      </c>
      <c r="O475" s="59">
        <f t="shared" si="519"/>
        <v>0.60976302834788587</v>
      </c>
      <c r="P475" s="59">
        <f t="shared" si="520"/>
        <v>-1.2517230849390377</v>
      </c>
      <c r="Q475" s="59">
        <f t="shared" si="521"/>
        <v>0.37114403448574101</v>
      </c>
    </row>
    <row r="476" spans="4:17" x14ac:dyDescent="0.25">
      <c r="D476" s="65">
        <f t="shared" si="522"/>
        <v>2141089958</v>
      </c>
      <c r="E476" s="65">
        <f t="shared" ref="E476:G476" si="547">MOD(D476*$B$4,$B$5)</f>
        <v>607883449</v>
      </c>
      <c r="F476" s="65">
        <f t="shared" si="547"/>
        <v>2072897718</v>
      </c>
      <c r="G476" s="65">
        <f t="shared" si="547"/>
        <v>992697260</v>
      </c>
      <c r="I476" s="14">
        <f t="shared" si="514"/>
        <v>0.99702270701250317</v>
      </c>
      <c r="J476" s="14">
        <f t="shared" si="515"/>
        <v>0.28306778965803586</v>
      </c>
      <c r="K476" s="14">
        <f t="shared" si="516"/>
        <v>0.96526822072013119</v>
      </c>
      <c r="L476" s="14">
        <f t="shared" si="517"/>
        <v>0.46226068442897933</v>
      </c>
      <c r="N476" s="59">
        <f t="shared" si="518"/>
        <v>2.7502717494627968</v>
      </c>
      <c r="O476" s="59">
        <f t="shared" si="519"/>
        <v>-0.57375208148138757</v>
      </c>
      <c r="P476" s="59">
        <f t="shared" si="520"/>
        <v>1.8153928534622652</v>
      </c>
      <c r="Q476" s="59">
        <f t="shared" si="521"/>
        <v>-9.4739970526141415E-2</v>
      </c>
    </row>
    <row r="477" spans="4:17" x14ac:dyDescent="0.25">
      <c r="D477" s="65">
        <f t="shared" si="522"/>
        <v>1686821949</v>
      </c>
      <c r="E477" s="65">
        <f t="shared" ref="E477:G477" si="548">MOD(D477*$B$4,$B$5)</f>
        <v>592340527</v>
      </c>
      <c r="F477" s="65">
        <f t="shared" si="548"/>
        <v>1272302659</v>
      </c>
      <c r="G477" s="65">
        <f t="shared" si="548"/>
        <v>1584315683</v>
      </c>
      <c r="I477" s="14">
        <f t="shared" si="514"/>
        <v>0.78548768096183208</v>
      </c>
      <c r="J477" s="14">
        <f t="shared" si="515"/>
        <v>0.27583005258425142</v>
      </c>
      <c r="K477" s="14">
        <f t="shared" si="516"/>
        <v>0.5924620945867729</v>
      </c>
      <c r="L477" s="14">
        <f t="shared" si="517"/>
        <v>0.73775448113470754</v>
      </c>
      <c r="N477" s="59">
        <f t="shared" si="518"/>
        <v>0.79086180666200823</v>
      </c>
      <c r="O477" s="59">
        <f t="shared" si="519"/>
        <v>-0.59527434011523206</v>
      </c>
      <c r="P477" s="59">
        <f t="shared" si="520"/>
        <v>0.23388300056448499</v>
      </c>
      <c r="Q477" s="59">
        <f t="shared" si="521"/>
        <v>0.63643791084039325</v>
      </c>
    </row>
    <row r="478" spans="4:17" x14ac:dyDescent="0.25">
      <c r="D478" s="65">
        <f t="shared" si="522"/>
        <v>314697129</v>
      </c>
      <c r="E478" s="65">
        <f t="shared" ref="E478:G478" si="549">MOD(D478*$B$4,$B$5)</f>
        <v>1593278728</v>
      </c>
      <c r="F478" s="65">
        <f t="shared" si="549"/>
        <v>1325629277</v>
      </c>
      <c r="G478" s="65">
        <f t="shared" si="549"/>
        <v>880600408</v>
      </c>
      <c r="I478" s="14">
        <f t="shared" si="514"/>
        <v>0.14654227033866782</v>
      </c>
      <c r="J478" s="14">
        <f t="shared" si="515"/>
        <v>0.74192822421149185</v>
      </c>
      <c r="K478" s="14">
        <f t="shared" si="516"/>
        <v>0.61729423619554769</v>
      </c>
      <c r="L478" s="14">
        <f t="shared" si="517"/>
        <v>0.41006151997489998</v>
      </c>
      <c r="N478" s="59">
        <f t="shared" si="518"/>
        <v>-1.0513790351137713</v>
      </c>
      <c r="O478" s="59">
        <f t="shared" si="519"/>
        <v>0.64930144557156544</v>
      </c>
      <c r="P478" s="59">
        <f t="shared" si="520"/>
        <v>0.29838212845147455</v>
      </c>
      <c r="Q478" s="59">
        <f t="shared" si="521"/>
        <v>-0.22738672747238778</v>
      </c>
    </row>
    <row r="479" spans="4:17" x14ac:dyDescent="0.25">
      <c r="D479" s="65">
        <f t="shared" si="522"/>
        <v>170985850</v>
      </c>
      <c r="E479" s="65">
        <f t="shared" ref="E479:G479" si="550">MOD(D479*$B$4,$B$5)</f>
        <v>878309929</v>
      </c>
      <c r="F479" s="65">
        <f t="shared" si="550"/>
        <v>1276423685</v>
      </c>
      <c r="G479" s="65">
        <f t="shared" si="550"/>
        <v>794382558</v>
      </c>
      <c r="I479" s="14">
        <f t="shared" si="514"/>
        <v>7.9621491096561303E-2</v>
      </c>
      <c r="J479" s="14">
        <f t="shared" si="515"/>
        <v>0.40899493257421526</v>
      </c>
      <c r="K479" s="14">
        <f t="shared" si="516"/>
        <v>0.5943810968607488</v>
      </c>
      <c r="L479" s="14">
        <f t="shared" si="517"/>
        <v>0.36991320491760338</v>
      </c>
      <c r="N479" s="59">
        <f t="shared" si="518"/>
        <v>-1.4076221595555212</v>
      </c>
      <c r="O479" s="59">
        <f t="shared" si="519"/>
        <v>-0.23013114363856957</v>
      </c>
      <c r="P479" s="59">
        <f t="shared" si="520"/>
        <v>0.23882948463020068</v>
      </c>
      <c r="Q479" s="59">
        <f t="shared" si="521"/>
        <v>-0.33208323391723588</v>
      </c>
    </row>
    <row r="480" spans="4:17" x14ac:dyDescent="0.25">
      <c r="D480" s="65">
        <f t="shared" si="522"/>
        <v>172456386</v>
      </c>
      <c r="E480" s="65">
        <f t="shared" ref="E480:G480" si="551">MOD(D480*$B$4,$B$5)</f>
        <v>995592834</v>
      </c>
      <c r="F480" s="65">
        <f t="shared" si="551"/>
        <v>1872637448</v>
      </c>
      <c r="G480" s="65">
        <f t="shared" si="551"/>
        <v>53099237</v>
      </c>
      <c r="I480" s="14">
        <f t="shared" si="514"/>
        <v>8.0306262783991417E-2</v>
      </c>
      <c r="J480" s="14">
        <f t="shared" si="515"/>
        <v>0.46360904114656992</v>
      </c>
      <c r="K480" s="14">
        <f t="shared" si="516"/>
        <v>0.87201476550848667</v>
      </c>
      <c r="L480" s="14">
        <f t="shared" si="517"/>
        <v>2.4726259079506863E-2</v>
      </c>
      <c r="N480" s="59">
        <f t="shared" si="518"/>
        <v>-1.4030144649293437</v>
      </c>
      <c r="O480" s="59">
        <f t="shared" si="519"/>
        <v>-9.1345478627209209E-2</v>
      </c>
      <c r="P480" s="59">
        <f t="shared" si="520"/>
        <v>1.1359667768816233</v>
      </c>
      <c r="Q480" s="59">
        <f t="shared" si="521"/>
        <v>-1.9646693625002731</v>
      </c>
    </row>
    <row r="481" spans="4:17" x14ac:dyDescent="0.25">
      <c r="D481" s="65">
        <f t="shared" si="522"/>
        <v>1205278356</v>
      </c>
      <c r="E481" s="65">
        <f t="shared" ref="E481:G481" si="552">MOD(D481*$B$4,$B$5)</f>
        <v>364557952</v>
      </c>
      <c r="F481" s="65">
        <f t="shared" si="552"/>
        <v>1095897474</v>
      </c>
      <c r="G481" s="65">
        <f t="shared" si="552"/>
        <v>1102290903</v>
      </c>
      <c r="I481" s="14">
        <f t="shared" si="514"/>
        <v>0.56125147134182185</v>
      </c>
      <c r="J481" s="14">
        <f t="shared" si="515"/>
        <v>0.16976052538469483</v>
      </c>
      <c r="K481" s="14">
        <f t="shared" si="516"/>
        <v>0.51031702897540954</v>
      </c>
      <c r="L481" s="14">
        <f t="shared" si="517"/>
        <v>0.51329420135663284</v>
      </c>
      <c r="N481" s="59">
        <f t="shared" si="518"/>
        <v>0.15414290741002704</v>
      </c>
      <c r="O481" s="59">
        <f t="shared" si="519"/>
        <v>-0.95511202052306288</v>
      </c>
      <c r="P481" s="59">
        <f t="shared" si="520"/>
        <v>2.5863839802414811E-2</v>
      </c>
      <c r="Q481" s="59">
        <f t="shared" si="521"/>
        <v>3.332979085272017E-2</v>
      </c>
    </row>
    <row r="482" spans="4:17" x14ac:dyDescent="0.25">
      <c r="D482" s="65">
        <f t="shared" si="522"/>
        <v>481856994</v>
      </c>
      <c r="E482" s="65">
        <f t="shared" ref="E482:G482" si="553">MOD(D482*$B$4,$B$5)</f>
        <v>323576717</v>
      </c>
      <c r="F482" s="65">
        <f t="shared" si="553"/>
        <v>723141676</v>
      </c>
      <c r="G482" s="65">
        <f t="shared" si="553"/>
        <v>1572643858</v>
      </c>
      <c r="I482" s="14">
        <f t="shared" si="514"/>
        <v>0.22438214833324976</v>
      </c>
      <c r="J482" s="14">
        <f t="shared" si="515"/>
        <v>0.15067715072136106</v>
      </c>
      <c r="K482" s="14">
        <f t="shared" si="516"/>
        <v>0.33673908406564879</v>
      </c>
      <c r="L482" s="14">
        <f t="shared" si="517"/>
        <v>0.73231936407491505</v>
      </c>
      <c r="N482" s="59">
        <f t="shared" si="518"/>
        <v>-0.7574767388103768</v>
      </c>
      <c r="O482" s="59">
        <f t="shared" si="519"/>
        <v>-1.0335335004533202</v>
      </c>
      <c r="P482" s="59">
        <f t="shared" si="520"/>
        <v>-0.42137925079837218</v>
      </c>
      <c r="Q482" s="59">
        <f t="shared" si="521"/>
        <v>0.61984282364456467</v>
      </c>
    </row>
    <row r="483" spans="4:17" x14ac:dyDescent="0.25">
      <c r="D483" s="65">
        <f t="shared" si="522"/>
        <v>1692231715</v>
      </c>
      <c r="E483" s="65">
        <f t="shared" ref="E483:G483" si="554">MOD(D483*$B$4,$B$5)</f>
        <v>1881633826</v>
      </c>
      <c r="F483" s="65">
        <f t="shared" si="554"/>
        <v>525564981</v>
      </c>
      <c r="G483" s="65">
        <f t="shared" si="554"/>
        <v>1322875840</v>
      </c>
      <c r="I483" s="14">
        <f t="shared" si="514"/>
        <v>0.78800679956377184</v>
      </c>
      <c r="J483" s="14">
        <f t="shared" si="515"/>
        <v>0.87620403047297524</v>
      </c>
      <c r="K483" s="14">
        <f t="shared" si="516"/>
        <v>0.24473526584425501</v>
      </c>
      <c r="L483" s="14">
        <f t="shared" si="517"/>
        <v>0.61601206717641288</v>
      </c>
      <c r="N483" s="59">
        <f t="shared" si="518"/>
        <v>0.79952440572303263</v>
      </c>
      <c r="O483" s="59">
        <f t="shared" si="519"/>
        <v>1.1562181466412176</v>
      </c>
      <c r="P483" s="59">
        <f t="shared" si="520"/>
        <v>-0.69115119335181985</v>
      </c>
      <c r="Q483" s="59">
        <f t="shared" si="521"/>
        <v>0.295023581438286</v>
      </c>
    </row>
    <row r="484" spans="4:17" x14ac:dyDescent="0.25">
      <c r="D484" s="65">
        <f t="shared" si="522"/>
        <v>1113429095</v>
      </c>
      <c r="E484" s="65">
        <f t="shared" ref="E484:G484" si="555">MOD(D484*$B$4,$B$5)</f>
        <v>1262611276</v>
      </c>
      <c r="F484" s="65">
        <f t="shared" si="555"/>
        <v>1923001936</v>
      </c>
      <c r="G484" s="65">
        <f t="shared" si="555"/>
        <v>245811081</v>
      </c>
      <c r="I484" s="14">
        <f t="shared" si="514"/>
        <v>0.51848082618646396</v>
      </c>
      <c r="J484" s="14">
        <f t="shared" si="515"/>
        <v>0.58794919269899759</v>
      </c>
      <c r="K484" s="14">
        <f t="shared" si="516"/>
        <v>0.89546755784700394</v>
      </c>
      <c r="L484" s="14">
        <f t="shared" si="517"/>
        <v>0.11446470451957053</v>
      </c>
      <c r="N484" s="59">
        <f t="shared" si="518"/>
        <v>4.6341142394672762E-2</v>
      </c>
      <c r="O484" s="59">
        <f t="shared" si="519"/>
        <v>0.22227268484001647</v>
      </c>
      <c r="P484" s="59">
        <f t="shared" si="520"/>
        <v>1.2561409145974436</v>
      </c>
      <c r="Q484" s="59">
        <f t="shared" si="521"/>
        <v>-1.2031212351306153</v>
      </c>
    </row>
    <row r="485" spans="4:17" x14ac:dyDescent="0.25">
      <c r="D485" s="65">
        <f t="shared" si="522"/>
        <v>699541276</v>
      </c>
      <c r="E485" s="65">
        <f t="shared" ref="E485:G485" si="556">MOD(D485*$B$4,$B$5)</f>
        <v>524068368</v>
      </c>
      <c r="F485" s="65">
        <f t="shared" si="556"/>
        <v>2094313715</v>
      </c>
      <c r="G485" s="65">
        <f t="shared" si="556"/>
        <v>1824654240</v>
      </c>
      <c r="I485" s="14">
        <f t="shared" si="514"/>
        <v>0.32574929141043618</v>
      </c>
      <c r="J485" s="14">
        <f t="shared" si="515"/>
        <v>0.24403835110742444</v>
      </c>
      <c r="K485" s="14">
        <f t="shared" si="516"/>
        <v>0.97524082146141755</v>
      </c>
      <c r="L485" s="14">
        <f t="shared" si="517"/>
        <v>0.8496708430812423</v>
      </c>
      <c r="N485" s="59">
        <f t="shared" si="518"/>
        <v>-0.45168131228744401</v>
      </c>
      <c r="O485" s="59">
        <f t="shared" si="519"/>
        <v>-0.69337108675612258</v>
      </c>
      <c r="P485" s="59">
        <f t="shared" si="520"/>
        <v>1.9641012001500788</v>
      </c>
      <c r="Q485" s="59">
        <f t="shared" si="521"/>
        <v>1.0350226921823689</v>
      </c>
    </row>
    <row r="486" spans="4:17" x14ac:dyDescent="0.25">
      <c r="D486" s="65">
        <f t="shared" si="522"/>
        <v>990520982</v>
      </c>
      <c r="E486" s="65">
        <f t="shared" ref="E486:G486" si="557">MOD(D486*$B$4,$B$5)</f>
        <v>1862405314</v>
      </c>
      <c r="F486" s="65">
        <f t="shared" si="557"/>
        <v>58997733</v>
      </c>
      <c r="G486" s="65">
        <f t="shared" si="557"/>
        <v>316253721</v>
      </c>
      <c r="I486" s="14">
        <f t="shared" si="514"/>
        <v>0.46124727601301602</v>
      </c>
      <c r="J486" s="14">
        <f t="shared" si="515"/>
        <v>0.86725005681370393</v>
      </c>
      <c r="K486" s="14">
        <f t="shared" si="516"/>
        <v>2.7472960322604479E-2</v>
      </c>
      <c r="L486" s="14">
        <f t="shared" si="517"/>
        <v>0.14726711497387579</v>
      </c>
      <c r="N486" s="59">
        <f t="shared" si="518"/>
        <v>-9.7291945739685429E-2</v>
      </c>
      <c r="O486" s="59">
        <f t="shared" si="519"/>
        <v>1.1134857004059611</v>
      </c>
      <c r="P486" s="59">
        <f t="shared" si="520"/>
        <v>-1.9193036161955321</v>
      </c>
      <c r="Q486" s="59">
        <f t="shared" si="521"/>
        <v>-1.0482265738172465</v>
      </c>
    </row>
    <row r="487" spans="4:17" x14ac:dyDescent="0.25">
      <c r="D487" s="65">
        <f t="shared" si="522"/>
        <v>1569603515</v>
      </c>
      <c r="E487" s="65">
        <f t="shared" ref="E487:G487" si="558">MOD(D487*$B$4,$B$5)</f>
        <v>960722758</v>
      </c>
      <c r="F487" s="65">
        <f t="shared" si="558"/>
        <v>138894453</v>
      </c>
      <c r="G487" s="65">
        <f t="shared" si="558"/>
        <v>130194829</v>
      </c>
      <c r="I487" s="14">
        <f t="shared" si="514"/>
        <v>0.73090359403835947</v>
      </c>
      <c r="J487" s="14">
        <f t="shared" si="515"/>
        <v>0.44737139665276876</v>
      </c>
      <c r="K487" s="14">
        <f t="shared" si="516"/>
        <v>6.4677769844120159E-2</v>
      </c>
      <c r="L487" s="14">
        <f t="shared" si="517"/>
        <v>6.0626691729413991E-2</v>
      </c>
      <c r="N487" s="59">
        <f t="shared" si="518"/>
        <v>0.61554810334991794</v>
      </c>
      <c r="O487" s="59">
        <f t="shared" si="519"/>
        <v>-0.13230532798111272</v>
      </c>
      <c r="P487" s="59">
        <f t="shared" si="520"/>
        <v>-1.5166481580030353</v>
      </c>
      <c r="Q487" s="59">
        <f t="shared" si="521"/>
        <v>-1.5495340888194307</v>
      </c>
    </row>
    <row r="488" spans="4:17" x14ac:dyDescent="0.25">
      <c r="D488" s="65">
        <f t="shared" si="522"/>
        <v>1097439537</v>
      </c>
      <c r="E488" s="65">
        <f t="shared" ref="E488:G488" si="559">MOD(D488*$B$4,$B$5)</f>
        <v>377286331</v>
      </c>
      <c r="F488" s="65">
        <f t="shared" si="559"/>
        <v>1327157141</v>
      </c>
      <c r="G488" s="65">
        <f t="shared" si="559"/>
        <v>1617679554</v>
      </c>
      <c r="I488" s="14">
        <f t="shared" si="514"/>
        <v>0.51103510801776786</v>
      </c>
      <c r="J488" s="14">
        <f t="shared" si="515"/>
        <v>0.17568763874069568</v>
      </c>
      <c r="K488" s="14">
        <f t="shared" si="516"/>
        <v>0.61800570331328153</v>
      </c>
      <c r="L488" s="14">
        <f t="shared" si="517"/>
        <v>0.7532907442686062</v>
      </c>
      <c r="N488" s="59">
        <f t="shared" si="518"/>
        <v>2.7664442063939153E-2</v>
      </c>
      <c r="O488" s="59">
        <f t="shared" si="519"/>
        <v>-0.93192501770203262</v>
      </c>
      <c r="P488" s="59">
        <f t="shared" si="520"/>
        <v>0.30024721456129544</v>
      </c>
      <c r="Q488" s="59">
        <f t="shared" si="521"/>
        <v>0.68488180020249112</v>
      </c>
    </row>
    <row r="489" spans="4:17" x14ac:dyDescent="0.25">
      <c r="D489" s="65">
        <f t="shared" si="522"/>
        <v>209378920</v>
      </c>
      <c r="E489" s="65">
        <f t="shared" ref="E489:G489" si="560">MOD(D489*$B$4,$B$5)</f>
        <v>871804538</v>
      </c>
      <c r="F489" s="65">
        <f t="shared" si="560"/>
        <v>787307186</v>
      </c>
      <c r="G489" s="65">
        <f t="shared" si="560"/>
        <v>87074447</v>
      </c>
      <c r="I489" s="14">
        <f t="shared" si="514"/>
        <v>9.7499657513107782E-2</v>
      </c>
      <c r="J489" s="14">
        <f t="shared" si="515"/>
        <v>0.40596562382389384</v>
      </c>
      <c r="K489" s="14">
        <f t="shared" si="516"/>
        <v>0.36661847808083375</v>
      </c>
      <c r="L489" s="14">
        <f t="shared" si="517"/>
        <v>4.0547199119392037E-2</v>
      </c>
      <c r="N489" s="59">
        <f t="shared" si="518"/>
        <v>-1.2959308342695872</v>
      </c>
      <c r="O489" s="59">
        <f t="shared" si="519"/>
        <v>-0.23793533676045006</v>
      </c>
      <c r="P489" s="59">
        <f t="shared" si="520"/>
        <v>-0.34082283844772487</v>
      </c>
      <c r="Q489" s="59">
        <f t="shared" si="521"/>
        <v>-1.7443711158650721</v>
      </c>
    </row>
    <row r="490" spans="4:17" x14ac:dyDescent="0.25">
      <c r="D490" s="65">
        <f t="shared" si="522"/>
        <v>545133958</v>
      </c>
      <c r="E490" s="65">
        <f t="shared" ref="E490:G490" si="561">MOD(D490*$B$4,$B$5)</f>
        <v>1044159927</v>
      </c>
      <c r="F490" s="65">
        <f t="shared" si="561"/>
        <v>1202641127</v>
      </c>
      <c r="G490" s="65">
        <f t="shared" si="561"/>
        <v>1911895713</v>
      </c>
      <c r="I490" s="14">
        <f t="shared" si="514"/>
        <v>0.25384778087385723</v>
      </c>
      <c r="J490" s="14">
        <f t="shared" si="515"/>
        <v>0.48622485621480721</v>
      </c>
      <c r="K490" s="14">
        <f t="shared" si="516"/>
        <v>0.5600234158896128</v>
      </c>
      <c r="L490" s="14">
        <f t="shared" si="517"/>
        <v>0.89029581974288063</v>
      </c>
      <c r="N490" s="59">
        <f t="shared" si="518"/>
        <v>-0.66243018862971936</v>
      </c>
      <c r="O490" s="59">
        <f t="shared" si="519"/>
        <v>-3.4536029072654816E-2</v>
      </c>
      <c r="P490" s="59">
        <f t="shared" si="520"/>
        <v>0.15102858339832725</v>
      </c>
      <c r="Q490" s="59">
        <f t="shared" si="521"/>
        <v>1.2281028521091821</v>
      </c>
    </row>
    <row r="491" spans="4:17" x14ac:dyDescent="0.25">
      <c r="D491" s="65">
        <f t="shared" si="522"/>
        <v>1008232398</v>
      </c>
      <c r="E491" s="65">
        <f t="shared" ref="E491:G491" si="562">MOD(D491*$B$4,$B$5)</f>
        <v>2111675544</v>
      </c>
      <c r="F491" s="65">
        <f t="shared" si="562"/>
        <v>231395922</v>
      </c>
      <c r="G491" s="65">
        <f t="shared" si="562"/>
        <v>650102815</v>
      </c>
      <c r="I491" s="14">
        <f t="shared" si="514"/>
        <v>0.46949479679530004</v>
      </c>
      <c r="J491" s="14">
        <f t="shared" si="515"/>
        <v>0.98332555311110392</v>
      </c>
      <c r="K491" s="14">
        <f t="shared" si="516"/>
        <v>0.10775212301663321</v>
      </c>
      <c r="L491" s="14">
        <f t="shared" si="517"/>
        <v>0.3027277139972222</v>
      </c>
      <c r="N491" s="59">
        <f t="shared" si="518"/>
        <v>-7.6539872169549772E-2</v>
      </c>
      <c r="O491" s="59">
        <f t="shared" si="519"/>
        <v>2.1278575778990438</v>
      </c>
      <c r="P491" s="59">
        <f t="shared" si="520"/>
        <v>-1.2385714513719668</v>
      </c>
      <c r="Q491" s="59">
        <f t="shared" si="521"/>
        <v>-0.51657133810831313</v>
      </c>
    </row>
    <row r="492" spans="4:17" x14ac:dyDescent="0.25">
      <c r="D492" s="65">
        <f t="shared" si="522"/>
        <v>2081932901</v>
      </c>
      <c r="E492" s="65">
        <f t="shared" ref="E492:G492" si="563">MOD(D492*$B$4,$B$5)</f>
        <v>1190835512</v>
      </c>
      <c r="F492" s="65">
        <f t="shared" si="563"/>
        <v>1126220503</v>
      </c>
      <c r="G492" s="65">
        <f t="shared" si="563"/>
        <v>241376508</v>
      </c>
      <c r="I492" s="14">
        <f t="shared" si="514"/>
        <v>0.9694755556708905</v>
      </c>
      <c r="J492" s="14">
        <f t="shared" si="515"/>
        <v>0.55452599800613334</v>
      </c>
      <c r="K492" s="14">
        <f t="shared" si="516"/>
        <v>0.52443728970776993</v>
      </c>
      <c r="L492" s="14">
        <f t="shared" si="517"/>
        <v>0.1123996955458072</v>
      </c>
      <c r="N492" s="59">
        <f t="shared" si="518"/>
        <v>1.8731412052563139</v>
      </c>
      <c r="O492" s="59">
        <f t="shared" si="519"/>
        <v>0.13710474238760131</v>
      </c>
      <c r="P492" s="59">
        <f t="shared" si="520"/>
        <v>6.1293558683826313E-2</v>
      </c>
      <c r="Q492" s="59">
        <f t="shared" si="521"/>
        <v>-1.2138647093708375</v>
      </c>
    </row>
    <row r="493" spans="4:17" x14ac:dyDescent="0.25">
      <c r="D493" s="65">
        <f t="shared" si="522"/>
        <v>1386632693</v>
      </c>
      <c r="E493" s="65">
        <f t="shared" ref="E493:G493" si="564">MOD(D493*$B$4,$B$5)</f>
        <v>1376414107</v>
      </c>
      <c r="F493" s="65">
        <f t="shared" si="564"/>
        <v>2036288111</v>
      </c>
      <c r="G493" s="65">
        <f t="shared" si="564"/>
        <v>1189399244</v>
      </c>
      <c r="I493" s="14">
        <f t="shared" si="514"/>
        <v>0.64570116544673328</v>
      </c>
      <c r="J493" s="14">
        <f t="shared" si="515"/>
        <v>0.64094276553107687</v>
      </c>
      <c r="K493" s="14">
        <f t="shared" si="516"/>
        <v>0.9482205439808038</v>
      </c>
      <c r="L493" s="14">
        <f t="shared" si="517"/>
        <v>0.55385718359971159</v>
      </c>
      <c r="N493" s="59">
        <f t="shared" si="518"/>
        <v>0.37374012573609827</v>
      </c>
      <c r="O493" s="59">
        <f t="shared" si="519"/>
        <v>0.36097990531701307</v>
      </c>
      <c r="P493" s="59">
        <f t="shared" si="520"/>
        <v>1.627839549487051</v>
      </c>
      <c r="Q493" s="59">
        <f t="shared" si="521"/>
        <v>0.13541263760274808</v>
      </c>
    </row>
    <row r="494" spans="4:17" x14ac:dyDescent="0.25">
      <c r="D494" s="65">
        <f t="shared" si="522"/>
        <v>515604579</v>
      </c>
      <c r="E494" s="65">
        <f t="shared" ref="E494:G494" si="565">MOD(D494*$B$4,$B$5)</f>
        <v>1560647826</v>
      </c>
      <c r="F494" s="65">
        <f t="shared" si="565"/>
        <v>304872086</v>
      </c>
      <c r="G494" s="65">
        <f t="shared" si="565"/>
        <v>1922514062</v>
      </c>
      <c r="I494" s="14">
        <f t="shared" si="514"/>
        <v>0.2400970922225128</v>
      </c>
      <c r="J494" s="14">
        <f t="shared" si="515"/>
        <v>0.72673327636600782</v>
      </c>
      <c r="K494" s="14">
        <f t="shared" si="516"/>
        <v>0.14196712816317297</v>
      </c>
      <c r="L494" s="14">
        <f t="shared" si="517"/>
        <v>0.89524037381190846</v>
      </c>
      <c r="N494" s="59">
        <f t="shared" si="518"/>
        <v>-0.70599027629109934</v>
      </c>
      <c r="O494" s="59">
        <f t="shared" si="519"/>
        <v>0.60296278411879145</v>
      </c>
      <c r="P494" s="59">
        <f t="shared" si="520"/>
        <v>-1.0715231743697955</v>
      </c>
      <c r="Q494" s="59">
        <f t="shared" si="521"/>
        <v>1.2548884638869311</v>
      </c>
    </row>
    <row r="495" spans="4:17" x14ac:dyDescent="0.25">
      <c r="D495" s="65">
        <f t="shared" si="522"/>
        <v>317965344</v>
      </c>
      <c r="E495" s="65">
        <f t="shared" ref="E495:G495" si="566">MOD(D495*$B$4,$B$5)</f>
        <v>439495115</v>
      </c>
      <c r="F495" s="65">
        <f t="shared" si="566"/>
        <v>2025231099</v>
      </c>
      <c r="G495" s="65">
        <f t="shared" si="566"/>
        <v>32317448</v>
      </c>
      <c r="I495" s="14">
        <f t="shared" si="514"/>
        <v>0.14806415154418365</v>
      </c>
      <c r="J495" s="14">
        <f t="shared" si="515"/>
        <v>0.20465586120696352</v>
      </c>
      <c r="K495" s="14">
        <f t="shared" si="516"/>
        <v>0.94307172153431151</v>
      </c>
      <c r="L495" s="14">
        <f t="shared" si="517"/>
        <v>1.5048984452196382E-2</v>
      </c>
      <c r="N495" s="59">
        <f t="shared" si="518"/>
        <v>-1.0447721205132758</v>
      </c>
      <c r="O495" s="59">
        <f t="shared" si="519"/>
        <v>-0.8251054560396256</v>
      </c>
      <c r="P495" s="59">
        <f t="shared" si="520"/>
        <v>1.5810939540493882</v>
      </c>
      <c r="Q495" s="59">
        <f t="shared" si="521"/>
        <v>-2.1687987142929885</v>
      </c>
    </row>
    <row r="496" spans="4:17" x14ac:dyDescent="0.25">
      <c r="D496" s="65">
        <f t="shared" si="522"/>
        <v>922404686</v>
      </c>
      <c r="E496" s="65">
        <f t="shared" ref="E496:G496" si="567">MOD(D496*$B$4,$B$5)</f>
        <v>1618144655</v>
      </c>
      <c r="F496" s="65">
        <f t="shared" si="567"/>
        <v>1185432821</v>
      </c>
      <c r="G496" s="65">
        <f t="shared" si="567"/>
        <v>178444529</v>
      </c>
      <c r="I496" s="14">
        <f t="shared" si="514"/>
        <v>0.4295281539014803</v>
      </c>
      <c r="J496" s="14">
        <f t="shared" si="515"/>
        <v>0.75350732379919605</v>
      </c>
      <c r="K496" s="14">
        <f t="shared" si="516"/>
        <v>0.55201017395780438</v>
      </c>
      <c r="L496" s="14">
        <f t="shared" si="517"/>
        <v>8.3094709164551195E-2</v>
      </c>
      <c r="N496" s="59">
        <f t="shared" si="518"/>
        <v>-0.17757557522264603</v>
      </c>
      <c r="O496" s="59">
        <f t="shared" si="519"/>
        <v>0.68556833922653904</v>
      </c>
      <c r="P496" s="59">
        <f t="shared" si="520"/>
        <v>0.13074168930162625</v>
      </c>
      <c r="Q496" s="59">
        <f t="shared" si="521"/>
        <v>-1.38455225819199</v>
      </c>
    </row>
    <row r="497" spans="4:17" x14ac:dyDescent="0.25">
      <c r="D497" s="65">
        <f t="shared" si="522"/>
        <v>138951242</v>
      </c>
      <c r="E497" s="65">
        <f t="shared" ref="E497:G497" si="568">MOD(D497*$B$4,$B$5)</f>
        <v>723973001</v>
      </c>
      <c r="F497" s="65">
        <f t="shared" si="568"/>
        <v>899343640</v>
      </c>
      <c r="G497" s="65">
        <f t="shared" si="568"/>
        <v>834922335</v>
      </c>
      <c r="I497" s="14">
        <f t="shared" si="514"/>
        <v>6.4704214282989697E-2</v>
      </c>
      <c r="J497" s="14">
        <f t="shared" si="515"/>
        <v>0.33712619993568044</v>
      </c>
      <c r="K497" s="14">
        <f t="shared" si="516"/>
        <v>0.41878951752445615</v>
      </c>
      <c r="L497" s="14">
        <f t="shared" si="517"/>
        <v>0.38879100968017338</v>
      </c>
      <c r="N497" s="59">
        <f t="shared" si="518"/>
        <v>-1.5164388228657142</v>
      </c>
      <c r="O497" s="59">
        <f t="shared" si="519"/>
        <v>-0.42031904361069478</v>
      </c>
      <c r="P497" s="59">
        <f t="shared" si="520"/>
        <v>-0.20499115567483181</v>
      </c>
      <c r="Q497" s="59">
        <f t="shared" si="521"/>
        <v>-0.28247147064794798</v>
      </c>
    </row>
    <row r="498" spans="4:17" x14ac:dyDescent="0.25">
      <c r="D498" s="65">
        <f t="shared" si="522"/>
        <v>710429536</v>
      </c>
      <c r="E498" s="65">
        <f t="shared" ref="E498:G498" si="569">MOD(D498*$B$4,$B$5)</f>
        <v>2125256960</v>
      </c>
      <c r="F498" s="65">
        <f t="shared" si="569"/>
        <v>837415323</v>
      </c>
      <c r="G498" s="65">
        <f t="shared" si="569"/>
        <v>790369052</v>
      </c>
      <c r="I498" s="14">
        <f t="shared" si="514"/>
        <v>0.3308195325832996</v>
      </c>
      <c r="J498" s="14">
        <f t="shared" si="515"/>
        <v>0.9896498927750158</v>
      </c>
      <c r="K498" s="14">
        <f t="shared" si="516"/>
        <v>0.38995189768257726</v>
      </c>
      <c r="L498" s="14">
        <f t="shared" si="517"/>
        <v>0.36804427054528543</v>
      </c>
      <c r="N498" s="59">
        <f t="shared" si="518"/>
        <v>-0.43765131691983794</v>
      </c>
      <c r="O498" s="59">
        <f t="shared" si="519"/>
        <v>2.3134080584469801</v>
      </c>
      <c r="P498" s="59">
        <f t="shared" si="520"/>
        <v>-0.2794444077819575</v>
      </c>
      <c r="Q498" s="59">
        <f t="shared" si="521"/>
        <v>-0.33703761967079943</v>
      </c>
    </row>
    <row r="499" spans="4:17" x14ac:dyDescent="0.25">
      <c r="D499" s="65">
        <f t="shared" si="522"/>
        <v>1857520137</v>
      </c>
      <c r="E499" s="65">
        <f t="shared" ref="E499:G499" si="570">MOD(D499*$B$4,$B$5)</f>
        <v>469819936</v>
      </c>
      <c r="F499" s="65">
        <f t="shared" si="570"/>
        <v>1250818336</v>
      </c>
      <c r="G499" s="65">
        <f t="shared" si="570"/>
        <v>1749161651</v>
      </c>
      <c r="I499" s="14">
        <f t="shared" si="514"/>
        <v>0.86497521900103913</v>
      </c>
      <c r="J499" s="14">
        <f t="shared" si="515"/>
        <v>0.2187769564043516</v>
      </c>
      <c r="K499" s="14">
        <f t="shared" si="516"/>
        <v>0.58245767707234031</v>
      </c>
      <c r="L499" s="14">
        <f t="shared" si="517"/>
        <v>0.81451686687256852</v>
      </c>
      <c r="N499" s="59">
        <f t="shared" si="518"/>
        <v>1.1029484275543522</v>
      </c>
      <c r="O499" s="59">
        <f t="shared" si="519"/>
        <v>-0.77633042566437793</v>
      </c>
      <c r="P499" s="59">
        <f t="shared" si="520"/>
        <v>0.20818483915579264</v>
      </c>
      <c r="Q499" s="59">
        <f t="shared" si="521"/>
        <v>0.89466486441826876</v>
      </c>
    </row>
    <row r="500" spans="4:17" x14ac:dyDescent="0.25">
      <c r="D500" s="65">
        <f t="shared" si="522"/>
        <v>1167506322</v>
      </c>
      <c r="E500" s="65">
        <f t="shared" ref="E500:G500" si="571">MOD(D500*$B$4,$B$5)</f>
        <v>284321041</v>
      </c>
      <c r="F500" s="65">
        <f t="shared" si="571"/>
        <v>2040465781</v>
      </c>
      <c r="G500" s="65">
        <f t="shared" si="571"/>
        <v>986244996</v>
      </c>
      <c r="I500" s="14">
        <f t="shared" si="514"/>
        <v>0.54366249734876915</v>
      </c>
      <c r="J500" s="14">
        <f t="shared" si="515"/>
        <v>0.1323973020840411</v>
      </c>
      <c r="K500" s="14">
        <f t="shared" si="516"/>
        <v>0.95016592317276249</v>
      </c>
      <c r="L500" s="14">
        <f t="shared" si="517"/>
        <v>0.45925611486589174</v>
      </c>
      <c r="N500" s="59">
        <f t="shared" si="518"/>
        <v>0.10966506758329138</v>
      </c>
      <c r="O500" s="59">
        <f t="shared" si="519"/>
        <v>-1.1151302642340497</v>
      </c>
      <c r="P500" s="59">
        <f t="shared" si="520"/>
        <v>1.6464645459948153</v>
      </c>
      <c r="Q500" s="59">
        <f t="shared" si="521"/>
        <v>-0.10230796953136663</v>
      </c>
    </row>
    <row r="501" spans="4:17" x14ac:dyDescent="0.25">
      <c r="D501" s="65">
        <f t="shared" si="522"/>
        <v>1614715220</v>
      </c>
      <c r="E501" s="65">
        <f t="shared" ref="E501:G501" si="572">MOD(D501*$B$4,$B$5)</f>
        <v>999416755</v>
      </c>
      <c r="F501" s="65">
        <f t="shared" si="572"/>
        <v>1773534397</v>
      </c>
      <c r="G501" s="65">
        <f t="shared" si="572"/>
        <v>843289932</v>
      </c>
      <c r="I501" s="14">
        <f t="shared" si="514"/>
        <v>0.75191036868087047</v>
      </c>
      <c r="J501" s="14">
        <f t="shared" si="515"/>
        <v>0.46538969312365136</v>
      </c>
      <c r="K501" s="14">
        <f t="shared" si="516"/>
        <v>0.82586631116072307</v>
      </c>
      <c r="L501" s="14">
        <f t="shared" si="517"/>
        <v>0.39268747567449463</v>
      </c>
      <c r="N501" s="59">
        <f t="shared" si="518"/>
        <v>0.68051368030500858</v>
      </c>
      <c r="O501" s="59">
        <f t="shared" si="519"/>
        <v>-8.6864287983121624E-2</v>
      </c>
      <c r="P501" s="59">
        <f t="shared" si="520"/>
        <v>0.93795530884116562</v>
      </c>
      <c r="Q501" s="59">
        <f t="shared" si="521"/>
        <v>-0.27232133707740369</v>
      </c>
    </row>
    <row r="502" spans="4:17" x14ac:dyDescent="0.25">
      <c r="N502" s="14">
        <f>-N2</f>
        <v>-0.62228951223645368</v>
      </c>
      <c r="O502" s="14">
        <f t="shared" ref="O502:Q502" si="573">-O2</f>
        <v>-0.35916730043386336</v>
      </c>
      <c r="P502" s="14">
        <f t="shared" si="573"/>
        <v>0.72797161207976602</v>
      </c>
      <c r="Q502" s="14">
        <f t="shared" si="573"/>
        <v>0.32754615328527326</v>
      </c>
    </row>
    <row r="503" spans="4:17" x14ac:dyDescent="0.25">
      <c r="N503" s="14">
        <f t="shared" ref="N503:Q503" si="574">-N3</f>
        <v>-0.94319025036893611</v>
      </c>
      <c r="O503" s="14">
        <f t="shared" si="574"/>
        <v>0.96601432369791262</v>
      </c>
      <c r="P503" s="14">
        <f t="shared" si="574"/>
        <v>1.0349783566026383</v>
      </c>
      <c r="Q503" s="14">
        <f t="shared" si="574"/>
        <v>1.7688468297248197</v>
      </c>
    </row>
    <row r="504" spans="4:17" x14ac:dyDescent="0.25">
      <c r="N504" s="14">
        <f t="shared" ref="N504:Q504" si="575">-N4</f>
        <v>2.7258313630698423E-2</v>
      </c>
      <c r="O504" s="14">
        <f t="shared" si="575"/>
        <v>-0.36460230097299906</v>
      </c>
      <c r="P504" s="14">
        <f t="shared" si="575"/>
        <v>0.63402103790313558</v>
      </c>
      <c r="Q504" s="14">
        <f t="shared" si="575"/>
        <v>-1.2388900560953418</v>
      </c>
    </row>
    <row r="505" spans="4:17" x14ac:dyDescent="0.25">
      <c r="N505" s="14">
        <f t="shared" ref="N505:Q505" si="576">-N5</f>
        <v>-0.11542551718671662</v>
      </c>
      <c r="O505" s="14">
        <f t="shared" si="576"/>
        <v>0.35079973638746625</v>
      </c>
      <c r="P505" s="14">
        <f t="shared" si="576"/>
        <v>1.5232259794600052</v>
      </c>
      <c r="Q505" s="14">
        <f t="shared" si="576"/>
        <v>1.0113309952454688</v>
      </c>
    </row>
    <row r="506" spans="4:17" x14ac:dyDescent="0.25">
      <c r="N506" s="14">
        <f t="shared" ref="N506:Q506" si="577">-N6</f>
        <v>-1.0348148598150548</v>
      </c>
      <c r="O506" s="14">
        <f t="shared" si="577"/>
        <v>1.1827106687008149</v>
      </c>
      <c r="P506" s="14">
        <f t="shared" si="577"/>
        <v>0.59714398338470387</v>
      </c>
      <c r="Q506" s="14">
        <f t="shared" si="577"/>
        <v>0.12356173074098782</v>
      </c>
    </row>
    <row r="507" spans="4:17" x14ac:dyDescent="0.25">
      <c r="N507" s="14">
        <f t="shared" ref="N507:Q507" si="578">-N7</f>
        <v>1.4735405850988963</v>
      </c>
      <c r="O507" s="14">
        <f t="shared" si="578"/>
        <v>-0.20166354062962311</v>
      </c>
      <c r="P507" s="14">
        <f t="shared" si="578"/>
        <v>-0.999455824555746</v>
      </c>
      <c r="Q507" s="14">
        <f t="shared" si="578"/>
        <v>0.86169354015715438</v>
      </c>
    </row>
    <row r="508" spans="4:17" x14ac:dyDescent="0.25">
      <c r="N508" s="14">
        <f t="shared" ref="N508:Q508" si="579">-N8</f>
        <v>0.71158940957421202</v>
      </c>
      <c r="O508" s="14">
        <f t="shared" si="579"/>
        <v>-1.0495387508171314</v>
      </c>
      <c r="P508" s="14">
        <f t="shared" si="579"/>
        <v>-1.0232896783344252</v>
      </c>
      <c r="Q508" s="14">
        <f t="shared" si="579"/>
        <v>0.22198270761856892</v>
      </c>
    </row>
    <row r="509" spans="4:17" x14ac:dyDescent="0.25">
      <c r="N509" s="14">
        <f t="shared" ref="N509:Q509" si="580">-N9</f>
        <v>-0.13228909379668397</v>
      </c>
      <c r="O509" s="14">
        <f t="shared" si="580"/>
        <v>-0.31968503872150267</v>
      </c>
      <c r="P509" s="14">
        <f t="shared" si="580"/>
        <v>-2.9995096604691539E-2</v>
      </c>
      <c r="Q509" s="14">
        <f t="shared" si="580"/>
        <v>1.7595416562099235</v>
      </c>
    </row>
    <row r="510" spans="4:17" x14ac:dyDescent="0.25">
      <c r="N510" s="14">
        <f t="shared" ref="N510:Q510" si="581">-N10</f>
        <v>0.55916649894499437</v>
      </c>
      <c r="O510" s="14">
        <f t="shared" si="581"/>
        <v>0.81067717919752547</v>
      </c>
      <c r="P510" s="14">
        <f t="shared" si="581"/>
        <v>-0.85648535989171026</v>
      </c>
      <c r="Q510" s="14">
        <f t="shared" si="581"/>
        <v>0.21255580881982697</v>
      </c>
    </row>
    <row r="511" spans="4:17" x14ac:dyDescent="0.25">
      <c r="N511" s="14">
        <f t="shared" ref="N511:Q511" si="582">-N11</f>
        <v>-1.0553967997551494</v>
      </c>
      <c r="O511" s="14">
        <f t="shared" si="582"/>
        <v>-0.47658816482822192</v>
      </c>
      <c r="P511" s="14">
        <f t="shared" si="582"/>
        <v>0.22813379145855631</v>
      </c>
      <c r="Q511" s="14">
        <f t="shared" si="582"/>
        <v>1.5422703480246458</v>
      </c>
    </row>
    <row r="512" spans="4:17" x14ac:dyDescent="0.25">
      <c r="N512" s="14">
        <f t="shared" ref="N512:Q512" si="583">-N12</f>
        <v>-1.0689040073303027</v>
      </c>
      <c r="O512" s="14">
        <f t="shared" si="583"/>
        <v>-0.40416293944866993</v>
      </c>
      <c r="P512" s="14">
        <f t="shared" si="583"/>
        <v>-0.85849077900263748</v>
      </c>
      <c r="Q512" s="14">
        <f t="shared" si="583"/>
        <v>1.018224334238029</v>
      </c>
    </row>
    <row r="513" spans="14:17" x14ac:dyDescent="0.25">
      <c r="N513" s="14">
        <f t="shared" ref="N513:Q513" si="584">-N13</f>
        <v>-6.0188129558853803E-2</v>
      </c>
      <c r="O513" s="14">
        <f t="shared" si="584"/>
        <v>-1.0984995159695565</v>
      </c>
      <c r="P513" s="14">
        <f t="shared" si="584"/>
        <v>7.1434877841539485E-2</v>
      </c>
      <c r="Q513" s="14">
        <f t="shared" si="584"/>
        <v>1.9928997988500277</v>
      </c>
    </row>
    <row r="514" spans="14:17" x14ac:dyDescent="0.25">
      <c r="N514" s="14">
        <f t="shared" ref="N514:Q514" si="585">-N14</f>
        <v>-0.87055444230830059</v>
      </c>
      <c r="O514" s="14">
        <f t="shared" si="585"/>
        <v>1.8989522987711556</v>
      </c>
      <c r="P514" s="14">
        <f t="shared" si="585"/>
        <v>3.0336444226507359E-3</v>
      </c>
      <c r="Q514" s="14">
        <f t="shared" si="585"/>
        <v>1.4040783362699039</v>
      </c>
    </row>
    <row r="515" spans="14:17" x14ac:dyDescent="0.25">
      <c r="N515" s="14">
        <f t="shared" ref="N515:Q515" si="586">-N15</f>
        <v>-0.88757069325529714</v>
      </c>
      <c r="O515" s="14">
        <f t="shared" si="586"/>
        <v>-0.51590667249876598</v>
      </c>
      <c r="P515" s="14">
        <f t="shared" si="586"/>
        <v>-0.944854927384984</v>
      </c>
      <c r="Q515" s="14">
        <f t="shared" si="586"/>
        <v>-0.5186085688099169</v>
      </c>
    </row>
    <row r="516" spans="14:17" x14ac:dyDescent="0.25">
      <c r="N516" s="14">
        <f t="shared" ref="N516:Q516" si="587">-N16</f>
        <v>0.40201760151322768</v>
      </c>
      <c r="O516" s="14">
        <f t="shared" si="587"/>
        <v>0.5675733348149159</v>
      </c>
      <c r="P516" s="14">
        <f t="shared" si="587"/>
        <v>1.4594857908309471</v>
      </c>
      <c r="Q516" s="14">
        <f t="shared" si="587"/>
        <v>-1.4411433034426022</v>
      </c>
    </row>
    <row r="517" spans="14:17" x14ac:dyDescent="0.25">
      <c r="N517" s="14">
        <f t="shared" ref="N517:Q517" si="588">-N17</f>
        <v>-0.45624614806171437</v>
      </c>
      <c r="O517" s="14">
        <f t="shared" si="588"/>
        <v>1.59360334790452</v>
      </c>
      <c r="P517" s="14">
        <f t="shared" si="588"/>
        <v>-0.362667352988016</v>
      </c>
      <c r="Q517" s="14">
        <f t="shared" si="588"/>
        <v>0.29240945303693383</v>
      </c>
    </row>
    <row r="518" spans="14:17" x14ac:dyDescent="0.25">
      <c r="N518" s="14">
        <f t="shared" ref="N518:Q518" si="589">-N18</f>
        <v>-0.51684051980798762</v>
      </c>
      <c r="O518" s="14">
        <f t="shared" si="589"/>
        <v>-0.1673103364484175</v>
      </c>
      <c r="P518" s="14">
        <f t="shared" si="589"/>
        <v>4.1329861889069161E-2</v>
      </c>
      <c r="Q518" s="14">
        <f t="shared" si="589"/>
        <v>-0.92762961130339172</v>
      </c>
    </row>
    <row r="519" spans="14:17" x14ac:dyDescent="0.25">
      <c r="N519" s="14">
        <f t="shared" ref="N519:Q519" si="590">-N19</f>
        <v>-0.50621301004727781</v>
      </c>
      <c r="O519" s="14">
        <f t="shared" si="590"/>
        <v>2.4460236192553149</v>
      </c>
      <c r="P519" s="14">
        <f t="shared" si="590"/>
        <v>-0.29727872407086625</v>
      </c>
      <c r="Q519" s="14">
        <f t="shared" si="590"/>
        <v>1.3835933166557832</v>
      </c>
    </row>
    <row r="520" spans="14:17" x14ac:dyDescent="0.25">
      <c r="N520" s="14">
        <f t="shared" ref="N520:Q520" si="591">-N20</f>
        <v>1.0328861707629857</v>
      </c>
      <c r="O520" s="14">
        <f t="shared" si="591"/>
        <v>-0.37630195357529866</v>
      </c>
      <c r="P520" s="14">
        <f t="shared" si="591"/>
        <v>-0.31840367088796051</v>
      </c>
      <c r="Q520" s="14">
        <f t="shared" si="591"/>
        <v>1.549203162293896</v>
      </c>
    </row>
    <row r="521" spans="14:17" x14ac:dyDescent="0.25">
      <c r="N521" s="14">
        <f t="shared" ref="N521:Q521" si="592">-N21</f>
        <v>0.17649120903791127</v>
      </c>
      <c r="O521" s="14">
        <f t="shared" si="592"/>
        <v>0.49347480415542094</v>
      </c>
      <c r="P521" s="14">
        <f t="shared" si="592"/>
        <v>2.865707461569611E-2</v>
      </c>
      <c r="Q521" s="14">
        <f t="shared" si="592"/>
        <v>-0.57219004892715286</v>
      </c>
    </row>
    <row r="522" spans="14:17" x14ac:dyDescent="0.25">
      <c r="N522" s="14">
        <f t="shared" ref="N522:Q522" si="593">-N22</f>
        <v>-1.9605835463800958E-2</v>
      </c>
      <c r="O522" s="14">
        <f t="shared" si="593"/>
        <v>1.8508348557320169</v>
      </c>
      <c r="P522" s="14">
        <f t="shared" si="593"/>
        <v>0.41860660384685167</v>
      </c>
      <c r="Q522" s="14">
        <f t="shared" si="593"/>
        <v>-0.301906472065742</v>
      </c>
    </row>
    <row r="523" spans="14:17" x14ac:dyDescent="0.25">
      <c r="N523" s="14">
        <f t="shared" ref="N523:Q523" si="594">-N23</f>
        <v>0.55254908352310739</v>
      </c>
      <c r="O523" s="14">
        <f t="shared" si="594"/>
        <v>0.25153705406876253</v>
      </c>
      <c r="P523" s="14">
        <f t="shared" si="594"/>
        <v>0.9798798875346908</v>
      </c>
      <c r="Q523" s="14">
        <f t="shared" si="594"/>
        <v>-0.90809560689335833</v>
      </c>
    </row>
    <row r="524" spans="14:17" x14ac:dyDescent="0.25">
      <c r="N524" s="14">
        <f t="shared" ref="N524:Q524" si="595">-N24</f>
        <v>-0.97918328557024381</v>
      </c>
      <c r="O524" s="14">
        <f t="shared" si="595"/>
        <v>-1.1697361601153506</v>
      </c>
      <c r="P524" s="14">
        <f t="shared" si="595"/>
        <v>-0.31227108739549869</v>
      </c>
      <c r="Q524" s="14">
        <f t="shared" si="595"/>
        <v>-0.50051461983884271</v>
      </c>
    </row>
    <row r="525" spans="14:17" x14ac:dyDescent="0.25">
      <c r="N525" s="14">
        <f t="shared" ref="N525:Q525" si="596">-N25</f>
        <v>0.44251759842165628</v>
      </c>
      <c r="O525" s="14">
        <f t="shared" si="596"/>
        <v>-1.4559426806631384</v>
      </c>
      <c r="P525" s="14">
        <f t="shared" si="596"/>
        <v>1.515023679586603E-2</v>
      </c>
      <c r="Q525" s="14">
        <f t="shared" si="596"/>
        <v>-0.69938983025071344</v>
      </c>
    </row>
    <row r="526" spans="14:17" x14ac:dyDescent="0.25">
      <c r="N526" s="14">
        <f t="shared" ref="N526:Q526" si="597">-N26</f>
        <v>-1.9363934013567976</v>
      </c>
      <c r="O526" s="14">
        <f t="shared" si="597"/>
        <v>0.93831338195594927</v>
      </c>
      <c r="P526" s="14">
        <f t="shared" si="597"/>
        <v>0.96798259720315816</v>
      </c>
      <c r="Q526" s="14">
        <f t="shared" si="597"/>
        <v>0.24777859758203205</v>
      </c>
    </row>
    <row r="527" spans="14:17" x14ac:dyDescent="0.25">
      <c r="N527" s="14">
        <f t="shared" ref="N527:Q527" si="598">-N27</f>
        <v>0.46607003938676422</v>
      </c>
      <c r="O527" s="14">
        <f t="shared" si="598"/>
        <v>-1.0225105645155808</v>
      </c>
      <c r="P527" s="14">
        <f t="shared" si="598"/>
        <v>-5.1011309246443995E-2</v>
      </c>
      <c r="Q527" s="14">
        <f t="shared" si="598"/>
        <v>0.21113746752519344</v>
      </c>
    </row>
    <row r="528" spans="14:17" x14ac:dyDescent="0.25">
      <c r="N528" s="14">
        <f t="shared" ref="N528:Q528" si="599">-N28</f>
        <v>-0.15549635053971567</v>
      </c>
      <c r="O528" s="14">
        <f t="shared" si="599"/>
        <v>-1.425399126604272</v>
      </c>
      <c r="P528" s="14">
        <f t="shared" si="599"/>
        <v>1.1618034126505157</v>
      </c>
      <c r="Q528" s="14">
        <f t="shared" si="599"/>
        <v>-0.87086119171299281</v>
      </c>
    </row>
    <row r="529" spans="14:17" x14ac:dyDescent="0.25">
      <c r="N529" s="14">
        <f t="shared" ref="N529:Q529" si="600">-N29</f>
        <v>1.4592266273071683</v>
      </c>
      <c r="O529" s="14">
        <f t="shared" si="600"/>
        <v>-0.37437244153147747</v>
      </c>
      <c r="P529" s="14">
        <f t="shared" si="600"/>
        <v>-2.5695109522115671</v>
      </c>
      <c r="Q529" s="14">
        <f t="shared" si="600"/>
        <v>0.84590774489606202</v>
      </c>
    </row>
    <row r="530" spans="14:17" x14ac:dyDescent="0.25">
      <c r="N530" s="14">
        <f t="shared" ref="N530:Q530" si="601">-N30</f>
        <v>0.31483176447506145</v>
      </c>
      <c r="O530" s="14">
        <f t="shared" si="601"/>
        <v>0.35330936899529053</v>
      </c>
      <c r="P530" s="14">
        <f t="shared" si="601"/>
        <v>-0.35602565603258379</v>
      </c>
      <c r="Q530" s="14">
        <f t="shared" si="601"/>
        <v>4.8264034789511107E-2</v>
      </c>
    </row>
    <row r="531" spans="14:17" x14ac:dyDescent="0.25">
      <c r="N531" s="14">
        <f t="shared" ref="N531:Q531" si="602">-N31</f>
        <v>0.19258868919540459</v>
      </c>
      <c r="O531" s="14">
        <f t="shared" si="602"/>
        <v>-0.13342539803938985</v>
      </c>
      <c r="P531" s="14">
        <f t="shared" si="602"/>
        <v>0.48081651434653661</v>
      </c>
      <c r="Q531" s="14">
        <f t="shared" si="602"/>
        <v>-2.0244562073587651</v>
      </c>
    </row>
    <row r="532" spans="14:17" x14ac:dyDescent="0.25">
      <c r="N532" s="14">
        <f t="shared" ref="N532:Q532" si="603">-N32</f>
        <v>1.9385909899113816</v>
      </c>
      <c r="O532" s="14">
        <f t="shared" si="603"/>
        <v>0.38921400607822415</v>
      </c>
      <c r="P532" s="14">
        <f t="shared" si="603"/>
        <v>0.56011312842725614</v>
      </c>
      <c r="Q532" s="14">
        <f t="shared" si="603"/>
        <v>-0.30976624419666815</v>
      </c>
    </row>
    <row r="533" spans="14:17" x14ac:dyDescent="0.25">
      <c r="N533" s="14">
        <f t="shared" ref="N533:Q533" si="604">-N33</f>
        <v>-0.62050208028284326</v>
      </c>
      <c r="O533" s="14">
        <f t="shared" si="604"/>
        <v>0.63565639809256125</v>
      </c>
      <c r="P533" s="14">
        <f t="shared" si="604"/>
        <v>1.0486031437221048</v>
      </c>
      <c r="Q533" s="14">
        <f t="shared" si="604"/>
        <v>-0.11376291026692695</v>
      </c>
    </row>
    <row r="534" spans="14:17" x14ac:dyDescent="0.25">
      <c r="N534" s="14">
        <f t="shared" ref="N534:Q534" si="605">-N34</f>
        <v>-0.13834568088654964</v>
      </c>
      <c r="O534" s="14">
        <f t="shared" si="605"/>
        <v>0.85584553047412582</v>
      </c>
      <c r="P534" s="14">
        <f t="shared" si="605"/>
        <v>1.151698475307126</v>
      </c>
      <c r="Q534" s="14">
        <f t="shared" si="605"/>
        <v>5.0727430156891011E-2</v>
      </c>
    </row>
    <row r="535" spans="14:17" x14ac:dyDescent="0.25">
      <c r="N535" s="14">
        <f t="shared" ref="N535:Q535" si="606">-N35</f>
        <v>1.713874642180178</v>
      </c>
      <c r="O535" s="14">
        <f t="shared" si="606"/>
        <v>-1.8776793442058148</v>
      </c>
      <c r="P535" s="14">
        <f t="shared" si="606"/>
        <v>-0.28277796975843955</v>
      </c>
      <c r="Q535" s="14">
        <f t="shared" si="606"/>
        <v>0.41128670958841468</v>
      </c>
    </row>
    <row r="536" spans="14:17" x14ac:dyDescent="0.25">
      <c r="N536" s="14">
        <f t="shared" ref="N536:Q536" si="607">-N36</f>
        <v>-1.6682440748139791</v>
      </c>
      <c r="O536" s="14">
        <f t="shared" si="607"/>
        <v>-0.45773200210497356</v>
      </c>
      <c r="P536" s="14">
        <f t="shared" si="607"/>
        <v>-0.96208147379773357</v>
      </c>
      <c r="Q536" s="14">
        <f t="shared" si="607"/>
        <v>0.63566068522564645</v>
      </c>
    </row>
    <row r="537" spans="14:17" x14ac:dyDescent="0.25">
      <c r="N537" s="14">
        <f t="shared" ref="N537:Q537" si="608">-N37</f>
        <v>1.4069296976489769</v>
      </c>
      <c r="O537" s="14">
        <f t="shared" si="608"/>
        <v>0.35069856845660791</v>
      </c>
      <c r="P537" s="14">
        <f t="shared" si="608"/>
        <v>-1.2582417525789915</v>
      </c>
      <c r="Q537" s="14">
        <f t="shared" si="608"/>
        <v>7.3763938974754972E-2</v>
      </c>
    </row>
    <row r="538" spans="14:17" x14ac:dyDescent="0.25">
      <c r="N538" s="14">
        <f t="shared" ref="N538:Q538" si="609">-N38</f>
        <v>0.5543756632349327</v>
      </c>
      <c r="O538" s="14">
        <f t="shared" si="609"/>
        <v>0.76960840562807187</v>
      </c>
      <c r="P538" s="14">
        <f t="shared" si="609"/>
        <v>-0.25548969526373771</v>
      </c>
      <c r="Q538" s="14">
        <f t="shared" si="609"/>
        <v>-0.11711245282809285</v>
      </c>
    </row>
    <row r="539" spans="14:17" x14ac:dyDescent="0.25">
      <c r="N539" s="14">
        <f t="shared" ref="N539:Q539" si="610">-N39</f>
        <v>-0.33165196529786634</v>
      </c>
      <c r="O539" s="14">
        <f t="shared" si="610"/>
        <v>1.5584431489080748</v>
      </c>
      <c r="P539" s="14">
        <f t="shared" si="610"/>
        <v>0.77385062324947396</v>
      </c>
      <c r="Q539" s="14">
        <f t="shared" si="610"/>
        <v>-1.6095563683062861</v>
      </c>
    </row>
    <row r="540" spans="14:17" x14ac:dyDescent="0.25">
      <c r="N540" s="14">
        <f t="shared" ref="N540:Q540" si="611">-N40</f>
        <v>-0.15270234668005306</v>
      </c>
      <c r="O540" s="14">
        <f t="shared" si="611"/>
        <v>-0.68387330979729588</v>
      </c>
      <c r="P540" s="14">
        <f t="shared" si="611"/>
        <v>-0.61719739671382001</v>
      </c>
      <c r="Q540" s="14">
        <f t="shared" si="611"/>
        <v>-0.56374583536423983</v>
      </c>
    </row>
    <row r="541" spans="14:17" x14ac:dyDescent="0.25">
      <c r="N541" s="14">
        <f t="shared" ref="N541:Q541" si="612">-N41</f>
        <v>1.1875373871751183</v>
      </c>
      <c r="O541" s="14">
        <f t="shared" si="612"/>
        <v>0.76589006356780842</v>
      </c>
      <c r="P541" s="14">
        <f t="shared" si="612"/>
        <v>-1.4628602567451547</v>
      </c>
      <c r="Q541" s="14">
        <f t="shared" si="612"/>
        <v>0.20172512099897841</v>
      </c>
    </row>
    <row r="542" spans="14:17" x14ac:dyDescent="0.25">
      <c r="N542" s="14">
        <f t="shared" ref="N542:Q542" si="613">-N42</f>
        <v>-2.7232235468575152</v>
      </c>
      <c r="O542" s="14">
        <f t="shared" si="613"/>
        <v>-1.8533094061325053</v>
      </c>
      <c r="P542" s="14">
        <f t="shared" si="613"/>
        <v>0.71483346321704866</v>
      </c>
      <c r="Q542" s="14">
        <f t="shared" si="613"/>
        <v>0.22655361866890725</v>
      </c>
    </row>
    <row r="543" spans="14:17" x14ac:dyDescent="0.25">
      <c r="N543" s="14">
        <f t="shared" ref="N543:Q543" si="614">-N43</f>
        <v>-0.56839448988747776</v>
      </c>
      <c r="O543" s="14">
        <f t="shared" si="614"/>
        <v>0.29134954605952312</v>
      </c>
      <c r="P543" s="14">
        <f t="shared" si="614"/>
        <v>0.65208969629891944</v>
      </c>
      <c r="Q543" s="14">
        <f t="shared" si="614"/>
        <v>-1.4982654122378758</v>
      </c>
    </row>
    <row r="544" spans="14:17" x14ac:dyDescent="0.25">
      <c r="N544" s="14">
        <f t="shared" ref="N544:Q544" si="615">-N44</f>
        <v>0.55073882311256339</v>
      </c>
      <c r="O544" s="14">
        <f t="shared" si="615"/>
        <v>0.40956383048660394</v>
      </c>
      <c r="P544" s="14">
        <f t="shared" si="615"/>
        <v>0.12446162419104786</v>
      </c>
      <c r="Q544" s="14">
        <f t="shared" si="615"/>
        <v>-1.143046157948113</v>
      </c>
    </row>
    <row r="545" spans="14:17" x14ac:dyDescent="0.25">
      <c r="N545" s="14">
        <f t="shared" ref="N545:Q545" si="616">-N45</f>
        <v>0.67576306835226974</v>
      </c>
      <c r="O545" s="14">
        <f t="shared" si="616"/>
        <v>0.75056538803659967</v>
      </c>
      <c r="P545" s="14">
        <f t="shared" si="616"/>
        <v>0.4899975998250849</v>
      </c>
      <c r="Q545" s="14">
        <f t="shared" si="616"/>
        <v>-0.93342855520630741</v>
      </c>
    </row>
    <row r="546" spans="14:17" x14ac:dyDescent="0.25">
      <c r="N546" s="14">
        <f t="shared" ref="N546:Q546" si="617">-N46</f>
        <v>1.155074750804004</v>
      </c>
      <c r="O546" s="14">
        <f t="shared" si="617"/>
        <v>1.6674976152266707</v>
      </c>
      <c r="P546" s="14">
        <f t="shared" si="617"/>
        <v>-1.2858723352870969</v>
      </c>
      <c r="Q546" s="14">
        <f t="shared" si="617"/>
        <v>0.2481066809275751</v>
      </c>
    </row>
    <row r="547" spans="14:17" x14ac:dyDescent="0.25">
      <c r="N547" s="14">
        <f t="shared" ref="N547:Q547" si="618">-N47</f>
        <v>0.86391744473580812</v>
      </c>
      <c r="O547" s="14">
        <f t="shared" si="618"/>
        <v>-0.58918735346614548</v>
      </c>
      <c r="P547" s="14">
        <f t="shared" si="618"/>
        <v>1.712355498106052</v>
      </c>
      <c r="Q547" s="14">
        <f t="shared" si="618"/>
        <v>-0.5645796383545657</v>
      </c>
    </row>
    <row r="548" spans="14:17" x14ac:dyDescent="0.25">
      <c r="N548" s="14">
        <f t="shared" ref="N548:Q548" si="619">-N48</f>
        <v>-0.88532958210654766</v>
      </c>
      <c r="O548" s="14">
        <f t="shared" si="619"/>
        <v>-0.1541440874182205</v>
      </c>
      <c r="P548" s="14">
        <f t="shared" si="619"/>
        <v>0.86975928337082975</v>
      </c>
      <c r="Q548" s="14">
        <f t="shared" si="619"/>
        <v>0.10614482526092689</v>
      </c>
    </row>
    <row r="549" spans="14:17" x14ac:dyDescent="0.25">
      <c r="N549" s="14">
        <f t="shared" ref="N549:Q549" si="620">-N49</f>
        <v>0.62938990291087027</v>
      </c>
      <c r="O549" s="14">
        <f t="shared" si="620"/>
        <v>-1.5896926279938688</v>
      </c>
      <c r="P549" s="14">
        <f t="shared" si="620"/>
        <v>1.0874299599741264</v>
      </c>
      <c r="Q549" s="14">
        <f t="shared" si="620"/>
        <v>-0.98147669263382586</v>
      </c>
    </row>
    <row r="550" spans="14:17" x14ac:dyDescent="0.25">
      <c r="N550" s="14">
        <f t="shared" ref="N550:Q550" si="621">-N50</f>
        <v>0.86628221988081466</v>
      </c>
      <c r="O550" s="14">
        <f t="shared" si="621"/>
        <v>0.25752541809397417</v>
      </c>
      <c r="P550" s="14">
        <f t="shared" si="621"/>
        <v>-4.8806666156804235E-2</v>
      </c>
      <c r="Q550" s="14">
        <f t="shared" si="621"/>
        <v>2.2065046220806788</v>
      </c>
    </row>
    <row r="551" spans="14:17" x14ac:dyDescent="0.25">
      <c r="N551" s="14">
        <f t="shared" ref="N551:Q551" si="622">-N51</f>
        <v>1.4449641977304919</v>
      </c>
      <c r="O551" s="14">
        <f t="shared" si="622"/>
        <v>0.39067372124680833</v>
      </c>
      <c r="P551" s="14">
        <f t="shared" si="622"/>
        <v>0.72113361512185292</v>
      </c>
      <c r="Q551" s="14">
        <f t="shared" si="622"/>
        <v>-0.39222536892342169</v>
      </c>
    </row>
    <row r="552" spans="14:17" x14ac:dyDescent="0.25">
      <c r="N552" s="14">
        <f t="shared" ref="N552:Q552" si="623">-N52</f>
        <v>0.1475935189181472</v>
      </c>
      <c r="O552" s="14">
        <f t="shared" si="623"/>
        <v>-6.6699392347911113E-2</v>
      </c>
      <c r="P552" s="14">
        <f t="shared" si="623"/>
        <v>3.0099457259315594</v>
      </c>
      <c r="Q552" s="14">
        <f t="shared" si="623"/>
        <v>1.5164391398279582</v>
      </c>
    </row>
    <row r="553" spans="14:17" x14ac:dyDescent="0.25">
      <c r="N553" s="14">
        <f t="shared" ref="N553:Q553" si="624">-N53</f>
        <v>0.42561803718559915</v>
      </c>
      <c r="O553" s="14">
        <f t="shared" si="624"/>
        <v>1.2480908681834959</v>
      </c>
      <c r="P553" s="14">
        <f t="shared" si="624"/>
        <v>-0.44673543319380826</v>
      </c>
      <c r="Q553" s="14">
        <f t="shared" si="624"/>
        <v>-0.39140135421370997</v>
      </c>
    </row>
    <row r="554" spans="14:17" x14ac:dyDescent="0.25">
      <c r="N554" s="14">
        <f t="shared" ref="N554:Q554" si="625">-N54</f>
        <v>-0.66026941536289829</v>
      </c>
      <c r="O554" s="14">
        <f t="shared" si="625"/>
        <v>1.4281001270396889</v>
      </c>
      <c r="P554" s="14">
        <f t="shared" si="625"/>
        <v>1.4042420502615958</v>
      </c>
      <c r="Q554" s="14">
        <f t="shared" si="625"/>
        <v>-0.34846322106499544</v>
      </c>
    </row>
    <row r="555" spans="14:17" x14ac:dyDescent="0.25">
      <c r="N555" s="14">
        <f t="shared" ref="N555:Q555" si="626">-N55</f>
        <v>-0.27631446825649375</v>
      </c>
      <c r="O555" s="14">
        <f t="shared" si="626"/>
        <v>-0.35949300624061864</v>
      </c>
      <c r="P555" s="14">
        <f t="shared" si="626"/>
        <v>1.2085979374999454</v>
      </c>
      <c r="Q555" s="14">
        <f t="shared" si="626"/>
        <v>0.38497312864841993</v>
      </c>
    </row>
    <row r="556" spans="14:17" x14ac:dyDescent="0.25">
      <c r="N556" s="14">
        <f t="shared" ref="N556:Q556" si="627">-N56</f>
        <v>1.5493932763250755</v>
      </c>
      <c r="O556" s="14">
        <f t="shared" si="627"/>
        <v>0.44701048755408668</v>
      </c>
      <c r="P556" s="14">
        <f t="shared" si="627"/>
        <v>-0.13638245977371546</v>
      </c>
      <c r="Q556" s="14">
        <f t="shared" si="627"/>
        <v>-0.65768846488239363</v>
      </c>
    </row>
    <row r="557" spans="14:17" x14ac:dyDescent="0.25">
      <c r="N557" s="14">
        <f t="shared" ref="N557:Q557" si="628">-N57</f>
        <v>1.4404213110027499</v>
      </c>
      <c r="O557" s="14">
        <f t="shared" si="628"/>
        <v>0.67891711170444224</v>
      </c>
      <c r="P557" s="14">
        <f t="shared" si="628"/>
        <v>-1.5421246983886772</v>
      </c>
      <c r="Q557" s="14">
        <f t="shared" si="628"/>
        <v>0.55761914340066188</v>
      </c>
    </row>
    <row r="558" spans="14:17" x14ac:dyDescent="0.25">
      <c r="N558" s="14">
        <f t="shared" ref="N558:Q558" si="629">-N58</f>
        <v>-0.53943358642731309</v>
      </c>
      <c r="O558" s="14">
        <f t="shared" si="629"/>
        <v>2.5254849973455875</v>
      </c>
      <c r="P558" s="14">
        <f t="shared" si="629"/>
        <v>-1.0734456749066534</v>
      </c>
      <c r="Q558" s="14">
        <f t="shared" si="629"/>
        <v>-1.5142436422937045</v>
      </c>
    </row>
    <row r="559" spans="14:17" x14ac:dyDescent="0.25">
      <c r="N559" s="14">
        <f t="shared" ref="N559:Q559" si="630">-N59</f>
        <v>0.6666676580806542</v>
      </c>
      <c r="O559" s="14">
        <f t="shared" si="630"/>
        <v>1.6258895256448511</v>
      </c>
      <c r="P559" s="14">
        <f t="shared" si="630"/>
        <v>0.14040144374385319</v>
      </c>
      <c r="Q559" s="14">
        <f t="shared" si="630"/>
        <v>-0.2483153483063881</v>
      </c>
    </row>
    <row r="560" spans="14:17" x14ac:dyDescent="0.25">
      <c r="N560" s="14">
        <f t="shared" ref="N560:Q560" si="631">-N60</f>
        <v>-0.53201926743378969</v>
      </c>
      <c r="O560" s="14">
        <f t="shared" si="631"/>
        <v>0.4879375799563006</v>
      </c>
      <c r="P560" s="14">
        <f t="shared" si="631"/>
        <v>1.9547589250691211</v>
      </c>
      <c r="Q560" s="14">
        <f t="shared" si="631"/>
        <v>-8.6877996316356051E-2</v>
      </c>
    </row>
    <row r="561" spans="14:17" x14ac:dyDescent="0.25">
      <c r="N561" s="14">
        <f t="shared" ref="N561:Q561" si="632">-N61</f>
        <v>0.15831812620873789</v>
      </c>
      <c r="O561" s="14">
        <f t="shared" si="632"/>
        <v>0.24834160779135286</v>
      </c>
      <c r="P561" s="14">
        <f t="shared" si="632"/>
        <v>-0.86689472185938543</v>
      </c>
      <c r="Q561" s="14">
        <f t="shared" si="632"/>
        <v>-0.53688046681338009</v>
      </c>
    </row>
    <row r="562" spans="14:17" x14ac:dyDescent="0.25">
      <c r="N562" s="14">
        <f t="shared" ref="N562:Q562" si="633">-N62</f>
        <v>8.1281017203520781E-2</v>
      </c>
      <c r="O562" s="14">
        <f t="shared" si="633"/>
        <v>-1.8167832776951338</v>
      </c>
      <c r="P562" s="14">
        <f t="shared" si="633"/>
        <v>-0.27738687863103834</v>
      </c>
      <c r="Q562" s="14">
        <f t="shared" si="633"/>
        <v>-3.934555574243849E-2</v>
      </c>
    </row>
    <row r="563" spans="14:17" x14ac:dyDescent="0.25">
      <c r="N563" s="14">
        <f t="shared" ref="N563:Q563" si="634">-N63</f>
        <v>-2.6042063507420168</v>
      </c>
      <c r="O563" s="14">
        <f t="shared" si="634"/>
        <v>-0.65165089871027337</v>
      </c>
      <c r="P563" s="14">
        <f t="shared" si="634"/>
        <v>0.72446071994596639</v>
      </c>
      <c r="Q563" s="14">
        <f t="shared" si="634"/>
        <v>0.49444762991852814</v>
      </c>
    </row>
    <row r="564" spans="14:17" x14ac:dyDescent="0.25">
      <c r="N564" s="14">
        <f t="shared" ref="N564:Q564" si="635">-N64</f>
        <v>-1.317390348059498</v>
      </c>
      <c r="O564" s="14">
        <f t="shared" si="635"/>
        <v>-0.19683393195948073</v>
      </c>
      <c r="P564" s="14">
        <f t="shared" si="635"/>
        <v>-0.42292862185254054</v>
      </c>
      <c r="Q564" s="14">
        <f t="shared" si="635"/>
        <v>-0.1529284877169734</v>
      </c>
    </row>
    <row r="565" spans="14:17" x14ac:dyDescent="0.25">
      <c r="N565" s="14">
        <f t="shared" ref="N565:Q565" si="636">-N65</f>
        <v>1.5778950637980773</v>
      </c>
      <c r="O565" s="14">
        <f t="shared" si="636"/>
        <v>-0.46816491328597382</v>
      </c>
      <c r="P565" s="14">
        <f t="shared" si="636"/>
        <v>0.45298081519403333</v>
      </c>
      <c r="Q565" s="14">
        <f t="shared" si="636"/>
        <v>-0.39225822457063325</v>
      </c>
    </row>
    <row r="566" spans="14:17" x14ac:dyDescent="0.25">
      <c r="N566" s="14">
        <f t="shared" ref="N566:Q566" si="637">-N66</f>
        <v>1.9236902715392497</v>
      </c>
      <c r="O566" s="14">
        <f t="shared" si="637"/>
        <v>-0.88656700219711748</v>
      </c>
      <c r="P566" s="14">
        <f t="shared" si="637"/>
        <v>-0.40051522861218031</v>
      </c>
      <c r="Q566" s="14">
        <f t="shared" si="637"/>
        <v>2.0329286716067241</v>
      </c>
    </row>
    <row r="567" spans="14:17" x14ac:dyDescent="0.25">
      <c r="N567" s="14">
        <f t="shared" ref="N567:Q567" si="638">-N67</f>
        <v>1.1141415567636983</v>
      </c>
      <c r="O567" s="14">
        <f t="shared" si="638"/>
        <v>0.91455833526792119</v>
      </c>
      <c r="P567" s="14">
        <f t="shared" si="638"/>
        <v>2.8271722133152264</v>
      </c>
      <c r="Q567" s="14">
        <f t="shared" si="638"/>
        <v>0.40461734054385501</v>
      </c>
    </row>
    <row r="568" spans="14:17" x14ac:dyDescent="0.25">
      <c r="N568" s="14">
        <f t="shared" ref="N568:Q568" si="639">-N68</f>
        <v>1.1181296158818275</v>
      </c>
      <c r="O568" s="14">
        <f t="shared" si="639"/>
        <v>-2.1745528604510334</v>
      </c>
      <c r="P568" s="14">
        <f t="shared" si="639"/>
        <v>1.6146599990620638</v>
      </c>
      <c r="Q568" s="14">
        <f t="shared" si="639"/>
        <v>-0.3567097239560631</v>
      </c>
    </row>
    <row r="569" spans="14:17" x14ac:dyDescent="0.25">
      <c r="N569" s="14">
        <f t="shared" ref="N569:Q569" si="640">-N69</f>
        <v>-1.0093443295440583</v>
      </c>
      <c r="O569" s="14">
        <f t="shared" si="640"/>
        <v>0.89408943363164717</v>
      </c>
      <c r="P569" s="14">
        <f t="shared" si="640"/>
        <v>-1.1985241913523703</v>
      </c>
      <c r="Q569" s="14">
        <f t="shared" si="640"/>
        <v>-0.32155108176874275</v>
      </c>
    </row>
    <row r="570" spans="14:17" x14ac:dyDescent="0.25">
      <c r="N570" s="14">
        <f t="shared" ref="N570:Q570" si="641">-N70</f>
        <v>-0.37633462633024162</v>
      </c>
      <c r="O570" s="14">
        <f t="shared" si="641"/>
        <v>0.80264409156950001</v>
      </c>
      <c r="P570" s="14">
        <f t="shared" si="641"/>
        <v>-9.2564456280875201E-2</v>
      </c>
      <c r="Q570" s="14">
        <f t="shared" si="641"/>
        <v>-8.0100034757136264E-3</v>
      </c>
    </row>
    <row r="571" spans="14:17" x14ac:dyDescent="0.25">
      <c r="N571" s="14">
        <f t="shared" ref="N571:Q571" si="642">-N71</f>
        <v>-0.67361561741310427</v>
      </c>
      <c r="O571" s="14">
        <f t="shared" si="642"/>
        <v>-0.9836858802384788</v>
      </c>
      <c r="P571" s="14">
        <f t="shared" si="642"/>
        <v>0.13508313978642827</v>
      </c>
      <c r="Q571" s="14">
        <f t="shared" si="642"/>
        <v>1.6709706777905531</v>
      </c>
    </row>
    <row r="572" spans="14:17" x14ac:dyDescent="0.25">
      <c r="N572" s="14">
        <f t="shared" ref="N572:Q572" si="643">-N72</f>
        <v>0.53928881352268165</v>
      </c>
      <c r="O572" s="14">
        <f t="shared" si="643"/>
        <v>0.24111125673812148</v>
      </c>
      <c r="P572" s="14">
        <f t="shared" si="643"/>
        <v>-1.5248304187323165</v>
      </c>
      <c r="Q572" s="14">
        <f t="shared" si="643"/>
        <v>-4.2684954806482767E-2</v>
      </c>
    </row>
    <row r="573" spans="14:17" x14ac:dyDescent="0.25">
      <c r="N573" s="14">
        <f t="shared" ref="N573:Q573" si="644">-N73</f>
        <v>0.67685159941503759</v>
      </c>
      <c r="O573" s="14">
        <f t="shared" si="644"/>
        <v>-0.12449149442684064</v>
      </c>
      <c r="P573" s="14">
        <f t="shared" si="644"/>
        <v>-0.5165632590340975</v>
      </c>
      <c r="Q573" s="14">
        <f t="shared" si="644"/>
        <v>-1.2500157818645752</v>
      </c>
    </row>
    <row r="574" spans="14:17" x14ac:dyDescent="0.25">
      <c r="N574" s="14">
        <f t="shared" ref="N574:Q574" si="645">-N74</f>
        <v>0.47078513303592379</v>
      </c>
      <c r="O574" s="14">
        <f t="shared" si="645"/>
        <v>4.6440200511182007E-2</v>
      </c>
      <c r="P574" s="14">
        <f t="shared" si="645"/>
        <v>-1.6253148234321321E-2</v>
      </c>
      <c r="Q574" s="14">
        <f t="shared" si="645"/>
        <v>5.3526261273353207E-2</v>
      </c>
    </row>
    <row r="575" spans="14:17" x14ac:dyDescent="0.25">
      <c r="N575" s="14">
        <f t="shared" ref="N575:Q575" si="646">-N75</f>
        <v>0.77754207118419738</v>
      </c>
      <c r="O575" s="14">
        <f t="shared" si="646"/>
        <v>0.44478753938742982</v>
      </c>
      <c r="P575" s="14">
        <f t="shared" si="646"/>
        <v>0.49209192248561806</v>
      </c>
      <c r="Q575" s="14">
        <f t="shared" si="646"/>
        <v>1.4441200111898016</v>
      </c>
    </row>
    <row r="576" spans="14:17" x14ac:dyDescent="0.25">
      <c r="N576" s="14">
        <f t="shared" ref="N576:Q576" si="647">-N76</f>
        <v>1.4406955264172074</v>
      </c>
      <c r="O576" s="14">
        <f t="shared" si="647"/>
        <v>0.3116738869144593</v>
      </c>
      <c r="P576" s="14">
        <f t="shared" si="647"/>
        <v>0.63543033515723024</v>
      </c>
      <c r="Q576" s="14">
        <f t="shared" si="647"/>
        <v>-0.53723874875687505</v>
      </c>
    </row>
    <row r="577" spans="14:17" x14ac:dyDescent="0.25">
      <c r="N577" s="14">
        <f t="shared" ref="N577:Q577" si="648">-N77</f>
        <v>0.14955265645655441</v>
      </c>
      <c r="O577" s="14">
        <f t="shared" si="648"/>
        <v>0.79631838574994107</v>
      </c>
      <c r="P577" s="14">
        <f t="shared" si="648"/>
        <v>1.8763088294032171</v>
      </c>
      <c r="Q577" s="14">
        <f t="shared" si="648"/>
        <v>-1.4206682869876397</v>
      </c>
    </row>
    <row r="578" spans="14:17" x14ac:dyDescent="0.25">
      <c r="N578" s="14">
        <f t="shared" ref="N578:Q578" si="649">-N78</f>
        <v>1.9720580211023668</v>
      </c>
      <c r="O578" s="14">
        <f t="shared" si="649"/>
        <v>1.5778039898377887</v>
      </c>
      <c r="P578" s="14">
        <f t="shared" si="649"/>
        <v>0.89546842296913498</v>
      </c>
      <c r="Q578" s="14">
        <f t="shared" si="649"/>
        <v>1.3441745091698583</v>
      </c>
    </row>
    <row r="579" spans="14:17" x14ac:dyDescent="0.25">
      <c r="N579" s="14">
        <f t="shared" ref="N579:Q579" si="650">-N79</f>
        <v>-0.37712696661251993</v>
      </c>
      <c r="O579" s="14">
        <f t="shared" si="650"/>
        <v>0.19115043219753375</v>
      </c>
      <c r="P579" s="14">
        <f t="shared" si="650"/>
        <v>-0.65859768339292624</v>
      </c>
      <c r="Q579" s="14">
        <f t="shared" si="650"/>
        <v>0.9366311074513568</v>
      </c>
    </row>
    <row r="580" spans="14:17" x14ac:dyDescent="0.25">
      <c r="N580" s="14">
        <f t="shared" ref="N580:Q580" si="651">-N80</f>
        <v>1.7193565733326366</v>
      </c>
      <c r="O580" s="14">
        <f t="shared" si="651"/>
        <v>-0.76915778999780982</v>
      </c>
      <c r="P580" s="14">
        <f t="shared" si="651"/>
        <v>-1.5951048473124263</v>
      </c>
      <c r="Q580" s="14">
        <f t="shared" si="651"/>
        <v>7.3645160630223042E-2</v>
      </c>
    </row>
    <row r="581" spans="14:17" x14ac:dyDescent="0.25">
      <c r="N581" s="14">
        <f t="shared" ref="N581:Q581" si="652">-N81</f>
        <v>-0.17844118713932802</v>
      </c>
      <c r="O581" s="14">
        <f t="shared" si="652"/>
        <v>-0.39569502412523994</v>
      </c>
      <c r="P581" s="14">
        <f t="shared" si="652"/>
        <v>0.61697507859432765</v>
      </c>
      <c r="Q581" s="14">
        <f t="shared" si="652"/>
        <v>-0.93636455450980172</v>
      </c>
    </row>
    <row r="582" spans="14:17" x14ac:dyDescent="0.25">
      <c r="N582" s="14">
        <f t="shared" ref="N582:Q582" si="653">-N82</f>
        <v>-0.37557252278001507</v>
      </c>
      <c r="O582" s="14">
        <f t="shared" si="653"/>
        <v>-9.1288019128743E-2</v>
      </c>
      <c r="P582" s="14">
        <f t="shared" si="653"/>
        <v>1.9423168386568905</v>
      </c>
      <c r="Q582" s="14">
        <f t="shared" si="653"/>
        <v>0.17759791790197613</v>
      </c>
    </row>
    <row r="583" spans="14:17" x14ac:dyDescent="0.25">
      <c r="N583" s="14">
        <f t="shared" ref="N583:Q583" si="654">-N83</f>
        <v>0.43997376782868652</v>
      </c>
      <c r="O583" s="14">
        <f t="shared" si="654"/>
        <v>0.33025561855813707</v>
      </c>
      <c r="P583" s="14">
        <f t="shared" si="654"/>
        <v>0.2603281802797901</v>
      </c>
      <c r="Q583" s="14">
        <f t="shared" si="654"/>
        <v>0.45370228360605108</v>
      </c>
    </row>
    <row r="584" spans="14:17" x14ac:dyDescent="0.25">
      <c r="N584" s="14">
        <f t="shared" ref="N584:Q584" si="655">-N84</f>
        <v>1.1963003316644327</v>
      </c>
      <c r="O584" s="14">
        <f t="shared" si="655"/>
        <v>0.57067858895578871</v>
      </c>
      <c r="P584" s="14">
        <f t="shared" si="655"/>
        <v>0.7915483179855759</v>
      </c>
      <c r="Q584" s="14">
        <f t="shared" si="655"/>
        <v>1.5824861430466013</v>
      </c>
    </row>
    <row r="585" spans="14:17" x14ac:dyDescent="0.25">
      <c r="N585" s="14">
        <f t="shared" ref="N585:Q585" si="656">-N85</f>
        <v>0.49109259913055159</v>
      </c>
      <c r="O585" s="14">
        <f t="shared" si="656"/>
        <v>1.1342722493611479</v>
      </c>
      <c r="P585" s="14">
        <f t="shared" si="656"/>
        <v>1.2320346256035115</v>
      </c>
      <c r="Q585" s="14">
        <f t="shared" si="656"/>
        <v>-2.869733029786806</v>
      </c>
    </row>
    <row r="586" spans="14:17" x14ac:dyDescent="0.25">
      <c r="N586" s="14">
        <f t="shared" ref="N586:Q586" si="657">-N86</f>
        <v>-1.0231420248390743</v>
      </c>
      <c r="O586" s="14">
        <f t="shared" si="657"/>
        <v>-0.60550195280377461</v>
      </c>
      <c r="P586" s="14">
        <f t="shared" si="657"/>
        <v>-1.178762269621453</v>
      </c>
      <c r="Q586" s="14">
        <f t="shared" si="657"/>
        <v>-1.0613895161924423</v>
      </c>
    </row>
    <row r="587" spans="14:17" x14ac:dyDescent="0.25">
      <c r="N587" s="14">
        <f t="shared" ref="N587:Q587" si="658">-N87</f>
        <v>-0.24407952886324913</v>
      </c>
      <c r="O587" s="14">
        <f t="shared" si="658"/>
        <v>-0.16903226968844606</v>
      </c>
      <c r="P587" s="14">
        <f t="shared" si="658"/>
        <v>0.92391878163244057</v>
      </c>
      <c r="Q587" s="14">
        <f t="shared" si="658"/>
        <v>-1.0830601355475842</v>
      </c>
    </row>
    <row r="588" spans="14:17" x14ac:dyDescent="0.25">
      <c r="N588" s="14">
        <f t="shared" ref="N588:Q588" si="659">-N88</f>
        <v>9.1642494262345678E-2</v>
      </c>
      <c r="O588" s="14">
        <f t="shared" si="659"/>
        <v>0.93004762229149174</v>
      </c>
      <c r="P588" s="14">
        <f t="shared" si="659"/>
        <v>1.5786285015342074</v>
      </c>
      <c r="Q588" s="14">
        <f t="shared" si="659"/>
        <v>-0.29269369094773523</v>
      </c>
    </row>
    <row r="589" spans="14:17" x14ac:dyDescent="0.25">
      <c r="N589" s="14">
        <f t="shared" ref="N589:Q589" si="660">-N89</f>
        <v>-0.11804367746031022</v>
      </c>
      <c r="O589" s="14">
        <f t="shared" si="660"/>
        <v>0.15273139049370638</v>
      </c>
      <c r="P589" s="14">
        <f t="shared" si="660"/>
        <v>-0.50774169767150257</v>
      </c>
      <c r="Q589" s="14">
        <f t="shared" si="660"/>
        <v>-1.2561300187797302</v>
      </c>
    </row>
    <row r="590" spans="14:17" x14ac:dyDescent="0.25">
      <c r="N590" s="14">
        <f t="shared" ref="N590:Q590" si="661">-N90</f>
        <v>2.071934438982924</v>
      </c>
      <c r="O590" s="14">
        <f t="shared" si="661"/>
        <v>-0.53343130519020254</v>
      </c>
      <c r="P590" s="14">
        <f t="shared" si="661"/>
        <v>-1.3263566231226367</v>
      </c>
      <c r="Q590" s="14">
        <f t="shared" si="661"/>
        <v>-0.39022454918211197</v>
      </c>
    </row>
    <row r="591" spans="14:17" x14ac:dyDescent="0.25">
      <c r="N591" s="14">
        <f t="shared" ref="N591:Q591" si="662">-N91</f>
        <v>-0.67303909460688827</v>
      </c>
      <c r="O591" s="14">
        <f t="shared" si="662"/>
        <v>-2.2239757238859501</v>
      </c>
      <c r="P591" s="14">
        <f t="shared" si="662"/>
        <v>-1.0571558293814305</v>
      </c>
      <c r="Q591" s="14">
        <f t="shared" si="662"/>
        <v>1.4473557219768698</v>
      </c>
    </row>
    <row r="592" spans="14:17" x14ac:dyDescent="0.25">
      <c r="N592" s="14">
        <f t="shared" ref="N592:Q592" si="663">-N92</f>
        <v>0.98537708642904231</v>
      </c>
      <c r="O592" s="14">
        <f t="shared" si="663"/>
        <v>1.3544583286354469E-2</v>
      </c>
      <c r="P592" s="14">
        <f t="shared" si="663"/>
        <v>-0.45454087310431851</v>
      </c>
      <c r="Q592" s="14">
        <f t="shared" si="663"/>
        <v>0.12315599379113602</v>
      </c>
    </row>
    <row r="593" spans="14:17" x14ac:dyDescent="0.25">
      <c r="N593" s="14">
        <f t="shared" ref="N593:Q593" si="664">-N93</f>
        <v>-0.93262725593465978</v>
      </c>
      <c r="O593" s="14">
        <f t="shared" si="664"/>
        <v>1.0854613065340295</v>
      </c>
      <c r="P593" s="14">
        <f t="shared" si="664"/>
        <v>-1.0283899375123138</v>
      </c>
      <c r="Q593" s="14">
        <f t="shared" si="664"/>
        <v>0.13812837311070825</v>
      </c>
    </row>
    <row r="594" spans="14:17" x14ac:dyDescent="0.25">
      <c r="N594" s="14">
        <f t="shared" ref="N594:Q594" si="665">-N94</f>
        <v>-1.634397229522385</v>
      </c>
      <c r="O594" s="14">
        <f t="shared" si="665"/>
        <v>-1.5886652809687098</v>
      </c>
      <c r="P594" s="14">
        <f t="shared" si="665"/>
        <v>-0.10547810416787697</v>
      </c>
      <c r="Q594" s="14">
        <f t="shared" si="665"/>
        <v>-1.8497899903399249</v>
      </c>
    </row>
    <row r="595" spans="14:17" x14ac:dyDescent="0.25">
      <c r="N595" s="14">
        <f t="shared" ref="N595:Q595" si="666">-N95</f>
        <v>1.8865355942894084</v>
      </c>
      <c r="O595" s="14">
        <f t="shared" si="666"/>
        <v>0.32579943951792462</v>
      </c>
      <c r="P595" s="14">
        <f t="shared" si="666"/>
        <v>-0.57253777822353391</v>
      </c>
      <c r="Q595" s="14">
        <f t="shared" si="666"/>
        <v>0.86899958584752068</v>
      </c>
    </row>
    <row r="596" spans="14:17" x14ac:dyDescent="0.25">
      <c r="N596" s="14">
        <f t="shared" ref="N596:Q596" si="667">-N96</f>
        <v>4.1652906139792917E-2</v>
      </c>
      <c r="O596" s="14">
        <f t="shared" si="667"/>
        <v>-0.27301404497400406</v>
      </c>
      <c r="P596" s="14">
        <f t="shared" si="667"/>
        <v>0.16168532176753675</v>
      </c>
      <c r="Q596" s="14">
        <f t="shared" si="667"/>
        <v>0.29643984674167567</v>
      </c>
    </row>
    <row r="597" spans="14:17" x14ac:dyDescent="0.25">
      <c r="N597" s="14">
        <f t="shared" ref="N597:Q597" si="668">-N97</f>
        <v>0.31883716237379023</v>
      </c>
      <c r="O597" s="14">
        <f t="shared" si="668"/>
        <v>2.6062345275477208</v>
      </c>
      <c r="P597" s="14">
        <f t="shared" si="668"/>
        <v>-1.6021015632239599</v>
      </c>
      <c r="Q597" s="14">
        <f t="shared" si="668"/>
        <v>2.1253389122968449</v>
      </c>
    </row>
    <row r="598" spans="14:17" x14ac:dyDescent="0.25">
      <c r="N598" s="14">
        <f t="shared" ref="N598:Q598" si="669">-N98</f>
        <v>-1.620157897521685</v>
      </c>
      <c r="O598" s="14">
        <f t="shared" si="669"/>
        <v>-2.1671938578026304</v>
      </c>
      <c r="P598" s="14">
        <f t="shared" si="669"/>
        <v>-0.31427708704257518</v>
      </c>
      <c r="Q598" s="14">
        <f t="shared" si="669"/>
        <v>7.0191610759803888E-2</v>
      </c>
    </row>
    <row r="599" spans="14:17" x14ac:dyDescent="0.25">
      <c r="N599" s="14">
        <f t="shared" ref="N599:Q599" si="670">-N99</f>
        <v>-1.3117719226163382</v>
      </c>
      <c r="O599" s="14">
        <f t="shared" si="670"/>
        <v>-2.0364099045998638</v>
      </c>
      <c r="P599" s="14">
        <f t="shared" si="670"/>
        <v>0.44738332943768028</v>
      </c>
      <c r="Q599" s="14">
        <f t="shared" si="670"/>
        <v>1.5760241489011835</v>
      </c>
    </row>
    <row r="600" spans="14:17" x14ac:dyDescent="0.25">
      <c r="N600" s="14">
        <f t="shared" ref="N600:Q600" si="671">-N100</f>
        <v>1.4687357624989592</v>
      </c>
      <c r="O600" s="14">
        <f t="shared" si="671"/>
        <v>-1.5173992392714231</v>
      </c>
      <c r="P600" s="14">
        <f t="shared" si="671"/>
        <v>-4.0156817632045143E-2</v>
      </c>
      <c r="Q600" s="14">
        <f t="shared" si="671"/>
        <v>-0.2684023940820226</v>
      </c>
    </row>
    <row r="601" spans="14:17" x14ac:dyDescent="0.25">
      <c r="N601" s="14">
        <f t="shared" ref="N601:Q601" si="672">-N101</f>
        <v>-0.92636031577954114</v>
      </c>
      <c r="O601" s="14">
        <f t="shared" si="672"/>
        <v>-0.79837825727561684</v>
      </c>
      <c r="P601" s="14">
        <f t="shared" si="672"/>
        <v>-0.97558317537278127</v>
      </c>
      <c r="Q601" s="14">
        <f t="shared" si="672"/>
        <v>-1.1659506236143695</v>
      </c>
    </row>
    <row r="602" spans="14:17" x14ac:dyDescent="0.25">
      <c r="N602" s="14">
        <f t="shared" ref="N602:Q602" si="673">-N102</f>
        <v>-0.71174877116816559</v>
      </c>
      <c r="O602" s="14">
        <f t="shared" si="673"/>
        <v>-7.3426628230627317E-2</v>
      </c>
      <c r="P602" s="14">
        <f t="shared" si="673"/>
        <v>0.73170122198744281</v>
      </c>
      <c r="Q602" s="14">
        <f t="shared" si="673"/>
        <v>0.40603541601179982</v>
      </c>
    </row>
    <row r="603" spans="14:17" x14ac:dyDescent="0.25">
      <c r="N603" s="14">
        <f t="shared" ref="N603:Q603" si="674">-N103</f>
        <v>-1.9947947773698071</v>
      </c>
      <c r="O603" s="14">
        <f t="shared" si="674"/>
        <v>0.87157150136935491</v>
      </c>
      <c r="P603" s="14">
        <f t="shared" si="674"/>
        <v>-0.17335222939549624</v>
      </c>
      <c r="Q603" s="14">
        <f t="shared" si="674"/>
        <v>1.0006178848227774</v>
      </c>
    </row>
    <row r="604" spans="14:17" x14ac:dyDescent="0.25">
      <c r="N604" s="14">
        <f t="shared" ref="N604:Q604" si="675">-N104</f>
        <v>0.72903690559504908</v>
      </c>
      <c r="O604" s="14">
        <f t="shared" si="675"/>
        <v>-0.35382116399607805</v>
      </c>
      <c r="P604" s="14">
        <f t="shared" si="675"/>
        <v>-0.30424023481823742</v>
      </c>
      <c r="Q604" s="14">
        <f t="shared" si="675"/>
        <v>0.78924505664255662</v>
      </c>
    </row>
    <row r="605" spans="14:17" x14ac:dyDescent="0.25">
      <c r="N605" s="14">
        <f t="shared" ref="N605:Q605" si="676">-N105</f>
        <v>-2.9543613688621555E-2</v>
      </c>
      <c r="O605" s="14">
        <f t="shared" si="676"/>
        <v>0.38874270565305363</v>
      </c>
      <c r="P605" s="14">
        <f t="shared" si="676"/>
        <v>-0.53133420105738738</v>
      </c>
      <c r="Q605" s="14">
        <f t="shared" si="676"/>
        <v>-1.0762725082053872</v>
      </c>
    </row>
    <row r="606" spans="14:17" x14ac:dyDescent="0.25">
      <c r="N606" s="14">
        <f t="shared" ref="N606:Q606" si="677">-N106</f>
        <v>3.5733688468926349E-2</v>
      </c>
      <c r="O606" s="14">
        <f t="shared" si="677"/>
        <v>-2.6368896904233156E-2</v>
      </c>
      <c r="P606" s="14">
        <f t="shared" si="677"/>
        <v>0.71911344919348852</v>
      </c>
      <c r="Q606" s="14">
        <f t="shared" si="677"/>
        <v>-0.44027041653990839</v>
      </c>
    </row>
    <row r="607" spans="14:17" x14ac:dyDescent="0.25">
      <c r="N607" s="14">
        <f t="shared" ref="N607:Q607" si="678">-N107</f>
        <v>-0.89533798194938219</v>
      </c>
      <c r="O607" s="14">
        <f t="shared" si="678"/>
        <v>0.7448113104934514</v>
      </c>
      <c r="P607" s="14">
        <f t="shared" si="678"/>
        <v>1.2850724615740632</v>
      </c>
      <c r="Q607" s="14">
        <f t="shared" si="678"/>
        <v>0.41232353641208247</v>
      </c>
    </row>
    <row r="608" spans="14:17" x14ac:dyDescent="0.25">
      <c r="N608" s="14">
        <f t="shared" ref="N608:Q608" si="679">-N108</f>
        <v>-0.27682921131072852</v>
      </c>
      <c r="O608" s="14">
        <f t="shared" si="679"/>
        <v>0.91151547725412507</v>
      </c>
      <c r="P608" s="14">
        <f t="shared" si="679"/>
        <v>-0.32194530165306429</v>
      </c>
      <c r="Q608" s="14">
        <f t="shared" si="679"/>
        <v>-1.0596145686094882</v>
      </c>
    </row>
    <row r="609" spans="14:17" x14ac:dyDescent="0.25">
      <c r="N609" s="14">
        <f t="shared" ref="N609:Q609" si="680">-N109</f>
        <v>1.187422246465252</v>
      </c>
      <c r="O609" s="14">
        <f t="shared" si="680"/>
        <v>0.47498030769400518</v>
      </c>
      <c r="P609" s="14">
        <f t="shared" si="680"/>
        <v>0.70709556945444563</v>
      </c>
      <c r="Q609" s="14">
        <f t="shared" si="680"/>
        <v>1.0654163902445675</v>
      </c>
    </row>
    <row r="610" spans="14:17" x14ac:dyDescent="0.25">
      <c r="N610" s="14">
        <f t="shared" ref="N610:Q610" si="681">-N110</f>
        <v>0.39291892678648599</v>
      </c>
      <c r="O610" s="14">
        <f t="shared" si="681"/>
        <v>0.86658915322114283</v>
      </c>
      <c r="P610" s="14">
        <f t="shared" si="681"/>
        <v>0.41941824938206107</v>
      </c>
      <c r="Q610" s="14">
        <f t="shared" si="681"/>
        <v>0.51835958062371279</v>
      </c>
    </row>
    <row r="611" spans="14:17" x14ac:dyDescent="0.25">
      <c r="N611" s="14">
        <f t="shared" ref="N611:Q611" si="682">-N111</f>
        <v>-1.0276378058863462</v>
      </c>
      <c r="O611" s="14">
        <f t="shared" si="682"/>
        <v>-1.3170180688168327</v>
      </c>
      <c r="P611" s="14">
        <f t="shared" si="682"/>
        <v>-0.16882865121524318</v>
      </c>
      <c r="Q611" s="14">
        <f t="shared" si="682"/>
        <v>0.48971946662335492</v>
      </c>
    </row>
    <row r="612" spans="14:17" x14ac:dyDescent="0.25">
      <c r="N612" s="14">
        <f t="shared" ref="N612:Q612" si="683">-N112</f>
        <v>-0.18971197271905912</v>
      </c>
      <c r="O612" s="14">
        <f t="shared" si="683"/>
        <v>1.626734100626416</v>
      </c>
      <c r="P612" s="14">
        <f t="shared" si="683"/>
        <v>1.2264178140379063</v>
      </c>
      <c r="Q612" s="14">
        <f t="shared" si="683"/>
        <v>-0.88260759680510403</v>
      </c>
    </row>
    <row r="613" spans="14:17" x14ac:dyDescent="0.25">
      <c r="N613" s="14">
        <f t="shared" ref="N613:Q613" si="684">-N113</f>
        <v>1.3047348192337627</v>
      </c>
      <c r="O613" s="14">
        <f t="shared" si="684"/>
        <v>-0.27820870036163048</v>
      </c>
      <c r="P613" s="14">
        <f t="shared" si="684"/>
        <v>-0.65188835956817381</v>
      </c>
      <c r="Q613" s="14">
        <f t="shared" si="684"/>
        <v>-1.4923154391132891</v>
      </c>
    </row>
    <row r="614" spans="14:17" x14ac:dyDescent="0.25">
      <c r="N614" s="14">
        <f t="shared" ref="N614:Q614" si="685">-N114</f>
        <v>-0.94879964512674619</v>
      </c>
      <c r="O614" s="14">
        <f t="shared" si="685"/>
        <v>0.770365183135575</v>
      </c>
      <c r="P614" s="14">
        <f t="shared" si="685"/>
        <v>-0.72570556669246833</v>
      </c>
      <c r="Q614" s="14">
        <f t="shared" si="685"/>
        <v>1.1727604777312561</v>
      </c>
    </row>
    <row r="615" spans="14:17" x14ac:dyDescent="0.25">
      <c r="N615" s="14">
        <f t="shared" ref="N615:Q615" si="686">-N115</f>
        <v>1.6874726234657909</v>
      </c>
      <c r="O615" s="14">
        <f t="shared" si="686"/>
        <v>-0.5249096593383682</v>
      </c>
      <c r="P615" s="14">
        <f t="shared" si="686"/>
        <v>0.69320484288422513</v>
      </c>
      <c r="Q615" s="14">
        <f t="shared" si="686"/>
        <v>1.8181134217279557E-2</v>
      </c>
    </row>
    <row r="616" spans="14:17" x14ac:dyDescent="0.25">
      <c r="N616" s="14">
        <f t="shared" ref="N616:Q616" si="687">-N116</f>
        <v>0.2560853566052072</v>
      </c>
      <c r="O616" s="14">
        <f t="shared" si="687"/>
        <v>0.3807612126320804</v>
      </c>
      <c r="P616" s="14">
        <f t="shared" si="687"/>
        <v>0.15433902677464822</v>
      </c>
      <c r="Q616" s="14">
        <f t="shared" si="687"/>
        <v>1.2922352305353695</v>
      </c>
    </row>
    <row r="617" spans="14:17" x14ac:dyDescent="0.25">
      <c r="N617" s="14">
        <f t="shared" ref="N617:Q617" si="688">-N117</f>
        <v>0.79942544195113174</v>
      </c>
      <c r="O617" s="14">
        <f t="shared" si="688"/>
        <v>-2.0642364013421864E-2</v>
      </c>
      <c r="P617" s="14">
        <f t="shared" si="688"/>
        <v>-2.2848753571165576</v>
      </c>
      <c r="Q617" s="14">
        <f t="shared" si="688"/>
        <v>0.54667202524106395</v>
      </c>
    </row>
    <row r="618" spans="14:17" x14ac:dyDescent="0.25">
      <c r="N618" s="14">
        <f t="shared" ref="N618:Q618" si="689">-N118</f>
        <v>-0.55831550191876378</v>
      </c>
      <c r="O618" s="14">
        <f t="shared" si="689"/>
        <v>-0.7444266985740946</v>
      </c>
      <c r="P618" s="14">
        <f t="shared" si="689"/>
        <v>0.56138077851664703</v>
      </c>
      <c r="Q618" s="14">
        <f t="shared" si="689"/>
        <v>-0.71120564610642156</v>
      </c>
    </row>
    <row r="619" spans="14:17" x14ac:dyDescent="0.25">
      <c r="N619" s="14">
        <f t="shared" ref="N619:Q619" si="690">-N119</f>
        <v>0.23040761379182262</v>
      </c>
      <c r="O619" s="14">
        <f t="shared" si="690"/>
        <v>0.22857945097489213</v>
      </c>
      <c r="P619" s="14">
        <f t="shared" si="690"/>
        <v>-0.52486453919036413</v>
      </c>
      <c r="Q619" s="14">
        <f t="shared" si="690"/>
        <v>3.2563992861801894E-2</v>
      </c>
    </row>
    <row r="620" spans="14:17" x14ac:dyDescent="0.25">
      <c r="N620" s="14">
        <f t="shared" ref="N620:Q620" si="691">-N120</f>
        <v>-3.717577906442554E-2</v>
      </c>
      <c r="O620" s="14">
        <f t="shared" si="691"/>
        <v>0.7003871856050855</v>
      </c>
      <c r="P620" s="14">
        <f t="shared" si="691"/>
        <v>-2.4212813232324035</v>
      </c>
      <c r="Q620" s="14">
        <f t="shared" si="691"/>
        <v>-0.59080117879705185</v>
      </c>
    </row>
    <row r="621" spans="14:17" x14ac:dyDescent="0.25">
      <c r="N621" s="14">
        <f t="shared" ref="N621:Q621" si="692">-N121</f>
        <v>1.0071432584979707</v>
      </c>
      <c r="O621" s="14">
        <f t="shared" si="692"/>
        <v>0.49220250534246812</v>
      </c>
      <c r="P621" s="14">
        <f t="shared" si="692"/>
        <v>0.88635916976177609</v>
      </c>
      <c r="Q621" s="14">
        <f t="shared" si="692"/>
        <v>1.6820311563535868</v>
      </c>
    </row>
    <row r="622" spans="14:17" x14ac:dyDescent="0.25">
      <c r="N622" s="14">
        <f t="shared" ref="N622:Q622" si="693">-N122</f>
        <v>1.650483127999528</v>
      </c>
      <c r="O622" s="14">
        <f t="shared" si="693"/>
        <v>-0.39412367337966447</v>
      </c>
      <c r="P622" s="14">
        <f t="shared" si="693"/>
        <v>0.58725795922334023</v>
      </c>
      <c r="Q622" s="14">
        <f t="shared" si="693"/>
        <v>0.81010439287421609</v>
      </c>
    </row>
    <row r="623" spans="14:17" x14ac:dyDescent="0.25">
      <c r="N623" s="14">
        <f t="shared" ref="N623:Q623" si="694">-N123</f>
        <v>-0.66530928182425408</v>
      </c>
      <c r="O623" s="14">
        <f t="shared" si="694"/>
        <v>-2.4209858300866136</v>
      </c>
      <c r="P623" s="14">
        <f t="shared" si="694"/>
        <v>0.20417428840988702</v>
      </c>
      <c r="Q623" s="14">
        <f t="shared" si="694"/>
        <v>-0.81935232106508937</v>
      </c>
    </row>
    <row r="624" spans="14:17" x14ac:dyDescent="0.25">
      <c r="N624" s="14">
        <f t="shared" ref="N624:Q624" si="695">-N124</f>
        <v>1.7022603724868814</v>
      </c>
      <c r="O624" s="14">
        <f t="shared" si="695"/>
        <v>-2.0030698707921153</v>
      </c>
      <c r="P624" s="14">
        <f t="shared" si="695"/>
        <v>-0.85790051801926737</v>
      </c>
      <c r="Q624" s="14">
        <f t="shared" si="695"/>
        <v>0.5561517287702531</v>
      </c>
    </row>
    <row r="625" spans="14:17" x14ac:dyDescent="0.25">
      <c r="N625" s="14">
        <f t="shared" ref="N625:Q625" si="696">-N125</f>
        <v>-1.3090999474657936</v>
      </c>
      <c r="O625" s="14">
        <f t="shared" si="696"/>
        <v>0.93368666477205908</v>
      </c>
      <c r="P625" s="14">
        <f t="shared" si="696"/>
        <v>-0.41567391348651062</v>
      </c>
      <c r="Q625" s="14">
        <f t="shared" si="696"/>
        <v>-0.28301087455786184</v>
      </c>
    </row>
    <row r="626" spans="14:17" x14ac:dyDescent="0.25">
      <c r="N626" s="14">
        <f t="shared" ref="N626:Q626" si="697">-N126</f>
        <v>-0.38432528089558354</v>
      </c>
      <c r="O626" s="14">
        <f t="shared" si="697"/>
        <v>0.37689247433567469</v>
      </c>
      <c r="P626" s="14">
        <f t="shared" si="697"/>
        <v>-0.77790569568477319</v>
      </c>
      <c r="Q626" s="14">
        <f t="shared" si="697"/>
        <v>-1.0223874142972766</v>
      </c>
    </row>
    <row r="627" spans="14:17" x14ac:dyDescent="0.25">
      <c r="N627" s="14">
        <f t="shared" ref="N627:Q627" si="698">-N127</f>
        <v>1.204428606938867</v>
      </c>
      <c r="O627" s="14">
        <f t="shared" si="698"/>
        <v>1.1430862948299525</v>
      </c>
      <c r="P627" s="14">
        <f t="shared" si="698"/>
        <v>0.39016641260653284</v>
      </c>
      <c r="Q627" s="14">
        <f t="shared" si="698"/>
        <v>0.55944113615569901</v>
      </c>
    </row>
    <row r="628" spans="14:17" x14ac:dyDescent="0.25">
      <c r="N628" s="14">
        <f t="shared" ref="N628:Q628" si="699">-N128</f>
        <v>-0.48388218335193239</v>
      </c>
      <c r="O628" s="14">
        <f t="shared" si="699"/>
        <v>-0.18840054445928586</v>
      </c>
      <c r="P628" s="14">
        <f t="shared" si="699"/>
        <v>0.6915985040756305</v>
      </c>
      <c r="Q628" s="14">
        <f t="shared" si="699"/>
        <v>-0.96690791199804149</v>
      </c>
    </row>
    <row r="629" spans="14:17" x14ac:dyDescent="0.25">
      <c r="N629" s="14">
        <f t="shared" ref="N629:Q629" si="700">-N129</f>
        <v>-0.34997689739897347</v>
      </c>
      <c r="O629" s="14">
        <f t="shared" si="700"/>
        <v>1.8265431970146309</v>
      </c>
      <c r="P629" s="14">
        <f t="shared" si="700"/>
        <v>-0.32171310783334278</v>
      </c>
      <c r="Q629" s="14">
        <f t="shared" si="700"/>
        <v>-0.27820522305283502</v>
      </c>
    </row>
    <row r="630" spans="14:17" x14ac:dyDescent="0.25">
      <c r="N630" s="14">
        <f t="shared" ref="N630:Q630" si="701">-N130</f>
        <v>-0.46306646855764416</v>
      </c>
      <c r="O630" s="14">
        <f t="shared" si="701"/>
        <v>0.7415087346415784</v>
      </c>
      <c r="P630" s="14">
        <f t="shared" si="701"/>
        <v>0.37973276248449656</v>
      </c>
      <c r="Q630" s="14">
        <f t="shared" si="701"/>
        <v>-1.0921733936574163</v>
      </c>
    </row>
    <row r="631" spans="14:17" x14ac:dyDescent="0.25">
      <c r="N631" s="14">
        <f t="shared" ref="N631:Q631" si="702">-N131</f>
        <v>-0.26617689294522506</v>
      </c>
      <c r="O631" s="14">
        <f t="shared" si="702"/>
        <v>7.6376250682861246E-2</v>
      </c>
      <c r="P631" s="14">
        <f t="shared" si="702"/>
        <v>1.1501347352749611</v>
      </c>
      <c r="Q631" s="14">
        <f t="shared" si="702"/>
        <v>2.402736275279711</v>
      </c>
    </row>
    <row r="632" spans="14:17" x14ac:dyDescent="0.25">
      <c r="N632" s="14">
        <f t="shared" ref="N632:Q632" si="703">-N132</f>
        <v>-0.69037347761476231</v>
      </c>
      <c r="O632" s="14">
        <f t="shared" si="703"/>
        <v>-0.21742414934601165</v>
      </c>
      <c r="P632" s="14">
        <f t="shared" si="703"/>
        <v>-0.69041882521622289</v>
      </c>
      <c r="Q632" s="14">
        <f t="shared" si="703"/>
        <v>0.60029246260370595</v>
      </c>
    </row>
    <row r="633" spans="14:17" x14ac:dyDescent="0.25">
      <c r="N633" s="14">
        <f t="shared" ref="N633:Q633" si="704">-N133</f>
        <v>-0.7334820355744075</v>
      </c>
      <c r="O633" s="14">
        <f t="shared" si="704"/>
        <v>-1.1755350959412323</v>
      </c>
      <c r="P633" s="14">
        <f t="shared" si="704"/>
        <v>-0.74803868775668614</v>
      </c>
      <c r="Q633" s="14">
        <f t="shared" si="704"/>
        <v>-1.555263521586949</v>
      </c>
    </row>
    <row r="634" spans="14:17" x14ac:dyDescent="0.25">
      <c r="N634" s="14">
        <f t="shared" ref="N634:Q634" si="705">-N134</f>
        <v>-0.14102963229108934</v>
      </c>
      <c r="O634" s="14">
        <f t="shared" si="705"/>
        <v>0.30551295111103161</v>
      </c>
      <c r="P634" s="14">
        <f t="shared" si="705"/>
        <v>0.28230217766331517</v>
      </c>
      <c r="Q634" s="14">
        <f t="shared" si="705"/>
        <v>9.1558233305005454E-2</v>
      </c>
    </row>
    <row r="635" spans="14:17" x14ac:dyDescent="0.25">
      <c r="N635" s="14">
        <f t="shared" ref="N635:Q635" si="706">-N135</f>
        <v>-0.81345758453531924</v>
      </c>
      <c r="O635" s="14">
        <f t="shared" si="706"/>
        <v>-0.52396850101167214</v>
      </c>
      <c r="P635" s="14">
        <f t="shared" si="706"/>
        <v>0.1294325376035122</v>
      </c>
      <c r="Q635" s="14">
        <f t="shared" si="706"/>
        <v>-1.3737948535112963</v>
      </c>
    </row>
    <row r="636" spans="14:17" x14ac:dyDescent="0.25">
      <c r="N636" s="14">
        <f t="shared" ref="N636:Q636" si="707">-N136</f>
        <v>-1.2982357722359481</v>
      </c>
      <c r="O636" s="14">
        <f t="shared" si="707"/>
        <v>-0.62227736771883346</v>
      </c>
      <c r="P636" s="14">
        <f t="shared" si="707"/>
        <v>0.13182416586833021</v>
      </c>
      <c r="Q636" s="14">
        <f t="shared" si="707"/>
        <v>0.67408393910244779</v>
      </c>
    </row>
    <row r="637" spans="14:17" x14ac:dyDescent="0.25">
      <c r="N637" s="14">
        <f t="shared" ref="N637:Q637" si="708">-N137</f>
        <v>-1.9728212535933418</v>
      </c>
      <c r="O637" s="14">
        <f t="shared" si="708"/>
        <v>1.7089529412780649</v>
      </c>
      <c r="P637" s="14">
        <f t="shared" si="708"/>
        <v>-1.189027220848909</v>
      </c>
      <c r="Q637" s="14">
        <f t="shared" si="708"/>
        <v>-1.5541496982093874</v>
      </c>
    </row>
    <row r="638" spans="14:17" x14ac:dyDescent="0.25">
      <c r="N638" s="14">
        <f t="shared" ref="N638:Q638" si="709">-N138</f>
        <v>1.0333540024496051</v>
      </c>
      <c r="O638" s="14">
        <f t="shared" si="709"/>
        <v>0.34987853827619936</v>
      </c>
      <c r="P638" s="14">
        <f t="shared" si="709"/>
        <v>-0.66739304420414924</v>
      </c>
      <c r="Q638" s="14">
        <f t="shared" si="709"/>
        <v>1.1226805969316762</v>
      </c>
    </row>
    <row r="639" spans="14:17" x14ac:dyDescent="0.25">
      <c r="N639" s="14">
        <f t="shared" ref="N639:Q639" si="710">-N139</f>
        <v>0.84420483337272156</v>
      </c>
      <c r="O639" s="14">
        <f t="shared" si="710"/>
        <v>0.45907368057354025</v>
      </c>
      <c r="P639" s="14">
        <f t="shared" si="710"/>
        <v>-1.326731791073321</v>
      </c>
      <c r="Q639" s="14">
        <f t="shared" si="710"/>
        <v>-0.3824408994183206</v>
      </c>
    </row>
    <row r="640" spans="14:17" x14ac:dyDescent="0.25">
      <c r="N640" s="14">
        <f t="shared" ref="N640:Q640" si="711">-N140</f>
        <v>-0.34826067073420186</v>
      </c>
      <c r="O640" s="14">
        <f t="shared" si="711"/>
        <v>-1.537442967489786</v>
      </c>
      <c r="P640" s="14">
        <f t="shared" si="711"/>
        <v>-0.63112277646834636</v>
      </c>
      <c r="Q640" s="14">
        <f t="shared" si="711"/>
        <v>0.21373599166111909</v>
      </c>
    </row>
    <row r="641" spans="14:17" x14ac:dyDescent="0.25">
      <c r="N641" s="14">
        <f t="shared" ref="N641:Q641" si="712">-N141</f>
        <v>-0.35214613142660151</v>
      </c>
      <c r="O641" s="14">
        <f t="shared" si="712"/>
        <v>0.49276915825882261</v>
      </c>
      <c r="P641" s="14">
        <f t="shared" si="712"/>
        <v>-5.4489683362377181E-2</v>
      </c>
      <c r="Q641" s="14">
        <f t="shared" si="712"/>
        <v>0.50303945192288624</v>
      </c>
    </row>
    <row r="642" spans="14:17" x14ac:dyDescent="0.25">
      <c r="N642" s="14">
        <f t="shared" ref="N642:Q642" si="713">-N142</f>
        <v>-0.84423474844821123</v>
      </c>
      <c r="O642" s="14">
        <f t="shared" si="713"/>
        <v>1.4032179128223656</v>
      </c>
      <c r="P642" s="14">
        <f t="shared" si="713"/>
        <v>-3.3518214571563347</v>
      </c>
      <c r="Q642" s="14">
        <f t="shared" si="713"/>
        <v>-0.31486942331019824</v>
      </c>
    </row>
    <row r="643" spans="14:17" x14ac:dyDescent="0.25">
      <c r="N643" s="14">
        <f t="shared" ref="N643:Q643" si="714">-N143</f>
        <v>0.44491848860044619</v>
      </c>
      <c r="O643" s="14">
        <f t="shared" si="714"/>
        <v>1.9242076628064371</v>
      </c>
      <c r="P643" s="14">
        <f t="shared" si="714"/>
        <v>0.68416482015760161</v>
      </c>
      <c r="Q643" s="14">
        <f t="shared" si="714"/>
        <v>-0.93765143226634162</v>
      </c>
    </row>
    <row r="644" spans="14:17" x14ac:dyDescent="0.25">
      <c r="N644" s="14">
        <f t="shared" ref="N644:Q644" si="715">-N144</f>
        <v>-0.31308076699367848</v>
      </c>
      <c r="O644" s="14">
        <f t="shared" si="715"/>
        <v>-0.10056259230644267</v>
      </c>
      <c r="P644" s="14">
        <f t="shared" si="715"/>
        <v>-0.87500794055080156</v>
      </c>
      <c r="Q644" s="14">
        <f t="shared" si="715"/>
        <v>-0.3246011746043263</v>
      </c>
    </row>
    <row r="645" spans="14:17" x14ac:dyDescent="0.25">
      <c r="N645" s="14">
        <f t="shared" ref="N645:Q645" si="716">-N145</f>
        <v>0.26233203315338088</v>
      </c>
      <c r="O645" s="14">
        <f t="shared" si="716"/>
        <v>1.8579830050892063</v>
      </c>
      <c r="P645" s="14">
        <f t="shared" si="716"/>
        <v>-0.45096854419626664</v>
      </c>
      <c r="Q645" s="14">
        <f t="shared" si="716"/>
        <v>0.36101860204379982</v>
      </c>
    </row>
    <row r="646" spans="14:17" x14ac:dyDescent="0.25">
      <c r="N646" s="14">
        <f t="shared" ref="N646:Q646" si="717">-N146</f>
        <v>0.37570043217521742</v>
      </c>
      <c r="O646" s="14">
        <f t="shared" si="717"/>
        <v>0.96127275436497506</v>
      </c>
      <c r="P646" s="14">
        <f t="shared" si="717"/>
        <v>-0.11373619025945796</v>
      </c>
      <c r="Q646" s="14">
        <f t="shared" si="717"/>
        <v>1.7084308781997792</v>
      </c>
    </row>
    <row r="647" spans="14:17" x14ac:dyDescent="0.25">
      <c r="N647" s="14">
        <f t="shared" ref="N647:Q647" si="718">-N147</f>
        <v>0.77890345578524134</v>
      </c>
      <c r="O647" s="14">
        <f t="shared" si="718"/>
        <v>-1.7632064348333709</v>
      </c>
      <c r="P647" s="14">
        <f t="shared" si="718"/>
        <v>-0.44789513097292827</v>
      </c>
      <c r="Q647" s="14">
        <f t="shared" si="718"/>
        <v>-1.0749001412721999</v>
      </c>
    </row>
    <row r="648" spans="14:17" x14ac:dyDescent="0.25">
      <c r="N648" s="14">
        <f t="shared" ref="N648:Q648" si="719">-N148</f>
        <v>-0.42784238497005522</v>
      </c>
      <c r="O648" s="14">
        <f t="shared" si="719"/>
        <v>3.040325440714982</v>
      </c>
      <c r="P648" s="14">
        <f t="shared" si="719"/>
        <v>1.7786298196029822</v>
      </c>
      <c r="Q648" s="14">
        <f t="shared" si="719"/>
        <v>0.21588330439542666</v>
      </c>
    </row>
    <row r="649" spans="14:17" x14ac:dyDescent="0.25">
      <c r="N649" s="14">
        <f t="shared" ref="N649:Q649" si="720">-N149</f>
        <v>0.74138532062056806</v>
      </c>
      <c r="O649" s="14">
        <f t="shared" si="720"/>
        <v>1.0046936348538518</v>
      </c>
      <c r="P649" s="14">
        <f t="shared" si="720"/>
        <v>-0.68703355016401924</v>
      </c>
      <c r="Q649" s="14">
        <f t="shared" si="720"/>
        <v>-1.0260254730862419</v>
      </c>
    </row>
    <row r="650" spans="14:17" x14ac:dyDescent="0.25">
      <c r="N650" s="14">
        <f t="shared" ref="N650:Q650" si="721">-N150</f>
        <v>-0.19919743550474173</v>
      </c>
      <c r="O650" s="14">
        <f t="shared" si="721"/>
        <v>0.53888794848035992</v>
      </c>
      <c r="P650" s="14">
        <f t="shared" si="721"/>
        <v>1.403061071237355</v>
      </c>
      <c r="Q650" s="14">
        <f t="shared" si="721"/>
        <v>1.134973170964318</v>
      </c>
    </row>
    <row r="651" spans="14:17" x14ac:dyDescent="0.25">
      <c r="N651" s="14">
        <f t="shared" ref="N651:Q651" si="722">-N151</f>
        <v>2.1012697686767421</v>
      </c>
      <c r="O651" s="14">
        <f t="shared" si="722"/>
        <v>-0.36153362361524954</v>
      </c>
      <c r="P651" s="14">
        <f t="shared" si="722"/>
        <v>-1.5363600779000497</v>
      </c>
      <c r="Q651" s="14">
        <f t="shared" si="722"/>
        <v>0.42676366795758647</v>
      </c>
    </row>
    <row r="652" spans="14:17" x14ac:dyDescent="0.25">
      <c r="N652" s="14">
        <f t="shared" ref="N652:Q652" si="723">-N152</f>
        <v>-1.745393917215504</v>
      </c>
      <c r="O652" s="14">
        <f t="shared" si="723"/>
        <v>1.7055497170886156</v>
      </c>
      <c r="P652" s="14">
        <f t="shared" si="723"/>
        <v>1.0659920195323347</v>
      </c>
      <c r="Q652" s="14">
        <f t="shared" si="723"/>
        <v>1.5150781964444171</v>
      </c>
    </row>
    <row r="653" spans="14:17" x14ac:dyDescent="0.25">
      <c r="N653" s="14">
        <f t="shared" ref="N653:Q653" si="724">-N153</f>
        <v>-0.36900329162363094</v>
      </c>
      <c r="O653" s="14">
        <f t="shared" si="724"/>
        <v>-1.2540418629700999E-3</v>
      </c>
      <c r="P653" s="14">
        <f t="shared" si="724"/>
        <v>-0.38396143061351551</v>
      </c>
      <c r="Q653" s="14">
        <f t="shared" si="724"/>
        <v>-1.0139966285857627</v>
      </c>
    </row>
    <row r="654" spans="14:17" x14ac:dyDescent="0.25">
      <c r="N654" s="14">
        <f t="shared" ref="N654:Q654" si="725">-N154</f>
        <v>-1.2325896259964908</v>
      </c>
      <c r="O654" s="14">
        <f t="shared" si="725"/>
        <v>2.6615257292709553</v>
      </c>
      <c r="P654" s="14">
        <f t="shared" si="725"/>
        <v>-0.65500787406143035</v>
      </c>
      <c r="Q654" s="14">
        <f t="shared" si="725"/>
        <v>0.10833947098814128</v>
      </c>
    </row>
    <row r="655" spans="14:17" x14ac:dyDescent="0.25">
      <c r="N655" s="14">
        <f t="shared" ref="N655:Q655" si="726">-N155</f>
        <v>0.69399147581724507</v>
      </c>
      <c r="O655" s="14">
        <f t="shared" si="726"/>
        <v>-0.20949768057317913</v>
      </c>
      <c r="P655" s="14">
        <f t="shared" si="726"/>
        <v>-0.12816532866356189</v>
      </c>
      <c r="Q655" s="14">
        <f t="shared" si="726"/>
        <v>-1.1912946081999887</v>
      </c>
    </row>
    <row r="656" spans="14:17" x14ac:dyDescent="0.25">
      <c r="N656" s="14">
        <f t="shared" ref="N656:Q656" si="727">-N156</f>
        <v>0.13883111342397925</v>
      </c>
      <c r="O656" s="14">
        <f t="shared" si="727"/>
        <v>-0.11338970334840286</v>
      </c>
      <c r="P656" s="14">
        <f t="shared" si="727"/>
        <v>0.21663050852437443</v>
      </c>
      <c r="Q656" s="14">
        <f t="shared" si="727"/>
        <v>0.94382258232038085</v>
      </c>
    </row>
    <row r="657" spans="14:17" x14ac:dyDescent="0.25">
      <c r="N657" s="14">
        <f t="shared" ref="N657:Q657" si="728">-N157</f>
        <v>1.8746874458936964</v>
      </c>
      <c r="O657" s="14">
        <f t="shared" si="728"/>
        <v>0.5218673279581777</v>
      </c>
      <c r="P657" s="14">
        <f t="shared" si="728"/>
        <v>-1.0103237349446768</v>
      </c>
      <c r="Q657" s="14">
        <f t="shared" si="728"/>
        <v>-3.1998788245305908E-2</v>
      </c>
    </row>
    <row r="658" spans="14:17" x14ac:dyDescent="0.25">
      <c r="N658" s="14">
        <f t="shared" ref="N658:Q658" si="729">-N158</f>
        <v>-0.27015833959394697</v>
      </c>
      <c r="O658" s="14">
        <f t="shared" si="729"/>
        <v>0.16701185708556482</v>
      </c>
      <c r="P658" s="14">
        <f t="shared" si="729"/>
        <v>0.89785184273043428</v>
      </c>
      <c r="Q658" s="14">
        <f t="shared" si="729"/>
        <v>0.29410683437178831</v>
      </c>
    </row>
    <row r="659" spans="14:17" x14ac:dyDescent="0.25">
      <c r="N659" s="14">
        <f t="shared" ref="N659:Q659" si="730">-N159</f>
        <v>0.28956786113709448</v>
      </c>
      <c r="O659" s="14">
        <f t="shared" si="730"/>
        <v>1.0344555767342072</v>
      </c>
      <c r="P659" s="14">
        <f t="shared" si="730"/>
        <v>-1.4963135135165508</v>
      </c>
      <c r="Q659" s="14">
        <f t="shared" si="730"/>
        <v>1.7735228495686257</v>
      </c>
    </row>
    <row r="660" spans="14:17" x14ac:dyDescent="0.25">
      <c r="N660" s="14">
        <f t="shared" ref="N660:Q660" si="731">-N160</f>
        <v>-0.60639153570693749</v>
      </c>
      <c r="O660" s="14">
        <f t="shared" si="731"/>
        <v>1.0868419127074846</v>
      </c>
      <c r="P660" s="14">
        <f t="shared" si="731"/>
        <v>1.2356187665876313</v>
      </c>
      <c r="Q660" s="14">
        <f t="shared" si="731"/>
        <v>-0.69564188424792639</v>
      </c>
    </row>
    <row r="661" spans="14:17" x14ac:dyDescent="0.25">
      <c r="N661" s="14">
        <f t="shared" ref="N661:Q661" si="732">-N161</f>
        <v>0.29660043471361769</v>
      </c>
      <c r="O661" s="14">
        <f t="shared" si="732"/>
        <v>0.21358592748547087</v>
      </c>
      <c r="P661" s="14">
        <f t="shared" si="732"/>
        <v>9.4746583371232429E-2</v>
      </c>
      <c r="Q661" s="14">
        <f t="shared" si="732"/>
        <v>-0.40895081529027677</v>
      </c>
    </row>
    <row r="662" spans="14:17" x14ac:dyDescent="0.25">
      <c r="N662" s="14">
        <f t="shared" ref="N662:Q662" si="733">-N162</f>
        <v>-0.50385079073289085</v>
      </c>
      <c r="O662" s="14">
        <f t="shared" si="733"/>
        <v>-1.7961932306539055</v>
      </c>
      <c r="P662" s="14">
        <f t="shared" si="733"/>
        <v>1.6433837882109132</v>
      </c>
      <c r="Q662" s="14">
        <f t="shared" si="733"/>
        <v>-1.1570946919690184</v>
      </c>
    </row>
    <row r="663" spans="14:17" x14ac:dyDescent="0.25">
      <c r="N663" s="14">
        <f t="shared" ref="N663:Q663" si="734">-N163</f>
        <v>-1.2351632556617145</v>
      </c>
      <c r="O663" s="14">
        <f t="shared" si="734"/>
        <v>1.0209210126931245</v>
      </c>
      <c r="P663" s="14">
        <f t="shared" si="734"/>
        <v>-0.36582494198351945</v>
      </c>
      <c r="Q663" s="14">
        <f t="shared" si="734"/>
        <v>0.55675226383343579</v>
      </c>
    </row>
    <row r="664" spans="14:17" x14ac:dyDescent="0.25">
      <c r="N664" s="14">
        <f t="shared" ref="N664:Q664" si="735">-N164</f>
        <v>-3.0278032027075779</v>
      </c>
      <c r="O664" s="14">
        <f t="shared" si="735"/>
        <v>-0.11293797679743225</v>
      </c>
      <c r="P664" s="14">
        <f t="shared" si="735"/>
        <v>-0.74121187694573731</v>
      </c>
      <c r="Q664" s="14">
        <f t="shared" si="735"/>
        <v>0.51055536865263196</v>
      </c>
    </row>
    <row r="665" spans="14:17" x14ac:dyDescent="0.25">
      <c r="N665" s="14">
        <f t="shared" ref="N665:Q665" si="736">-N165</f>
        <v>-1.9263977427529898E-2</v>
      </c>
      <c r="O665" s="14">
        <f t="shared" si="736"/>
        <v>0.12550349460097548</v>
      </c>
      <c r="P665" s="14">
        <f t="shared" si="736"/>
        <v>-1.8240631487520509</v>
      </c>
      <c r="Q665" s="14">
        <f t="shared" si="736"/>
        <v>0.396022914365801</v>
      </c>
    </row>
    <row r="666" spans="14:17" x14ac:dyDescent="0.25">
      <c r="N666" s="14">
        <f t="shared" ref="N666:Q666" si="737">-N166</f>
        <v>-1.2421552877611111</v>
      </c>
      <c r="O666" s="14">
        <f t="shared" si="737"/>
        <v>-0.45692447264102465</v>
      </c>
      <c r="P666" s="14">
        <f t="shared" si="737"/>
        <v>-0.93539263564768449</v>
      </c>
      <c r="Q666" s="14">
        <f t="shared" si="737"/>
        <v>-0.16950880360818549</v>
      </c>
    </row>
    <row r="667" spans="14:17" x14ac:dyDescent="0.25">
      <c r="N667" s="14">
        <f t="shared" ref="N667:Q667" si="738">-N167</f>
        <v>0.75872129041066627</v>
      </c>
      <c r="O667" s="14">
        <f t="shared" si="738"/>
        <v>0.95508668641694827</v>
      </c>
      <c r="P667" s="14">
        <f t="shared" si="738"/>
        <v>-0.9134652113660543</v>
      </c>
      <c r="Q667" s="14">
        <f t="shared" si="738"/>
        <v>1.1047582866507251</v>
      </c>
    </row>
    <row r="668" spans="14:17" x14ac:dyDescent="0.25">
      <c r="N668" s="14">
        <f t="shared" ref="N668:Q668" si="739">-N168</f>
        <v>-0.95206617797646309</v>
      </c>
      <c r="O668" s="14">
        <f t="shared" si="739"/>
        <v>0.63169431564405354</v>
      </c>
      <c r="P668" s="14">
        <f t="shared" si="739"/>
        <v>-0.16980861757225713</v>
      </c>
      <c r="Q668" s="14">
        <f t="shared" si="739"/>
        <v>-1.3730450825777825</v>
      </c>
    </row>
    <row r="669" spans="14:17" x14ac:dyDescent="0.25">
      <c r="N669" s="14">
        <f t="shared" ref="N669:Q669" si="740">-N169</f>
        <v>0.58145113012400995</v>
      </c>
      <c r="O669" s="14">
        <f t="shared" si="740"/>
        <v>4.617962795011487E-2</v>
      </c>
      <c r="P669" s="14">
        <f t="shared" si="740"/>
        <v>-4.7746932197413425E-2</v>
      </c>
      <c r="Q669" s="14">
        <f t="shared" si="740"/>
        <v>-0.33127828094927442</v>
      </c>
    </row>
    <row r="670" spans="14:17" x14ac:dyDescent="0.25">
      <c r="N670" s="14">
        <f t="shared" ref="N670:Q670" si="741">-N170</f>
        <v>0.68063040840459632</v>
      </c>
      <c r="O670" s="14">
        <f t="shared" si="741"/>
        <v>-0.67894348990467956</v>
      </c>
      <c r="P670" s="14">
        <f t="shared" si="741"/>
        <v>8.806957910655569E-2</v>
      </c>
      <c r="Q670" s="14">
        <f t="shared" si="741"/>
        <v>-0.53530376622568354</v>
      </c>
    </row>
    <row r="671" spans="14:17" x14ac:dyDescent="0.25">
      <c r="N671" s="14">
        <f t="shared" ref="N671:Q671" si="742">-N171</f>
        <v>0.95951818128589417</v>
      </c>
      <c r="O671" s="14">
        <f t="shared" si="742"/>
        <v>-1.0372978148127918</v>
      </c>
      <c r="P671" s="14">
        <f t="shared" si="742"/>
        <v>1.4426244487386377</v>
      </c>
      <c r="Q671" s="14">
        <f t="shared" si="742"/>
        <v>0.71395590740429671</v>
      </c>
    </row>
    <row r="672" spans="14:17" x14ac:dyDescent="0.25">
      <c r="N672" s="14">
        <f t="shared" ref="N672:Q672" si="743">-N172</f>
        <v>-9.1450318715218665E-3</v>
      </c>
      <c r="O672" s="14">
        <f t="shared" si="743"/>
        <v>-0.27033263941457392</v>
      </c>
      <c r="P672" s="14">
        <f t="shared" si="743"/>
        <v>-0.43956461469229902</v>
      </c>
      <c r="Q672" s="14">
        <f t="shared" si="743"/>
        <v>5.9190075526608321E-2</v>
      </c>
    </row>
    <row r="673" spans="14:17" x14ac:dyDescent="0.25">
      <c r="N673" s="14">
        <f t="shared" ref="N673:Q673" si="744">-N173</f>
        <v>0.46314311543239406</v>
      </c>
      <c r="O673" s="14">
        <f t="shared" si="744"/>
        <v>0.13866733907630066</v>
      </c>
      <c r="P673" s="14">
        <f t="shared" si="744"/>
        <v>-0.43656224674352567</v>
      </c>
      <c r="Q673" s="14">
        <f t="shared" si="744"/>
        <v>-1.6308913753125547</v>
      </c>
    </row>
    <row r="674" spans="14:17" x14ac:dyDescent="0.25">
      <c r="N674" s="14">
        <f t="shared" ref="N674:Q674" si="745">-N174</f>
        <v>1.0919474753722318</v>
      </c>
      <c r="O674" s="14">
        <f t="shared" si="745"/>
        <v>-0.81176458812813201</v>
      </c>
      <c r="P674" s="14">
        <f t="shared" si="745"/>
        <v>0.6279890655580842</v>
      </c>
      <c r="Q674" s="14">
        <f t="shared" si="745"/>
        <v>1.3853566109230737</v>
      </c>
    </row>
    <row r="675" spans="14:17" x14ac:dyDescent="0.25">
      <c r="N675" s="14">
        <f t="shared" ref="N675:Q675" si="746">-N175</f>
        <v>1.1350894326466276</v>
      </c>
      <c r="O675" s="14">
        <f t="shared" si="746"/>
        <v>-1.0033133817994007</v>
      </c>
      <c r="P675" s="14">
        <f t="shared" si="746"/>
        <v>0.88172724929461455</v>
      </c>
      <c r="Q675" s="14">
        <f t="shared" si="746"/>
        <v>0.27291562751240811</v>
      </c>
    </row>
    <row r="676" spans="14:17" x14ac:dyDescent="0.25">
      <c r="N676" s="14">
        <f t="shared" ref="N676:Q676" si="747">-N176</f>
        <v>0.27892584652233987</v>
      </c>
      <c r="O676" s="14">
        <f t="shared" si="747"/>
        <v>-1.9182718504394076</v>
      </c>
      <c r="P676" s="14">
        <f t="shared" si="747"/>
        <v>-0.52414210320103483</v>
      </c>
      <c r="Q676" s="14">
        <f t="shared" si="747"/>
        <v>0.35129854448667874</v>
      </c>
    </row>
    <row r="677" spans="14:17" x14ac:dyDescent="0.25">
      <c r="N677" s="14">
        <f t="shared" ref="N677:Q677" si="748">-N177</f>
        <v>1.8501083604557755</v>
      </c>
      <c r="O677" s="14">
        <f t="shared" si="748"/>
        <v>-1.0928301861618692</v>
      </c>
      <c r="P677" s="14">
        <f t="shared" si="748"/>
        <v>-0.1731874462406256</v>
      </c>
      <c r="Q677" s="14">
        <f t="shared" si="748"/>
        <v>1.8452687208518437</v>
      </c>
    </row>
    <row r="678" spans="14:17" x14ac:dyDescent="0.25">
      <c r="N678" s="14">
        <f t="shared" ref="N678:Q678" si="749">-N178</f>
        <v>-0.73979287709765307</v>
      </c>
      <c r="O678" s="14">
        <f t="shared" si="749"/>
        <v>-7.889530421121517E-2</v>
      </c>
      <c r="P678" s="14">
        <f t="shared" si="749"/>
        <v>0.70879870590391991</v>
      </c>
      <c r="Q678" s="14">
        <f t="shared" si="749"/>
        <v>-0.29371326653883523</v>
      </c>
    </row>
    <row r="679" spans="14:17" x14ac:dyDescent="0.25">
      <c r="N679" s="14">
        <f t="shared" ref="N679:Q679" si="750">-N179</f>
        <v>0.37127432986827658</v>
      </c>
      <c r="O679" s="14">
        <f t="shared" si="750"/>
        <v>-0.41482850136030552</v>
      </c>
      <c r="P679" s="14">
        <f t="shared" si="750"/>
        <v>-0.45615643794370009</v>
      </c>
      <c r="Q679" s="14">
        <f t="shared" si="750"/>
        <v>3.3385184888418229E-3</v>
      </c>
    </row>
    <row r="680" spans="14:17" x14ac:dyDescent="0.25">
      <c r="N680" s="14">
        <f t="shared" ref="N680:Q680" si="751">-N180</f>
        <v>0.80950216999711577</v>
      </c>
      <c r="O680" s="14">
        <f t="shared" si="751"/>
        <v>1.2691717851058921</v>
      </c>
      <c r="P680" s="14">
        <f t="shared" si="751"/>
        <v>-0.87313313186299224</v>
      </c>
      <c r="Q680" s="14">
        <f t="shared" si="751"/>
        <v>-2.2133417085397054</v>
      </c>
    </row>
    <row r="681" spans="14:17" x14ac:dyDescent="0.25">
      <c r="N681" s="14">
        <f t="shared" ref="N681:Q681" si="752">-N181</f>
        <v>0.30487676417168691</v>
      </c>
      <c r="O681" s="14">
        <f t="shared" si="752"/>
        <v>1.387514475603407</v>
      </c>
      <c r="P681" s="14">
        <f t="shared" si="752"/>
        <v>0.72354606524435927</v>
      </c>
      <c r="Q681" s="14">
        <f t="shared" si="752"/>
        <v>-1.0952517668286905</v>
      </c>
    </row>
    <row r="682" spans="14:17" x14ac:dyDescent="0.25">
      <c r="N682" s="14">
        <f t="shared" ref="N682:Q682" si="753">-N182</f>
        <v>0.83816945794234987</v>
      </c>
      <c r="O682" s="14">
        <f t="shared" si="753"/>
        <v>-1.3732721735860789</v>
      </c>
      <c r="P682" s="14">
        <f t="shared" si="753"/>
        <v>-2.1444995598967105</v>
      </c>
      <c r="Q682" s="14">
        <f t="shared" si="753"/>
        <v>-0.97736912025886313</v>
      </c>
    </row>
    <row r="683" spans="14:17" x14ac:dyDescent="0.25">
      <c r="N683" s="14">
        <f t="shared" ref="N683:Q683" si="754">-N183</f>
        <v>0.74234150333856286</v>
      </c>
      <c r="O683" s="14">
        <f t="shared" si="754"/>
        <v>0.93988390040453507</v>
      </c>
      <c r="P683" s="14">
        <f t="shared" si="754"/>
        <v>-0.54417030060613081</v>
      </c>
      <c r="Q683" s="14">
        <f t="shared" si="754"/>
        <v>-0.73934277941280413</v>
      </c>
    </row>
    <row r="684" spans="14:17" x14ac:dyDescent="0.25">
      <c r="N684" s="14">
        <f t="shared" ref="N684:Q684" si="755">-N184</f>
        <v>-1.535723275835108</v>
      </c>
      <c r="O684" s="14">
        <f t="shared" si="755"/>
        <v>-0.16491765596330044</v>
      </c>
      <c r="P684" s="14">
        <f t="shared" si="755"/>
        <v>1.7718483814832253</v>
      </c>
      <c r="Q684" s="14">
        <f t="shared" si="755"/>
        <v>0.18053699437831416</v>
      </c>
    </row>
    <row r="685" spans="14:17" x14ac:dyDescent="0.25">
      <c r="N685" s="14">
        <f t="shared" ref="N685:Q685" si="756">-N185</f>
        <v>-0.33551960667074038</v>
      </c>
      <c r="O685" s="14">
        <f t="shared" si="756"/>
        <v>-2.2873555408871669E-2</v>
      </c>
      <c r="P685" s="14">
        <f t="shared" si="756"/>
        <v>-1.6025172946256401</v>
      </c>
      <c r="Q685" s="14">
        <f t="shared" si="756"/>
        <v>0.72411589168865342</v>
      </c>
    </row>
    <row r="686" spans="14:17" x14ac:dyDescent="0.25">
      <c r="N686" s="14">
        <f t="shared" ref="N686:Q686" si="757">-N186</f>
        <v>0.20471291904735628</v>
      </c>
      <c r="O686" s="14">
        <f t="shared" si="757"/>
        <v>-0.34681750984528703</v>
      </c>
      <c r="P686" s="14">
        <f t="shared" si="757"/>
        <v>-0.75596031127862673</v>
      </c>
      <c r="Q686" s="14">
        <f t="shared" si="757"/>
        <v>-1.3883732751142424</v>
      </c>
    </row>
    <row r="687" spans="14:17" x14ac:dyDescent="0.25">
      <c r="N687" s="14">
        <f t="shared" ref="N687:Q687" si="758">-N187</f>
        <v>1.422301519402134</v>
      </c>
      <c r="O687" s="14">
        <f t="shared" si="758"/>
        <v>-5.9967914406474629E-2</v>
      </c>
      <c r="P687" s="14">
        <f t="shared" si="758"/>
        <v>-0.33422323043705665</v>
      </c>
      <c r="Q687" s="14">
        <f t="shared" si="758"/>
        <v>-1.3141716522623714</v>
      </c>
    </row>
    <row r="688" spans="14:17" x14ac:dyDescent="0.25">
      <c r="N688" s="14">
        <f t="shared" ref="N688:Q688" si="759">-N188</f>
        <v>8.911135506973162E-3</v>
      </c>
      <c r="O688" s="14">
        <f t="shared" si="759"/>
        <v>-1.2672587486751772</v>
      </c>
      <c r="P688" s="14">
        <f t="shared" si="759"/>
        <v>-0.54500035725698159</v>
      </c>
      <c r="Q688" s="14">
        <f t="shared" si="759"/>
        <v>-0.13043818393876316</v>
      </c>
    </row>
    <row r="689" spans="14:17" x14ac:dyDescent="0.25">
      <c r="N689" s="14">
        <f t="shared" ref="N689:Q689" si="760">-N189</f>
        <v>0.55919866925320572</v>
      </c>
      <c r="O689" s="14">
        <f t="shared" si="760"/>
        <v>-0.46469661496589765</v>
      </c>
      <c r="P689" s="14">
        <f t="shared" si="760"/>
        <v>0.20382761560470283</v>
      </c>
      <c r="Q689" s="14">
        <f t="shared" si="760"/>
        <v>0.43377979018704282</v>
      </c>
    </row>
    <row r="690" spans="14:17" x14ac:dyDescent="0.25">
      <c r="N690" s="14">
        <f t="shared" ref="N690:Q690" si="761">-N190</f>
        <v>-0.8181171025445142</v>
      </c>
      <c r="O690" s="14">
        <f t="shared" si="761"/>
        <v>1.8610937793917051</v>
      </c>
      <c r="P690" s="14">
        <f t="shared" si="761"/>
        <v>1.7227195426570068</v>
      </c>
      <c r="Q690" s="14">
        <f t="shared" si="761"/>
        <v>1.6316494250291471</v>
      </c>
    </row>
    <row r="691" spans="14:17" x14ac:dyDescent="0.25">
      <c r="N691" s="14">
        <f t="shared" ref="N691:Q691" si="762">-N191</f>
        <v>2.6767326005406464</v>
      </c>
      <c r="O691" s="14">
        <f t="shared" si="762"/>
        <v>0.16919519864068122</v>
      </c>
      <c r="P691" s="14">
        <f t="shared" si="762"/>
        <v>-0.61034028489019021</v>
      </c>
      <c r="Q691" s="14">
        <f t="shared" si="762"/>
        <v>0.42818305531716994</v>
      </c>
    </row>
    <row r="692" spans="14:17" x14ac:dyDescent="0.25">
      <c r="N692" s="14">
        <f t="shared" ref="N692:Q692" si="763">-N192</f>
        <v>2.2381125481062583</v>
      </c>
      <c r="O692" s="14">
        <f t="shared" si="763"/>
        <v>-0.11469387682218796</v>
      </c>
      <c r="P692" s="14">
        <f t="shared" si="763"/>
        <v>0.34146828962069781</v>
      </c>
      <c r="Q692" s="14">
        <f t="shared" si="763"/>
        <v>0.48590920847946945</v>
      </c>
    </row>
    <row r="693" spans="14:17" x14ac:dyDescent="0.25">
      <c r="N693" s="14">
        <f t="shared" ref="N693:Q693" si="764">-N193</f>
        <v>-0.58197364800097562</v>
      </c>
      <c r="O693" s="14">
        <f t="shared" si="764"/>
        <v>2.1849327202940061</v>
      </c>
      <c r="P693" s="14">
        <f t="shared" si="764"/>
        <v>0.34292716333966533</v>
      </c>
      <c r="Q693" s="14">
        <f t="shared" si="764"/>
        <v>-0.90457302132575357</v>
      </c>
    </row>
    <row r="694" spans="14:17" x14ac:dyDescent="0.25">
      <c r="N694" s="14">
        <f t="shared" ref="N694:Q694" si="765">-N194</f>
        <v>-1.0345738604719001</v>
      </c>
      <c r="O694" s="14">
        <f t="shared" si="765"/>
        <v>0.25031554757846741</v>
      </c>
      <c r="P694" s="14">
        <f t="shared" si="765"/>
        <v>-1.7226714149532398</v>
      </c>
      <c r="Q694" s="14">
        <f t="shared" si="765"/>
        <v>-0.63851926349220911</v>
      </c>
    </row>
    <row r="695" spans="14:17" x14ac:dyDescent="0.25">
      <c r="N695" s="14">
        <f t="shared" ref="N695:Q695" si="766">-N195</f>
        <v>-1.070713490759013</v>
      </c>
      <c r="O695" s="14">
        <f t="shared" si="766"/>
        <v>0.47059182298174812</v>
      </c>
      <c r="P695" s="14">
        <f t="shared" si="766"/>
        <v>-0.89186099295217536</v>
      </c>
      <c r="Q695" s="14">
        <f t="shared" si="766"/>
        <v>0.4902684996932436</v>
      </c>
    </row>
    <row r="696" spans="14:17" x14ac:dyDescent="0.25">
      <c r="N696" s="14">
        <f t="shared" ref="N696:Q696" si="767">-N196</f>
        <v>0.84757699726878122</v>
      </c>
      <c r="O696" s="14">
        <f t="shared" si="767"/>
        <v>-1.3748569074441792</v>
      </c>
      <c r="P696" s="14">
        <f t="shared" si="767"/>
        <v>-1.0677640869553102</v>
      </c>
      <c r="Q696" s="14">
        <f t="shared" si="767"/>
        <v>0.67156257611432457</v>
      </c>
    </row>
    <row r="697" spans="14:17" x14ac:dyDescent="0.25">
      <c r="N697" s="14">
        <f t="shared" ref="N697:Q697" si="768">-N197</f>
        <v>-0.51109566953748053</v>
      </c>
      <c r="O697" s="14">
        <f t="shared" si="768"/>
        <v>-0.31694910564600093</v>
      </c>
      <c r="P697" s="14">
        <f t="shared" si="768"/>
        <v>0.18158630497404316</v>
      </c>
      <c r="Q697" s="14">
        <f t="shared" si="768"/>
        <v>-0.68388388668587452</v>
      </c>
    </row>
    <row r="698" spans="14:17" x14ac:dyDescent="0.25">
      <c r="N698" s="14">
        <f t="shared" ref="N698:Q698" si="769">-N198</f>
        <v>-1.2407962731717668</v>
      </c>
      <c r="O698" s="14">
        <f t="shared" si="769"/>
        <v>-0.16686457829806534</v>
      </c>
      <c r="P698" s="14">
        <f t="shared" si="769"/>
        <v>2.0881268741709471</v>
      </c>
      <c r="Q698" s="14">
        <f t="shared" si="769"/>
        <v>-1.0711546195447776</v>
      </c>
    </row>
    <row r="699" spans="14:17" x14ac:dyDescent="0.25">
      <c r="N699" s="14">
        <f t="shared" ref="N699:Q699" si="770">-N199</f>
        <v>1.2451314658706079</v>
      </c>
      <c r="O699" s="14">
        <f t="shared" si="770"/>
        <v>-1.1508807421144136</v>
      </c>
      <c r="P699" s="14">
        <f t="shared" si="770"/>
        <v>0.24461179803169669</v>
      </c>
      <c r="Q699" s="14">
        <f t="shared" si="770"/>
        <v>3.9512073988746135E-2</v>
      </c>
    </row>
    <row r="700" spans="14:17" x14ac:dyDescent="0.25">
      <c r="N700" s="14">
        <f t="shared" ref="N700:Q700" si="771">-N200</f>
        <v>-0.84295998180178466</v>
      </c>
      <c r="O700" s="14">
        <f t="shared" si="771"/>
        <v>-1.1834662813774648</v>
      </c>
      <c r="P700" s="14">
        <f t="shared" si="771"/>
        <v>-1.6617698553911358</v>
      </c>
      <c r="Q700" s="14">
        <f t="shared" si="771"/>
        <v>-4.9076827321324632E-3</v>
      </c>
    </row>
    <row r="701" spans="14:17" x14ac:dyDescent="0.25">
      <c r="N701" s="14">
        <f t="shared" ref="N701:Q701" si="772">-N201</f>
        <v>2.3850608058174094</v>
      </c>
      <c r="O701" s="14">
        <f t="shared" si="772"/>
        <v>1.0581000363328661</v>
      </c>
      <c r="P701" s="14">
        <f t="shared" si="772"/>
        <v>-8.1401311033874574E-2</v>
      </c>
      <c r="Q701" s="14">
        <f t="shared" si="772"/>
        <v>0.40295325651037123</v>
      </c>
    </row>
    <row r="702" spans="14:17" x14ac:dyDescent="0.25">
      <c r="N702" s="14">
        <f t="shared" ref="N702:Q702" si="773">-N202</f>
        <v>-0.43665771496023575</v>
      </c>
      <c r="O702" s="14">
        <f t="shared" si="773"/>
        <v>-0.30513368868364787</v>
      </c>
      <c r="P702" s="14">
        <f t="shared" si="773"/>
        <v>-0.35886433538249818</v>
      </c>
      <c r="Q702" s="14">
        <f t="shared" si="773"/>
        <v>-0.71647972451736497</v>
      </c>
    </row>
    <row r="703" spans="14:17" x14ac:dyDescent="0.25">
      <c r="N703" s="14">
        <f t="shared" ref="N703:Q703" si="774">-N203</f>
        <v>1.1268582512818022</v>
      </c>
      <c r="O703" s="14">
        <f t="shared" si="774"/>
        <v>9.7320421983006236E-2</v>
      </c>
      <c r="P703" s="14">
        <f t="shared" si="774"/>
        <v>0.46361084274287206</v>
      </c>
      <c r="Q703" s="14">
        <f t="shared" si="774"/>
        <v>0.37299708314742064</v>
      </c>
    </row>
    <row r="704" spans="14:17" x14ac:dyDescent="0.25">
      <c r="N704" s="14">
        <f t="shared" ref="N704:Q704" si="775">-N204</f>
        <v>-0.53784336038826408</v>
      </c>
      <c r="O704" s="14">
        <f t="shared" si="775"/>
        <v>-4.3842257288449871E-2</v>
      </c>
      <c r="P704" s="14">
        <f t="shared" si="775"/>
        <v>-3.7537736960427247E-2</v>
      </c>
      <c r="Q704" s="14">
        <f t="shared" si="775"/>
        <v>0.81572731253425812</v>
      </c>
    </row>
    <row r="705" spans="14:17" x14ac:dyDescent="0.25">
      <c r="N705" s="14">
        <f t="shared" ref="N705:Q705" si="776">-N205</f>
        <v>-1.4957460823459237</v>
      </c>
      <c r="O705" s="14">
        <f t="shared" si="776"/>
        <v>7.6874871286094229E-2</v>
      </c>
      <c r="P705" s="14">
        <f t="shared" si="776"/>
        <v>-0.12840140449000073</v>
      </c>
      <c r="Q705" s="14">
        <f t="shared" si="776"/>
        <v>0.27366738820616437</v>
      </c>
    </row>
    <row r="706" spans="14:17" x14ac:dyDescent="0.25">
      <c r="N706" s="14">
        <f t="shared" ref="N706:Q706" si="777">-N206</f>
        <v>0.14110045421289277</v>
      </c>
      <c r="O706" s="14">
        <f t="shared" si="777"/>
        <v>0.61387114174605795</v>
      </c>
      <c r="P706" s="14">
        <f t="shared" si="777"/>
        <v>0.56286972869351426</v>
      </c>
      <c r="Q706" s="14">
        <f t="shared" si="777"/>
        <v>0.58667488864086392</v>
      </c>
    </row>
    <row r="707" spans="14:17" x14ac:dyDescent="0.25">
      <c r="N707" s="14">
        <f t="shared" ref="N707:Q707" si="778">-N207</f>
        <v>-0.41384880191606277</v>
      </c>
      <c r="O707" s="14">
        <f t="shared" si="778"/>
        <v>0.35484086914788954</v>
      </c>
      <c r="P707" s="14">
        <f t="shared" si="778"/>
        <v>-1.5418900110785152</v>
      </c>
      <c r="Q707" s="14">
        <f t="shared" si="778"/>
        <v>-1.3538998195995049</v>
      </c>
    </row>
    <row r="708" spans="14:17" x14ac:dyDescent="0.25">
      <c r="N708" s="14">
        <f t="shared" ref="N708:Q708" si="779">-N208</f>
        <v>-0.65318919633149231</v>
      </c>
      <c r="O708" s="14">
        <f t="shared" si="779"/>
        <v>0.91921974116690053</v>
      </c>
      <c r="P708" s="14">
        <f t="shared" si="779"/>
        <v>1.7289089823120767</v>
      </c>
      <c r="Q708" s="14">
        <f t="shared" si="779"/>
        <v>0.9636613598550734</v>
      </c>
    </row>
    <row r="709" spans="14:17" x14ac:dyDescent="0.25">
      <c r="N709" s="14">
        <f t="shared" ref="N709:Q709" si="780">-N209</f>
        <v>-0.2515730174086051</v>
      </c>
      <c r="O709" s="14">
        <f t="shared" si="780"/>
        <v>-1.8534279075454282E-2</v>
      </c>
      <c r="P709" s="14">
        <f t="shared" si="780"/>
        <v>0.25199933386563161</v>
      </c>
      <c r="Q709" s="14">
        <f t="shared" si="780"/>
        <v>-9.794858127546259E-2</v>
      </c>
    </row>
    <row r="710" spans="14:17" x14ac:dyDescent="0.25">
      <c r="N710" s="14">
        <f t="shared" ref="N710:Q710" si="781">-N210</f>
        <v>-0.57594635584371545</v>
      </c>
      <c r="O710" s="14">
        <f t="shared" si="781"/>
        <v>-1.0586528556351149</v>
      </c>
      <c r="P710" s="14">
        <f t="shared" si="781"/>
        <v>-0.1207245562639695</v>
      </c>
      <c r="Q710" s="14">
        <f t="shared" si="781"/>
        <v>-0.52237120725920627</v>
      </c>
    </row>
    <row r="711" spans="14:17" x14ac:dyDescent="0.25">
      <c r="N711" s="14">
        <f t="shared" ref="N711:Q711" si="782">-N211</f>
        <v>-0.31361063606134426</v>
      </c>
      <c r="O711" s="14">
        <f t="shared" si="782"/>
        <v>0.65858069752488602</v>
      </c>
      <c r="P711" s="14">
        <f t="shared" si="782"/>
        <v>1.3479802337405844</v>
      </c>
      <c r="Q711" s="14">
        <f t="shared" si="782"/>
        <v>1.9214970876691764</v>
      </c>
    </row>
    <row r="712" spans="14:17" x14ac:dyDescent="0.25">
      <c r="N712" s="14">
        <f t="shared" ref="N712:Q712" si="783">-N212</f>
        <v>8.7043390401821782E-2</v>
      </c>
      <c r="O712" s="14">
        <f t="shared" si="783"/>
        <v>0.27972549956970444</v>
      </c>
      <c r="P712" s="14">
        <f t="shared" si="783"/>
        <v>0.98445263863663746</v>
      </c>
      <c r="Q712" s="14">
        <f t="shared" si="783"/>
        <v>0.112596006041672</v>
      </c>
    </row>
    <row r="713" spans="14:17" x14ac:dyDescent="0.25">
      <c r="N713" s="14">
        <f t="shared" ref="N713:Q713" si="784">-N213</f>
        <v>-0.74866129736363218</v>
      </c>
      <c r="O713" s="14">
        <f t="shared" si="784"/>
        <v>2.9414043750617993</v>
      </c>
      <c r="P713" s="14">
        <f t="shared" si="784"/>
        <v>-1.068554838747197</v>
      </c>
      <c r="Q713" s="14">
        <f t="shared" si="784"/>
        <v>-1.0734910562640283</v>
      </c>
    </row>
    <row r="714" spans="14:17" x14ac:dyDescent="0.25">
      <c r="N714" s="14">
        <f t="shared" ref="N714:Q714" si="785">-N214</f>
        <v>0.1860422124866794</v>
      </c>
      <c r="O714" s="14">
        <f t="shared" si="785"/>
        <v>0.30135761807609235</v>
      </c>
      <c r="P714" s="14">
        <f t="shared" si="785"/>
        <v>-0.87465059754406604</v>
      </c>
      <c r="Q714" s="14">
        <f t="shared" si="785"/>
        <v>-1.5046896577408282</v>
      </c>
    </row>
    <row r="715" spans="14:17" x14ac:dyDescent="0.25">
      <c r="N715" s="14">
        <f t="shared" ref="N715:Q715" si="786">-N215</f>
        <v>0.34232217128332959</v>
      </c>
      <c r="O715" s="14">
        <f t="shared" si="786"/>
        <v>-0.85432532826659391</v>
      </c>
      <c r="P715" s="14">
        <f t="shared" si="786"/>
        <v>-0.16240551328199884</v>
      </c>
      <c r="Q715" s="14">
        <f t="shared" si="786"/>
        <v>0.51120310035551253</v>
      </c>
    </row>
    <row r="716" spans="14:17" x14ac:dyDescent="0.25">
      <c r="N716" s="14">
        <f t="shared" ref="N716:Q716" si="787">-N216</f>
        <v>-0.15133222548216566</v>
      </c>
      <c r="O716" s="14">
        <f t="shared" si="787"/>
        <v>-0.44321222297023088</v>
      </c>
      <c r="P716" s="14">
        <f t="shared" si="787"/>
        <v>0.84234309350796321</v>
      </c>
      <c r="Q716" s="14">
        <f t="shared" si="787"/>
        <v>0.13143982847251759</v>
      </c>
    </row>
    <row r="717" spans="14:17" x14ac:dyDescent="0.25">
      <c r="N717" s="14">
        <f t="shared" ref="N717:Q717" si="788">-N217</f>
        <v>-0.22137976556991623</v>
      </c>
      <c r="O717" s="14">
        <f t="shared" si="788"/>
        <v>1.1844578142175686</v>
      </c>
      <c r="P717" s="14">
        <f t="shared" si="788"/>
        <v>-0.18831107588623333</v>
      </c>
      <c r="Q717" s="14">
        <f t="shared" si="788"/>
        <v>-0.13061791098494974</v>
      </c>
    </row>
    <row r="718" spans="14:17" x14ac:dyDescent="0.25">
      <c r="N718" s="14">
        <f t="shared" ref="N718:Q718" si="789">-N218</f>
        <v>-0.58200861648551006</v>
      </c>
      <c r="O718" s="14">
        <f t="shared" si="789"/>
        <v>-0.20941118723813656</v>
      </c>
      <c r="P718" s="14">
        <f t="shared" si="789"/>
        <v>-1.4152194364877297</v>
      </c>
      <c r="Q718" s="14">
        <f t="shared" si="789"/>
        <v>-0.32100121803608855</v>
      </c>
    </row>
    <row r="719" spans="14:17" x14ac:dyDescent="0.25">
      <c r="N719" s="14">
        <f t="shared" ref="N719:Q719" si="790">-N219</f>
        <v>-0.22850850639116496</v>
      </c>
      <c r="O719" s="14">
        <f t="shared" si="790"/>
        <v>-1.8638722812143407</v>
      </c>
      <c r="P719" s="14">
        <f t="shared" si="790"/>
        <v>0.24934936171371211</v>
      </c>
      <c r="Q719" s="14">
        <f t="shared" si="790"/>
        <v>-2.4089684930378827</v>
      </c>
    </row>
    <row r="720" spans="14:17" x14ac:dyDescent="0.25">
      <c r="N720" s="14">
        <f t="shared" ref="N720:Q720" si="791">-N220</f>
        <v>-1.2159420195309849</v>
      </c>
      <c r="O720" s="14">
        <f t="shared" si="791"/>
        <v>5.3174270962692782E-2</v>
      </c>
      <c r="P720" s="14">
        <f t="shared" si="791"/>
        <v>-2.2315579924484017</v>
      </c>
      <c r="Q720" s="14">
        <f t="shared" si="791"/>
        <v>1.5171470607159119</v>
      </c>
    </row>
    <row r="721" spans="14:17" x14ac:dyDescent="0.25">
      <c r="N721" s="14">
        <f t="shared" ref="N721:Q721" si="792">-N221</f>
        <v>2.0534637768631807</v>
      </c>
      <c r="O721" s="14">
        <f t="shared" si="792"/>
        <v>1.361948818352422</v>
      </c>
      <c r="P721" s="14">
        <f t="shared" si="792"/>
        <v>-0.27258465756286504</v>
      </c>
      <c r="Q721" s="14">
        <f t="shared" si="792"/>
        <v>7.7923507779278978E-2</v>
      </c>
    </row>
    <row r="722" spans="14:17" x14ac:dyDescent="0.25">
      <c r="N722" s="14">
        <f t="shared" ref="N722:Q722" si="793">-N222</f>
        <v>0.20821737317074021</v>
      </c>
      <c r="O722" s="14">
        <f t="shared" si="793"/>
        <v>-0.18242386600425273</v>
      </c>
      <c r="P722" s="14">
        <f t="shared" si="793"/>
        <v>1.219882738393544</v>
      </c>
      <c r="Q722" s="14">
        <f t="shared" si="793"/>
        <v>0.3214358479662478</v>
      </c>
    </row>
    <row r="723" spans="14:17" x14ac:dyDescent="0.25">
      <c r="N723" s="14">
        <f t="shared" ref="N723:Q723" si="794">-N223</f>
        <v>9.882005730001106E-2</v>
      </c>
      <c r="O723" s="14">
        <f t="shared" si="794"/>
        <v>-0.20449580316721425</v>
      </c>
      <c r="P723" s="14">
        <f t="shared" si="794"/>
        <v>0.61319622760197279</v>
      </c>
      <c r="Q723" s="14">
        <f t="shared" si="794"/>
        <v>1.6069714545506366</v>
      </c>
    </row>
    <row r="724" spans="14:17" x14ac:dyDescent="0.25">
      <c r="N724" s="14">
        <f t="shared" ref="N724:Q724" si="795">-N224</f>
        <v>1.2968726401683974</v>
      </c>
      <c r="O724" s="14">
        <f t="shared" si="795"/>
        <v>-0.19868060654653083</v>
      </c>
      <c r="P724" s="14">
        <f t="shared" si="795"/>
        <v>-9.3489440762460629E-2</v>
      </c>
      <c r="Q724" s="14">
        <f t="shared" si="795"/>
        <v>0.70943019212476055</v>
      </c>
    </row>
    <row r="725" spans="14:17" x14ac:dyDescent="0.25">
      <c r="N725" s="14">
        <f t="shared" ref="N725:Q725" si="796">-N225</f>
        <v>1.002019146520279</v>
      </c>
      <c r="O725" s="14">
        <f t="shared" si="796"/>
        <v>-1.2138443995081574</v>
      </c>
      <c r="P725" s="14">
        <f t="shared" si="796"/>
        <v>0.96585797046834676</v>
      </c>
      <c r="Q725" s="14">
        <f t="shared" si="796"/>
        <v>1.7653096471136485</v>
      </c>
    </row>
    <row r="726" spans="14:17" x14ac:dyDescent="0.25">
      <c r="N726" s="14">
        <f t="shared" ref="N726:Q726" si="797">-N226</f>
        <v>-0.78774534775372451</v>
      </c>
      <c r="O726" s="14">
        <f t="shared" si="797"/>
        <v>0.45597277038635597</v>
      </c>
      <c r="P726" s="14">
        <f t="shared" si="797"/>
        <v>-0.49275035035180254</v>
      </c>
      <c r="Q726" s="14">
        <f t="shared" si="797"/>
        <v>1.0049211423829445</v>
      </c>
    </row>
    <row r="727" spans="14:17" x14ac:dyDescent="0.25">
      <c r="N727" s="14">
        <f t="shared" ref="N727:Q727" si="798">-N227</f>
        <v>1.2296315396517996</v>
      </c>
      <c r="O727" s="14">
        <f t="shared" si="798"/>
        <v>-0.50974811684031174</v>
      </c>
      <c r="P727" s="14">
        <f t="shared" si="798"/>
        <v>-1.0092709581343597</v>
      </c>
      <c r="Q727" s="14">
        <f t="shared" si="798"/>
        <v>0.42169753987814695</v>
      </c>
    </row>
    <row r="728" spans="14:17" x14ac:dyDescent="0.25">
      <c r="N728" s="14">
        <f t="shared" ref="N728:Q728" si="799">-N228</f>
        <v>1.1551871616848153</v>
      </c>
      <c r="O728" s="14">
        <f t="shared" si="799"/>
        <v>-1.5288416828744924</v>
      </c>
      <c r="P728" s="14">
        <f t="shared" si="799"/>
        <v>-0.24589829629436924</v>
      </c>
      <c r="Q728" s="14">
        <f t="shared" si="799"/>
        <v>-0.14152184125493975</v>
      </c>
    </row>
    <row r="729" spans="14:17" x14ac:dyDescent="0.25">
      <c r="N729" s="14">
        <f t="shared" ref="N729:Q729" si="800">-N229</f>
        <v>-0.7208645113213501</v>
      </c>
      <c r="O729" s="14">
        <f t="shared" si="800"/>
        <v>0.38170292501980374</v>
      </c>
      <c r="P729" s="14">
        <f t="shared" si="800"/>
        <v>-0.18884266744744846</v>
      </c>
      <c r="Q729" s="14">
        <f t="shared" si="800"/>
        <v>-0.27564540587977515</v>
      </c>
    </row>
    <row r="730" spans="14:17" x14ac:dyDescent="0.25">
      <c r="N730" s="14">
        <f t="shared" ref="N730:Q730" si="801">-N230</f>
        <v>0.71447628442519528</v>
      </c>
      <c r="O730" s="14">
        <f t="shared" si="801"/>
        <v>-0.63889808386621694</v>
      </c>
      <c r="P730" s="14">
        <f t="shared" si="801"/>
        <v>-0.86638843099075424</v>
      </c>
      <c r="Q730" s="14">
        <f t="shared" si="801"/>
        <v>2.4595049230866306</v>
      </c>
    </row>
    <row r="731" spans="14:17" x14ac:dyDescent="0.25">
      <c r="N731" s="14">
        <f t="shared" ref="N731:Q731" si="802">-N231</f>
        <v>-0.82139584579687219</v>
      </c>
      <c r="O731" s="14">
        <f t="shared" si="802"/>
        <v>1.0255040535515916</v>
      </c>
      <c r="P731" s="14">
        <f t="shared" si="802"/>
        <v>0.3734143133000879</v>
      </c>
      <c r="Q731" s="14">
        <f t="shared" si="802"/>
        <v>0.8049522231994829</v>
      </c>
    </row>
    <row r="732" spans="14:17" x14ac:dyDescent="0.25">
      <c r="N732" s="14">
        <f t="shared" ref="N732:Q732" si="803">-N232</f>
        <v>0.3616395765329517</v>
      </c>
      <c r="O732" s="14">
        <f t="shared" si="803"/>
        <v>1.0323733502487806</v>
      </c>
      <c r="P732" s="14">
        <f t="shared" si="803"/>
        <v>0.14816559215676367</v>
      </c>
      <c r="Q732" s="14">
        <f t="shared" si="803"/>
        <v>-0.33127239053587337</v>
      </c>
    </row>
    <row r="733" spans="14:17" x14ac:dyDescent="0.25">
      <c r="N733" s="14">
        <f t="shared" ref="N733:Q733" si="804">-N233</f>
        <v>1.0772889886305588</v>
      </c>
      <c r="O733" s="14">
        <f t="shared" si="804"/>
        <v>-0.12920835484292567</v>
      </c>
      <c r="P733" s="14">
        <f t="shared" si="804"/>
        <v>-0.85424396541975212</v>
      </c>
      <c r="Q733" s="14">
        <f t="shared" si="804"/>
        <v>5.8413828705937421E-2</v>
      </c>
    </row>
    <row r="734" spans="14:17" x14ac:dyDescent="0.25">
      <c r="N734" s="14">
        <f t="shared" ref="N734:Q734" si="805">-N234</f>
        <v>0.69266286613996131</v>
      </c>
      <c r="O734" s="14">
        <f t="shared" si="805"/>
        <v>-0.53062724508004855</v>
      </c>
      <c r="P734" s="14">
        <f t="shared" si="805"/>
        <v>1.8112497761062902</v>
      </c>
      <c r="Q734" s="14">
        <f t="shared" si="805"/>
        <v>-1.6601400018095114</v>
      </c>
    </row>
    <row r="735" spans="14:17" x14ac:dyDescent="0.25">
      <c r="N735" s="14">
        <f t="shared" ref="N735:Q735" si="806">-N235</f>
        <v>-0.25566679870602255</v>
      </c>
      <c r="O735" s="14">
        <f t="shared" si="806"/>
        <v>-1.0260537105716288</v>
      </c>
      <c r="P735" s="14">
        <f t="shared" si="806"/>
        <v>-1.2825666568269547</v>
      </c>
      <c r="Q735" s="14">
        <f t="shared" si="806"/>
        <v>1.5760334839527584E-2</v>
      </c>
    </row>
    <row r="736" spans="14:17" x14ac:dyDescent="0.25">
      <c r="N736" s="14">
        <f t="shared" ref="N736:Q736" si="807">-N236</f>
        <v>2.3122518082614425</v>
      </c>
      <c r="O736" s="14">
        <f t="shared" si="807"/>
        <v>1.0583236244446947</v>
      </c>
      <c r="P736" s="14">
        <f t="shared" si="807"/>
        <v>1.4556442620106869</v>
      </c>
      <c r="Q736" s="14">
        <f t="shared" si="807"/>
        <v>5.818214064307361E-3</v>
      </c>
    </row>
    <row r="737" spans="14:17" x14ac:dyDescent="0.25">
      <c r="N737" s="14">
        <f t="shared" ref="N737:Q737" si="808">-N237</f>
        <v>0.1072933475006497</v>
      </c>
      <c r="O737" s="14">
        <f t="shared" si="808"/>
        <v>0.60481394455124893</v>
      </c>
      <c r="P737" s="14">
        <f t="shared" si="808"/>
        <v>1.0297985618362959</v>
      </c>
      <c r="Q737" s="14">
        <f t="shared" si="808"/>
        <v>-0.20314916899607635</v>
      </c>
    </row>
    <row r="738" spans="14:17" x14ac:dyDescent="0.25">
      <c r="N738" s="14">
        <f t="shared" ref="N738:Q738" si="809">-N238</f>
        <v>-1.1282367893690619</v>
      </c>
      <c r="O738" s="14">
        <f t="shared" si="809"/>
        <v>-0.24647274881631218</v>
      </c>
      <c r="P738" s="14">
        <f t="shared" si="809"/>
        <v>0.55778219234089221</v>
      </c>
      <c r="Q738" s="14">
        <f t="shared" si="809"/>
        <v>2.1073918621348358</v>
      </c>
    </row>
    <row r="739" spans="14:17" x14ac:dyDescent="0.25">
      <c r="N739" s="14">
        <f t="shared" ref="N739:Q739" si="810">-N239</f>
        <v>-0.70908875080129885</v>
      </c>
      <c r="O739" s="14">
        <f t="shared" si="810"/>
        <v>-0.60918533835685851</v>
      </c>
      <c r="P739" s="14">
        <f t="shared" si="810"/>
        <v>-1.1087424802286563</v>
      </c>
      <c r="Q739" s="14">
        <f t="shared" si="810"/>
        <v>-0.69720717315947822</v>
      </c>
    </row>
    <row r="740" spans="14:17" x14ac:dyDescent="0.25">
      <c r="N740" s="14">
        <f t="shared" ref="N740:Q740" si="811">-N240</f>
        <v>1.8034461416570762</v>
      </c>
      <c r="O740" s="14">
        <f t="shared" si="811"/>
        <v>0.52482758221666248</v>
      </c>
      <c r="P740" s="14">
        <f t="shared" si="811"/>
        <v>1.1119134669423665</v>
      </c>
      <c r="Q740" s="14">
        <f t="shared" si="811"/>
        <v>0.5967206634759924</v>
      </c>
    </row>
    <row r="741" spans="14:17" x14ac:dyDescent="0.25">
      <c r="N741" s="14">
        <f t="shared" ref="N741:Q741" si="812">-N241</f>
        <v>0.60532925480741995</v>
      </c>
      <c r="O741" s="14">
        <f t="shared" si="812"/>
        <v>-1.2161369882858417</v>
      </c>
      <c r="P741" s="14">
        <f t="shared" si="812"/>
        <v>0.60895523114434569</v>
      </c>
      <c r="Q741" s="14">
        <f t="shared" si="812"/>
        <v>-0.895733349975671</v>
      </c>
    </row>
    <row r="742" spans="14:17" x14ac:dyDescent="0.25">
      <c r="N742" s="14">
        <f t="shared" ref="N742:Q742" si="813">-N242</f>
        <v>0.44884091201773563</v>
      </c>
      <c r="O742" s="14">
        <f t="shared" si="813"/>
        <v>-0.43906533777087148</v>
      </c>
      <c r="P742" s="14">
        <f t="shared" si="813"/>
        <v>-0.6622824177251847</v>
      </c>
      <c r="Q742" s="14">
        <f t="shared" si="813"/>
        <v>0.74353718846629946</v>
      </c>
    </row>
    <row r="743" spans="14:17" x14ac:dyDescent="0.25">
      <c r="N743" s="14">
        <f t="shared" ref="N743:Q743" si="814">-N243</f>
        <v>-0.52747139198975046</v>
      </c>
      <c r="O743" s="14">
        <f t="shared" si="814"/>
        <v>0.84721663758324395</v>
      </c>
      <c r="P743" s="14">
        <f t="shared" si="814"/>
        <v>-0.71156407517409326</v>
      </c>
      <c r="Q743" s="14">
        <f t="shared" si="814"/>
        <v>-0.73289713952089541</v>
      </c>
    </row>
    <row r="744" spans="14:17" x14ac:dyDescent="0.25">
      <c r="N744" s="14">
        <f t="shared" ref="N744:Q744" si="815">-N244</f>
        <v>0.60893146110546659</v>
      </c>
      <c r="O744" s="14">
        <f t="shared" si="815"/>
        <v>0.85931228517819969</v>
      </c>
      <c r="P744" s="14">
        <f t="shared" si="815"/>
        <v>-1.3150165004096528</v>
      </c>
      <c r="Q744" s="14">
        <f t="shared" si="815"/>
        <v>0.37704612707729124</v>
      </c>
    </row>
    <row r="745" spans="14:17" x14ac:dyDescent="0.25">
      <c r="N745" s="14">
        <f t="shared" ref="N745:Q745" si="816">-N245</f>
        <v>1.9482849537179769</v>
      </c>
      <c r="O745" s="14">
        <f t="shared" si="816"/>
        <v>1.2638375052156205</v>
      </c>
      <c r="P745" s="14">
        <f t="shared" si="816"/>
        <v>-1.1388954463532341</v>
      </c>
      <c r="Q745" s="14">
        <f t="shared" si="816"/>
        <v>-0.14952537588741627</v>
      </c>
    </row>
    <row r="746" spans="14:17" x14ac:dyDescent="0.25">
      <c r="N746" s="14">
        <f t="shared" ref="N746:Q746" si="817">-N246</f>
        <v>0.62025801963717753</v>
      </c>
      <c r="O746" s="14">
        <f t="shared" si="817"/>
        <v>-0.29158101653534374</v>
      </c>
      <c r="P746" s="14">
        <f t="shared" si="817"/>
        <v>2.1716799213657496</v>
      </c>
      <c r="Q746" s="14">
        <f t="shared" si="817"/>
        <v>0.97713376467287094</v>
      </c>
    </row>
    <row r="747" spans="14:17" x14ac:dyDescent="0.25">
      <c r="N747" s="14">
        <f t="shared" ref="N747:Q747" si="818">-N247</f>
        <v>-0.20843428257599061</v>
      </c>
      <c r="O747" s="14">
        <f t="shared" si="818"/>
        <v>-3.7697113713121469E-2</v>
      </c>
      <c r="P747" s="14">
        <f t="shared" si="818"/>
        <v>0.59976918582014793</v>
      </c>
      <c r="Q747" s="14">
        <f t="shared" si="818"/>
        <v>0.8958611434007504</v>
      </c>
    </row>
    <row r="748" spans="14:17" x14ac:dyDescent="0.25">
      <c r="N748" s="14">
        <f t="shared" ref="N748:Q748" si="819">-N248</f>
        <v>1.94989900369404</v>
      </c>
      <c r="O748" s="14">
        <f t="shared" si="819"/>
        <v>0.12115311446869279</v>
      </c>
      <c r="P748" s="14">
        <f t="shared" si="819"/>
        <v>1.2376369420939066</v>
      </c>
      <c r="Q748" s="14">
        <f t="shared" si="819"/>
        <v>-0.42563236375220859</v>
      </c>
    </row>
    <row r="749" spans="14:17" x14ac:dyDescent="0.25">
      <c r="N749" s="14">
        <f t="shared" ref="N749:Q749" si="820">-N249</f>
        <v>1.0538370151278538</v>
      </c>
      <c r="O749" s="14">
        <f t="shared" si="820"/>
        <v>-0.10367898173666236</v>
      </c>
      <c r="P749" s="14">
        <f t="shared" si="820"/>
        <v>-2.6212067241357103E-2</v>
      </c>
      <c r="Q749" s="14">
        <f t="shared" si="820"/>
        <v>0.78251328216553229</v>
      </c>
    </row>
    <row r="750" spans="14:17" x14ac:dyDescent="0.25">
      <c r="N750" s="14">
        <f t="shared" ref="N750:Q750" si="821">-N250</f>
        <v>-0.54402410821428138</v>
      </c>
      <c r="O750" s="14">
        <f t="shared" si="821"/>
        <v>0.40641518994536369</v>
      </c>
      <c r="P750" s="14">
        <f t="shared" si="821"/>
        <v>0.69753160752506949</v>
      </c>
      <c r="Q750" s="14">
        <f t="shared" si="821"/>
        <v>1.5126456452351853</v>
      </c>
    </row>
    <row r="751" spans="14:17" x14ac:dyDescent="0.25">
      <c r="N751" s="14">
        <f t="shared" ref="N751:Q751" si="822">-N251</f>
        <v>-9.4711108554290852E-2</v>
      </c>
      <c r="O751" s="14">
        <f t="shared" si="822"/>
        <v>-0.4156664944467735</v>
      </c>
      <c r="P751" s="14">
        <f t="shared" si="822"/>
        <v>4.9226534981376961E-2</v>
      </c>
      <c r="Q751" s="14">
        <f t="shared" si="822"/>
        <v>-1.3435486454249792</v>
      </c>
    </row>
    <row r="752" spans="14:17" x14ac:dyDescent="0.25">
      <c r="N752" s="14">
        <f t="shared" ref="N752:Q752" si="823">-N252</f>
        <v>8.1712279526059223E-2</v>
      </c>
      <c r="O752" s="14">
        <f t="shared" si="823"/>
        <v>-0.4900262717747696</v>
      </c>
      <c r="P752" s="14">
        <f t="shared" si="823"/>
        <v>-0.42603472920098884</v>
      </c>
      <c r="Q752" s="14">
        <f t="shared" si="823"/>
        <v>0.76262936465213638</v>
      </c>
    </row>
    <row r="753" spans="14:17" x14ac:dyDescent="0.25">
      <c r="N753" s="14">
        <f t="shared" ref="N753:Q753" si="824">-N253</f>
        <v>-0.90567664413052429</v>
      </c>
      <c r="O753" s="14">
        <f t="shared" si="824"/>
        <v>-1.7426614947590424</v>
      </c>
      <c r="P753" s="14">
        <f t="shared" si="824"/>
        <v>-0.11300264703653336</v>
      </c>
      <c r="Q753" s="14">
        <f t="shared" si="824"/>
        <v>2.401104170512637</v>
      </c>
    </row>
    <row r="754" spans="14:17" x14ac:dyDescent="0.25">
      <c r="N754" s="14">
        <f t="shared" ref="N754:Q754" si="825">-N254</f>
        <v>-2.8131750900497052E-2</v>
      </c>
      <c r="O754" s="14">
        <f t="shared" si="825"/>
        <v>0.94899068794648178</v>
      </c>
      <c r="P754" s="14">
        <f t="shared" si="825"/>
        <v>0.16597571993653482</v>
      </c>
      <c r="Q754" s="14">
        <f t="shared" si="825"/>
        <v>-1.0949629433193075</v>
      </c>
    </row>
    <row r="755" spans="14:17" x14ac:dyDescent="0.25">
      <c r="N755" s="14">
        <f t="shared" ref="N755:Q755" si="826">-N255</f>
        <v>1.0478118980812057</v>
      </c>
      <c r="O755" s="14">
        <f t="shared" si="826"/>
        <v>0.40705871844384156</v>
      </c>
      <c r="P755" s="14">
        <f t="shared" si="826"/>
        <v>-0.96978752449774464</v>
      </c>
      <c r="Q755" s="14">
        <f t="shared" si="826"/>
        <v>0.42497520655818982</v>
      </c>
    </row>
    <row r="756" spans="14:17" x14ac:dyDescent="0.25">
      <c r="N756" s="14">
        <f t="shared" ref="N756:Q756" si="827">-N256</f>
        <v>0.21525728452766671</v>
      </c>
      <c r="O756" s="14">
        <f t="shared" si="827"/>
        <v>2.4169429051952322</v>
      </c>
      <c r="P756" s="14">
        <f t="shared" si="827"/>
        <v>-0.69381387233499414</v>
      </c>
      <c r="Q756" s="14">
        <f t="shared" si="827"/>
        <v>-0.60865602884536385</v>
      </c>
    </row>
    <row r="757" spans="14:17" x14ac:dyDescent="0.25">
      <c r="N757" s="14">
        <f t="shared" ref="N757:Q757" si="828">-N257</f>
        <v>0.2584583106325406</v>
      </c>
      <c r="O757" s="14">
        <f t="shared" si="828"/>
        <v>1.0692975745559905</v>
      </c>
      <c r="P757" s="14">
        <f t="shared" si="828"/>
        <v>1.5280711541577063</v>
      </c>
      <c r="Q757" s="14">
        <f t="shared" si="828"/>
        <v>2.1202178177631152</v>
      </c>
    </row>
    <row r="758" spans="14:17" x14ac:dyDescent="0.25">
      <c r="N758" s="14">
        <f t="shared" ref="N758:Q758" si="829">-N258</f>
        <v>0.49680896850982975</v>
      </c>
      <c r="O758" s="14">
        <f t="shared" si="829"/>
        <v>-0.4925869446379984</v>
      </c>
      <c r="P758" s="14">
        <f t="shared" si="829"/>
        <v>0.33095771218147407</v>
      </c>
      <c r="Q758" s="14">
        <f t="shared" si="829"/>
        <v>-0.24279645603212047</v>
      </c>
    </row>
    <row r="759" spans="14:17" x14ac:dyDescent="0.25">
      <c r="N759" s="14">
        <f t="shared" ref="N759:Q759" si="830">-N259</f>
        <v>-0.20174587826460982</v>
      </c>
      <c r="O759" s="14">
        <f t="shared" si="830"/>
        <v>0.2666015721311063</v>
      </c>
      <c r="P759" s="14">
        <f t="shared" si="830"/>
        <v>-0.35128543268422679</v>
      </c>
      <c r="Q759" s="14">
        <f t="shared" si="830"/>
        <v>-0.61414146055079744</v>
      </c>
    </row>
    <row r="760" spans="14:17" x14ac:dyDescent="0.25">
      <c r="N760" s="14">
        <f t="shared" ref="N760:Q760" si="831">-N260</f>
        <v>1.9684815304467633</v>
      </c>
      <c r="O760" s="14">
        <f t="shared" si="831"/>
        <v>-1.598505003626842</v>
      </c>
      <c r="P760" s="14">
        <f t="shared" si="831"/>
        <v>-0.73618947566915172</v>
      </c>
      <c r="Q760" s="14">
        <f t="shared" si="831"/>
        <v>-0.47214580246879828</v>
      </c>
    </row>
    <row r="761" spans="14:17" x14ac:dyDescent="0.25">
      <c r="N761" s="14">
        <f t="shared" ref="N761:Q761" si="832">-N261</f>
        <v>-1.8143480542551969</v>
      </c>
      <c r="O761" s="14">
        <f t="shared" si="832"/>
        <v>-0.21757647714802067</v>
      </c>
      <c r="P761" s="14">
        <f t="shared" si="832"/>
        <v>-0.3051984130303782</v>
      </c>
      <c r="Q761" s="14">
        <f t="shared" si="832"/>
        <v>-0.95362758660589275</v>
      </c>
    </row>
    <row r="762" spans="14:17" x14ac:dyDescent="0.25">
      <c r="N762" s="14">
        <f t="shared" ref="N762:Q762" si="833">-N262</f>
        <v>0.35680024875562327</v>
      </c>
      <c r="O762" s="14">
        <f t="shared" si="833"/>
        <v>-5.1648087806862336E-2</v>
      </c>
      <c r="P762" s="14">
        <f t="shared" si="833"/>
        <v>-0.42041545754741239</v>
      </c>
      <c r="Q762" s="14">
        <f t="shared" si="833"/>
        <v>0.58029711512908089</v>
      </c>
    </row>
    <row r="763" spans="14:17" x14ac:dyDescent="0.25">
      <c r="N763" s="14">
        <f t="shared" ref="N763:Q763" si="834">-N263</f>
        <v>0.65940294317642478</v>
      </c>
      <c r="O763" s="14">
        <f t="shared" si="834"/>
        <v>0.39864082209972246</v>
      </c>
      <c r="P763" s="14">
        <f t="shared" si="834"/>
        <v>0.50877526416849761</v>
      </c>
      <c r="Q763" s="14">
        <f t="shared" si="834"/>
        <v>-0.28583259188676818</v>
      </c>
    </row>
    <row r="764" spans="14:17" x14ac:dyDescent="0.25">
      <c r="N764" s="14">
        <f t="shared" ref="N764:Q764" si="835">-N264</f>
        <v>-0.97154932702241614</v>
      </c>
      <c r="O764" s="14">
        <f t="shared" si="835"/>
        <v>-4.2608978978629225E-2</v>
      </c>
      <c r="P764" s="14">
        <f t="shared" si="835"/>
        <v>-0.79773343444420464</v>
      </c>
      <c r="Q764" s="14">
        <f t="shared" si="835"/>
        <v>-0.85721398564960671</v>
      </c>
    </row>
    <row r="765" spans="14:17" x14ac:dyDescent="0.25">
      <c r="N765" s="14">
        <f t="shared" ref="N765:Q765" si="836">-N265</f>
        <v>1.0985001860419261</v>
      </c>
      <c r="O765" s="14">
        <f t="shared" si="836"/>
        <v>-5.3651592551813065E-2</v>
      </c>
      <c r="P765" s="14">
        <f t="shared" si="836"/>
        <v>0.87186025303467196</v>
      </c>
      <c r="Q765" s="14">
        <f t="shared" si="836"/>
        <v>-0.72550240862108795</v>
      </c>
    </row>
    <row r="766" spans="14:17" x14ac:dyDescent="0.25">
      <c r="N766" s="14">
        <f t="shared" ref="N766:Q766" si="837">-N266</f>
        <v>1.2072790536306479</v>
      </c>
      <c r="O766" s="14">
        <f t="shared" si="837"/>
        <v>-0.24084952286914899</v>
      </c>
      <c r="P766" s="14">
        <f t="shared" si="837"/>
        <v>0.96379597337927014</v>
      </c>
      <c r="Q766" s="14">
        <f t="shared" si="837"/>
        <v>-1.8808119796620262</v>
      </c>
    </row>
    <row r="767" spans="14:17" x14ac:dyDescent="0.25">
      <c r="N767" s="14">
        <f t="shared" ref="N767:Q767" si="838">-N267</f>
        <v>-1.4781599810226682</v>
      </c>
      <c r="O767" s="14">
        <f t="shared" si="838"/>
        <v>0.36669208311495022</v>
      </c>
      <c r="P767" s="14">
        <f t="shared" si="838"/>
        <v>1.3070690258093027</v>
      </c>
      <c r="Q767" s="14">
        <f t="shared" si="838"/>
        <v>0.12915622462788981</v>
      </c>
    </row>
    <row r="768" spans="14:17" x14ac:dyDescent="0.25">
      <c r="N768" s="14">
        <f t="shared" ref="N768:Q768" si="839">-N268</f>
        <v>0.87051240250659045</v>
      </c>
      <c r="O768" s="14">
        <f t="shared" si="839"/>
        <v>-6.3788334529901042E-2</v>
      </c>
      <c r="P768" s="14">
        <f t="shared" si="839"/>
        <v>1.5441472743694591</v>
      </c>
      <c r="Q768" s="14">
        <f t="shared" si="839"/>
        <v>-1.1249219481348074</v>
      </c>
    </row>
    <row r="769" spans="14:17" x14ac:dyDescent="0.25">
      <c r="N769" s="14">
        <f t="shared" ref="N769:Q769" si="840">-N269</f>
        <v>-0.69041517359442306</v>
      </c>
      <c r="O769" s="14">
        <f t="shared" si="840"/>
        <v>0.77643003467985461</v>
      </c>
      <c r="P769" s="14">
        <f t="shared" si="840"/>
        <v>0.98065836633628656</v>
      </c>
      <c r="Q769" s="14">
        <f t="shared" si="840"/>
        <v>-0.11540398575662876</v>
      </c>
    </row>
    <row r="770" spans="14:17" x14ac:dyDescent="0.25">
      <c r="N770" s="14">
        <f t="shared" ref="N770:Q770" si="841">-N270</f>
        <v>-1.6544663085889462</v>
      </c>
      <c r="O770" s="14">
        <f t="shared" si="841"/>
        <v>-1.4702500967630994</v>
      </c>
      <c r="P770" s="14">
        <f t="shared" si="841"/>
        <v>-1.8925207168411855</v>
      </c>
      <c r="Q770" s="14">
        <f t="shared" si="841"/>
        <v>-1.8065168954402633</v>
      </c>
    </row>
    <row r="771" spans="14:17" x14ac:dyDescent="0.25">
      <c r="N771" s="14">
        <f t="shared" ref="N771:Q771" si="842">-N271</f>
        <v>0.52964504780381183</v>
      </c>
      <c r="O771" s="14">
        <f t="shared" si="842"/>
        <v>0.25379573709182296</v>
      </c>
      <c r="P771" s="14">
        <f t="shared" si="842"/>
        <v>1.8272765138249174</v>
      </c>
      <c r="Q771" s="14">
        <f t="shared" si="842"/>
        <v>-1.8067264557837686</v>
      </c>
    </row>
    <row r="772" spans="14:17" x14ac:dyDescent="0.25">
      <c r="N772" s="14">
        <f t="shared" ref="N772:Q772" si="843">-N272</f>
        <v>1.3573538341739491</v>
      </c>
      <c r="O772" s="14">
        <f t="shared" si="843"/>
        <v>-0.58002527483881672</v>
      </c>
      <c r="P772" s="14">
        <f t="shared" si="843"/>
        <v>0.464634568313606</v>
      </c>
      <c r="Q772" s="14">
        <f t="shared" si="843"/>
        <v>-0.39428068563046736</v>
      </c>
    </row>
    <row r="773" spans="14:17" x14ac:dyDescent="0.25">
      <c r="N773" s="14">
        <f t="shared" ref="N773:Q773" si="844">-N273</f>
        <v>1.4316699404528377</v>
      </c>
      <c r="O773" s="14">
        <f t="shared" si="844"/>
        <v>0.39191505747515226</v>
      </c>
      <c r="P773" s="14">
        <f t="shared" si="844"/>
        <v>1.3265338941162517</v>
      </c>
      <c r="Q773" s="14">
        <f t="shared" si="844"/>
        <v>-1.4893740570873268</v>
      </c>
    </row>
    <row r="774" spans="14:17" x14ac:dyDescent="0.25">
      <c r="N774" s="14">
        <f t="shared" ref="N774:Q774" si="845">-N274</f>
        <v>0.89357082593187687</v>
      </c>
      <c r="O774" s="14">
        <f t="shared" si="845"/>
        <v>-0.20882808859921487</v>
      </c>
      <c r="P774" s="14">
        <f t="shared" si="845"/>
        <v>-1.5174953704740894</v>
      </c>
      <c r="Q774" s="14">
        <f t="shared" si="845"/>
        <v>1.2735648662962333</v>
      </c>
    </row>
    <row r="775" spans="14:17" x14ac:dyDescent="0.25">
      <c r="N775" s="14">
        <f t="shared" ref="N775:Q775" si="846">-N275</f>
        <v>1.2487500997141641</v>
      </c>
      <c r="O775" s="14">
        <f t="shared" si="846"/>
        <v>-1.0311762047047994</v>
      </c>
      <c r="P775" s="14">
        <f t="shared" si="846"/>
        <v>2.050386529324737</v>
      </c>
      <c r="Q775" s="14">
        <f t="shared" si="846"/>
        <v>0.50804509330308156</v>
      </c>
    </row>
    <row r="776" spans="14:17" x14ac:dyDescent="0.25">
      <c r="N776" s="14">
        <f t="shared" ref="N776:Q776" si="847">-N276</f>
        <v>-1.8650166661501963</v>
      </c>
      <c r="O776" s="14">
        <f t="shared" si="847"/>
        <v>0.59154214421795082</v>
      </c>
      <c r="P776" s="14">
        <f t="shared" si="847"/>
        <v>-1.0880805935981279</v>
      </c>
      <c r="Q776" s="14">
        <f t="shared" si="847"/>
        <v>1.2962638609599761</v>
      </c>
    </row>
    <row r="777" spans="14:17" x14ac:dyDescent="0.25">
      <c r="N777" s="14">
        <f t="shared" ref="N777:Q777" si="848">-N277</f>
        <v>-0.35080710360666606</v>
      </c>
      <c r="O777" s="14">
        <f t="shared" si="848"/>
        <v>1.4792782398273245</v>
      </c>
      <c r="P777" s="14">
        <f t="shared" si="848"/>
        <v>0.18497531203650849</v>
      </c>
      <c r="Q777" s="14">
        <f t="shared" si="848"/>
        <v>-0.19355452348257152</v>
      </c>
    </row>
    <row r="778" spans="14:17" x14ac:dyDescent="0.25">
      <c r="N778" s="14">
        <f t="shared" ref="N778:Q778" si="849">-N278</f>
        <v>-0.53263321634472904</v>
      </c>
      <c r="O778" s="14">
        <f t="shared" si="849"/>
        <v>-0.18638828414057362</v>
      </c>
      <c r="P778" s="14">
        <f t="shared" si="849"/>
        <v>0.96100482925384556</v>
      </c>
      <c r="Q778" s="14">
        <f t="shared" si="849"/>
        <v>-0.82825852058881044</v>
      </c>
    </row>
    <row r="779" spans="14:17" x14ac:dyDescent="0.25">
      <c r="N779" s="14">
        <f t="shared" ref="N779:Q779" si="850">-N279</f>
        <v>0.83497680348150383</v>
      </c>
      <c r="O779" s="14">
        <f t="shared" si="850"/>
        <v>0.69358023281972292</v>
      </c>
      <c r="P779" s="14">
        <f t="shared" si="850"/>
        <v>-0.87223272361530435</v>
      </c>
      <c r="Q779" s="14">
        <f t="shared" si="850"/>
        <v>1.0888695334730596</v>
      </c>
    </row>
    <row r="780" spans="14:17" x14ac:dyDescent="0.25">
      <c r="N780" s="14">
        <f t="shared" ref="N780:Q780" si="851">-N280</f>
        <v>-2.0046445690035945E-3</v>
      </c>
      <c r="O780" s="14">
        <f t="shared" si="851"/>
        <v>1.2585825343339319</v>
      </c>
      <c r="P780" s="14">
        <f t="shared" si="851"/>
        <v>-0.14173841160391315</v>
      </c>
      <c r="Q780" s="14">
        <f t="shared" si="851"/>
        <v>-1.2451035107414672</v>
      </c>
    </row>
    <row r="781" spans="14:17" x14ac:dyDescent="0.25">
      <c r="N781" s="14">
        <f t="shared" ref="N781:Q781" si="852">-N281</f>
        <v>-1.1595874012892591</v>
      </c>
      <c r="O781" s="14">
        <f t="shared" si="852"/>
        <v>0.1671904829426723</v>
      </c>
      <c r="P781" s="14">
        <f t="shared" si="852"/>
        <v>-0.81500218331744656</v>
      </c>
      <c r="Q781" s="14">
        <f t="shared" si="852"/>
        <v>1.6219648131007123</v>
      </c>
    </row>
    <row r="782" spans="14:17" x14ac:dyDescent="0.25">
      <c r="N782" s="14">
        <f t="shared" ref="N782:Q782" si="853">-N282</f>
        <v>-0.42080804537507699</v>
      </c>
      <c r="O782" s="14">
        <f t="shared" si="853"/>
        <v>0.83795885530356107</v>
      </c>
      <c r="P782" s="14">
        <f t="shared" si="853"/>
        <v>-0.73810305594517656</v>
      </c>
      <c r="Q782" s="14">
        <f t="shared" si="853"/>
        <v>-0.72220243250393368</v>
      </c>
    </row>
    <row r="783" spans="14:17" x14ac:dyDescent="0.25">
      <c r="N783" s="14">
        <f t="shared" ref="N783:Q783" si="854">-N283</f>
        <v>0.80201663430948955</v>
      </c>
      <c r="O783" s="14">
        <f t="shared" si="854"/>
        <v>0.53975303130899854</v>
      </c>
      <c r="P783" s="14">
        <f t="shared" si="854"/>
        <v>-0.45644747263795932</v>
      </c>
      <c r="Q783" s="14">
        <f t="shared" si="854"/>
        <v>-0.12338959212284843</v>
      </c>
    </row>
    <row r="784" spans="14:17" x14ac:dyDescent="0.25">
      <c r="N784" s="14">
        <f t="shared" ref="N784:Q784" si="855">-N284</f>
        <v>-0.35823569929033405</v>
      </c>
      <c r="O784" s="14">
        <f t="shared" si="855"/>
        <v>0.22506837936011803</v>
      </c>
      <c r="P784" s="14">
        <f t="shared" si="855"/>
        <v>-0.24528761318461381</v>
      </c>
      <c r="Q784" s="14">
        <f t="shared" si="855"/>
        <v>1.0559117119007553</v>
      </c>
    </row>
    <row r="785" spans="14:17" x14ac:dyDescent="0.25">
      <c r="N785" s="14">
        <f t="shared" ref="N785:Q785" si="856">-N285</f>
        <v>-0.35024614958358635</v>
      </c>
      <c r="O785" s="14">
        <f t="shared" si="856"/>
        <v>-1.3452002698312999</v>
      </c>
      <c r="P785" s="14">
        <f t="shared" si="856"/>
        <v>0.38164163991852162</v>
      </c>
      <c r="Q785" s="14">
        <f t="shared" si="856"/>
        <v>-0.44592658069241303</v>
      </c>
    </row>
    <row r="786" spans="14:17" x14ac:dyDescent="0.25">
      <c r="N786" s="14">
        <f t="shared" ref="N786:Q786" si="857">-N286</f>
        <v>-0.1323017106998923</v>
      </c>
      <c r="O786" s="14">
        <f t="shared" si="857"/>
        <v>-1.1088267378443386</v>
      </c>
      <c r="P786" s="14">
        <f t="shared" si="857"/>
        <v>-0.34421338261780926</v>
      </c>
      <c r="Q786" s="14">
        <f t="shared" si="857"/>
        <v>-8.132625343866573E-2</v>
      </c>
    </row>
    <row r="787" spans="14:17" x14ac:dyDescent="0.25">
      <c r="N787" s="14">
        <f t="shared" ref="N787:Q787" si="858">-N287</f>
        <v>-1.2980091776316469</v>
      </c>
      <c r="O787" s="14">
        <f t="shared" si="858"/>
        <v>-1.0542778862895692</v>
      </c>
      <c r="P787" s="14">
        <f t="shared" si="858"/>
        <v>0.4398015175510937</v>
      </c>
      <c r="Q787" s="14">
        <f t="shared" si="858"/>
        <v>0.30077594566815818</v>
      </c>
    </row>
    <row r="788" spans="14:17" x14ac:dyDescent="0.25">
      <c r="N788" s="14">
        <f t="shared" ref="N788:Q788" si="859">-N288</f>
        <v>-3.5745809822064829E-2</v>
      </c>
      <c r="O788" s="14">
        <f t="shared" si="859"/>
        <v>-0.59098598316621065</v>
      </c>
      <c r="P788" s="14">
        <f t="shared" si="859"/>
        <v>1.0551023814443241</v>
      </c>
      <c r="Q788" s="14">
        <f t="shared" si="859"/>
        <v>-0.16583350664342672</v>
      </c>
    </row>
    <row r="789" spans="14:17" x14ac:dyDescent="0.25">
      <c r="N789" s="14">
        <f t="shared" ref="N789:Q789" si="860">-N289</f>
        <v>0.16232381167321655</v>
      </c>
      <c r="O789" s="14">
        <f t="shared" si="860"/>
        <v>0.68039737931180044</v>
      </c>
      <c r="P789" s="14">
        <f t="shared" si="860"/>
        <v>0.49194599995232313</v>
      </c>
      <c r="Q789" s="14">
        <f t="shared" si="860"/>
        <v>-0.16131218464403763</v>
      </c>
    </row>
    <row r="790" spans="14:17" x14ac:dyDescent="0.25">
      <c r="N790" s="14">
        <f t="shared" ref="N790:Q790" si="861">-N290</f>
        <v>-6.0195010050358329E-2</v>
      </c>
      <c r="O790" s="14">
        <f t="shared" si="861"/>
        <v>-2.6753073096022431</v>
      </c>
      <c r="P790" s="14">
        <f t="shared" si="861"/>
        <v>-0.85042862498156502</v>
      </c>
      <c r="Q790" s="14">
        <f t="shared" si="861"/>
        <v>0.30058391821147845</v>
      </c>
    </row>
    <row r="791" spans="14:17" x14ac:dyDescent="0.25">
      <c r="N791" s="14">
        <f t="shared" ref="N791:Q791" si="862">-N291</f>
        <v>1.657041224728647</v>
      </c>
      <c r="O791" s="14">
        <f t="shared" si="862"/>
        <v>4.9812850610062701E-2</v>
      </c>
      <c r="P791" s="14">
        <f t="shared" si="862"/>
        <v>-0.34089099646284454</v>
      </c>
      <c r="Q791" s="14">
        <f t="shared" si="862"/>
        <v>0.84915629876857734</v>
      </c>
    </row>
    <row r="792" spans="14:17" x14ac:dyDescent="0.25">
      <c r="N792" s="14">
        <f t="shared" ref="N792:Q792" si="863">-N292</f>
        <v>-0.5071357938914276</v>
      </c>
      <c r="O792" s="14">
        <f t="shared" si="863"/>
        <v>-0.35023202494371125</v>
      </c>
      <c r="P792" s="14">
        <f t="shared" si="863"/>
        <v>-0.39857912056998684</v>
      </c>
      <c r="Q792" s="14">
        <f t="shared" si="863"/>
        <v>-0.24574425721230772</v>
      </c>
    </row>
    <row r="793" spans="14:17" x14ac:dyDescent="0.25">
      <c r="N793" s="14">
        <f t="shared" ref="N793:Q793" si="864">-N293</f>
        <v>-0.46259803683009793</v>
      </c>
      <c r="O793" s="14">
        <f t="shared" si="864"/>
        <v>1.1518917538200224</v>
      </c>
      <c r="P793" s="14">
        <f t="shared" si="864"/>
        <v>-0.1570655793094258</v>
      </c>
      <c r="Q793" s="14">
        <f t="shared" si="864"/>
        <v>-0.75662905820320925</v>
      </c>
    </row>
    <row r="794" spans="14:17" x14ac:dyDescent="0.25">
      <c r="N794" s="14">
        <f t="shared" ref="N794:Q794" si="865">-N294</f>
        <v>-0.23411951524774716</v>
      </c>
      <c r="O794" s="14">
        <f t="shared" si="865"/>
        <v>0.95657084584957042</v>
      </c>
      <c r="P794" s="14">
        <f t="shared" si="865"/>
        <v>-0.58003103389808242</v>
      </c>
      <c r="Q794" s="14">
        <f t="shared" si="865"/>
        <v>0.21513872936858955</v>
      </c>
    </row>
    <row r="795" spans="14:17" x14ac:dyDescent="0.25">
      <c r="N795" s="14">
        <f t="shared" ref="N795:Q795" si="866">-N295</f>
        <v>0.71072924263093862</v>
      </c>
      <c r="O795" s="14">
        <f t="shared" si="866"/>
        <v>-0.5724260834885132</v>
      </c>
      <c r="P795" s="14">
        <f t="shared" si="866"/>
        <v>0.34090940411169096</v>
      </c>
      <c r="Q795" s="14">
        <f t="shared" si="866"/>
        <v>8.1282435407968104E-2</v>
      </c>
    </row>
    <row r="796" spans="14:17" x14ac:dyDescent="0.25">
      <c r="N796" s="14">
        <f t="shared" ref="N796:Q796" si="867">-N296</f>
        <v>-1.539460699076082</v>
      </c>
      <c r="O796" s="14">
        <f t="shared" si="867"/>
        <v>-0.34502592426522338</v>
      </c>
      <c r="P796" s="14">
        <f t="shared" si="867"/>
        <v>0.58972499584681692</v>
      </c>
      <c r="Q796" s="14">
        <f t="shared" si="867"/>
        <v>0.66152109102687284</v>
      </c>
    </row>
    <row r="797" spans="14:17" x14ac:dyDescent="0.25">
      <c r="N797" s="14">
        <f t="shared" ref="N797:Q797" si="868">-N297</f>
        <v>-0.12144752596173432</v>
      </c>
      <c r="O797" s="14">
        <f t="shared" si="868"/>
        <v>-5.0348809122710517E-2</v>
      </c>
      <c r="P797" s="14">
        <f t="shared" si="868"/>
        <v>-0.45312872792658293</v>
      </c>
      <c r="Q797" s="14">
        <f t="shared" si="868"/>
        <v>-1.3916645465823538</v>
      </c>
    </row>
    <row r="798" spans="14:17" x14ac:dyDescent="0.25">
      <c r="N798" s="14">
        <f t="shared" ref="N798:Q798" si="869">-N298</f>
        <v>0.84643560608310964</v>
      </c>
      <c r="O798" s="14">
        <f t="shared" si="869"/>
        <v>0.61206454180898007</v>
      </c>
      <c r="P798" s="14">
        <f t="shared" si="869"/>
        <v>1.1829040428099242</v>
      </c>
      <c r="Q798" s="14">
        <f t="shared" si="869"/>
        <v>0.1888845019503399</v>
      </c>
    </row>
    <row r="799" spans="14:17" x14ac:dyDescent="0.25">
      <c r="N799" s="14">
        <f t="shared" ref="N799:Q799" si="870">-N299</f>
        <v>-0.25336533874681977</v>
      </c>
      <c r="O799" s="14">
        <f t="shared" si="870"/>
        <v>-1.5553127489221152</v>
      </c>
      <c r="P799" s="14">
        <f t="shared" si="870"/>
        <v>-0.99001498394860588</v>
      </c>
      <c r="Q799" s="14">
        <f t="shared" si="870"/>
        <v>0.40348610770716969</v>
      </c>
    </row>
    <row r="800" spans="14:17" x14ac:dyDescent="0.25">
      <c r="N800" s="14">
        <f t="shared" ref="N800:Q800" si="871">-N300</f>
        <v>0.81097986486289086</v>
      </c>
      <c r="O800" s="14">
        <f t="shared" si="871"/>
        <v>-0.27469303094307934</v>
      </c>
      <c r="P800" s="14">
        <f t="shared" si="871"/>
        <v>-0.19836437273596924</v>
      </c>
      <c r="Q800" s="14">
        <f t="shared" si="871"/>
        <v>-0.1668314528761741</v>
      </c>
    </row>
    <row r="801" spans="14:17" x14ac:dyDescent="0.25">
      <c r="N801" s="14">
        <f t="shared" ref="N801:Q801" si="872">-N301</f>
        <v>0.28113559402094407</v>
      </c>
      <c r="O801" s="14">
        <f t="shared" si="872"/>
        <v>1.6000308979770959</v>
      </c>
      <c r="P801" s="14">
        <f t="shared" si="872"/>
        <v>1.6335499123648636</v>
      </c>
      <c r="Q801" s="14">
        <f t="shared" si="872"/>
        <v>0.38451647828350105</v>
      </c>
    </row>
    <row r="802" spans="14:17" x14ac:dyDescent="0.25">
      <c r="N802" s="14">
        <f t="shared" ref="N802:Q802" si="873">-N302</f>
        <v>0.74827386589062572</v>
      </c>
      <c r="O802" s="14">
        <f t="shared" si="873"/>
        <v>-0.34937729833391512</v>
      </c>
      <c r="P802" s="14">
        <f t="shared" si="873"/>
        <v>0.94635563845628512</v>
      </c>
      <c r="Q802" s="14">
        <f t="shared" si="873"/>
        <v>-0.91890594384971724</v>
      </c>
    </row>
    <row r="803" spans="14:17" x14ac:dyDescent="0.25">
      <c r="N803" s="14">
        <f t="shared" ref="N803:Q803" si="874">-N303</f>
        <v>-2.7336402666097026</v>
      </c>
      <c r="O803" s="14">
        <f t="shared" si="874"/>
        <v>-0.91147310380624647</v>
      </c>
      <c r="P803" s="14">
        <f t="shared" si="874"/>
        <v>-0.97455019924381303</v>
      </c>
      <c r="Q803" s="14">
        <f t="shared" si="874"/>
        <v>-3.0287624181121773E-2</v>
      </c>
    </row>
    <row r="804" spans="14:17" x14ac:dyDescent="0.25">
      <c r="N804" s="14">
        <f t="shared" ref="N804:Q804" si="875">-N304</f>
        <v>-0.43988065009595395</v>
      </c>
      <c r="O804" s="14">
        <f t="shared" si="875"/>
        <v>2.9542913413893608</v>
      </c>
      <c r="P804" s="14">
        <f t="shared" si="875"/>
        <v>-0.3524781786931791</v>
      </c>
      <c r="Q804" s="14">
        <f t="shared" si="875"/>
        <v>0.46587089772993734</v>
      </c>
    </row>
    <row r="805" spans="14:17" x14ac:dyDescent="0.25">
      <c r="N805" s="14">
        <f t="shared" ref="N805:Q805" si="876">-N305</f>
        <v>0.56177168207138584</v>
      </c>
      <c r="O805" s="14">
        <f t="shared" si="876"/>
        <v>0.43464434624831633</v>
      </c>
      <c r="P805" s="14">
        <f t="shared" si="876"/>
        <v>-0.36408322972300944</v>
      </c>
      <c r="Q805" s="14">
        <f t="shared" si="876"/>
        <v>-1.3347462796266203</v>
      </c>
    </row>
    <row r="806" spans="14:17" x14ac:dyDescent="0.25">
      <c r="N806" s="14">
        <f t="shared" ref="N806:Q806" si="877">-N306</f>
        <v>0.47090182625169485</v>
      </c>
      <c r="O806" s="14">
        <f t="shared" si="877"/>
        <v>7.5108803011399008E-2</v>
      </c>
      <c r="P806" s="14">
        <f t="shared" si="877"/>
        <v>9.3370465290167889E-2</v>
      </c>
      <c r="Q806" s="14">
        <f t="shared" si="877"/>
        <v>1.7265742203034111</v>
      </c>
    </row>
    <row r="807" spans="14:17" x14ac:dyDescent="0.25">
      <c r="N807" s="14">
        <f t="shared" ref="N807:Q807" si="878">-N307</f>
        <v>0.59805473742402848</v>
      </c>
      <c r="O807" s="14">
        <f t="shared" si="878"/>
        <v>-0.77287428493995125</v>
      </c>
      <c r="P807" s="14">
        <f t="shared" si="878"/>
        <v>1.217089501932626</v>
      </c>
      <c r="Q807" s="14">
        <f t="shared" si="878"/>
        <v>-2.0084604586911698</v>
      </c>
    </row>
    <row r="808" spans="14:17" x14ac:dyDescent="0.25">
      <c r="N808" s="14">
        <f t="shared" ref="N808:Q808" si="879">-N308</f>
        <v>-0.50217234135696276</v>
      </c>
      <c r="O808" s="14">
        <f t="shared" si="879"/>
        <v>4.4293985612085716E-2</v>
      </c>
      <c r="P808" s="14">
        <f t="shared" si="879"/>
        <v>-0.82164757849074965</v>
      </c>
      <c r="Q808" s="14">
        <f t="shared" si="879"/>
        <v>-0.28408439513329925</v>
      </c>
    </row>
    <row r="809" spans="14:17" x14ac:dyDescent="0.25">
      <c r="N809" s="14">
        <f t="shared" ref="N809:Q809" si="880">-N309</f>
        <v>-2.0589496662248099E-2</v>
      </c>
      <c r="O809" s="14">
        <f t="shared" si="880"/>
        <v>-1.8952681152239139</v>
      </c>
      <c r="P809" s="14">
        <f t="shared" si="880"/>
        <v>-0.73197299287863526</v>
      </c>
      <c r="Q809" s="14">
        <f t="shared" si="880"/>
        <v>-0.41699489940403789</v>
      </c>
    </row>
    <row r="810" spans="14:17" x14ac:dyDescent="0.25">
      <c r="N810" s="14">
        <f t="shared" ref="N810:Q810" si="881">-N310</f>
        <v>-1.540091819176302</v>
      </c>
      <c r="O810" s="14">
        <f t="shared" si="881"/>
        <v>0.3874360616682111</v>
      </c>
      <c r="P810" s="14">
        <f t="shared" si="881"/>
        <v>1.7555342106880254</v>
      </c>
      <c r="Q810" s="14">
        <f t="shared" si="881"/>
        <v>-0.70194012241549675</v>
      </c>
    </row>
    <row r="811" spans="14:17" x14ac:dyDescent="0.25">
      <c r="N811" s="14">
        <f t="shared" ref="N811:Q811" si="882">-N311</f>
        <v>0.26434865629537074</v>
      </c>
      <c r="O811" s="14">
        <f t="shared" si="882"/>
        <v>-5.0834330651155203E-2</v>
      </c>
      <c r="P811" s="14">
        <f t="shared" si="882"/>
        <v>2.236224283761989</v>
      </c>
      <c r="Q811" s="14">
        <f t="shared" si="882"/>
        <v>-5.8119883744989449E-2</v>
      </c>
    </row>
    <row r="812" spans="14:17" x14ac:dyDescent="0.25">
      <c r="N812" s="14">
        <f t="shared" ref="N812:Q812" si="883">-N312</f>
        <v>1.2551129532308565</v>
      </c>
      <c r="O812" s="14">
        <f t="shared" si="883"/>
        <v>-1.2004955821602126</v>
      </c>
      <c r="P812" s="14">
        <f t="shared" si="883"/>
        <v>1.1956617739529449</v>
      </c>
      <c r="Q812" s="14">
        <f t="shared" si="883"/>
        <v>0.52856799457770154</v>
      </c>
    </row>
    <row r="813" spans="14:17" x14ac:dyDescent="0.25">
      <c r="N813" s="14">
        <f t="shared" ref="N813:Q813" si="884">-N313</f>
        <v>0.17189047266451277</v>
      </c>
      <c r="O813" s="14">
        <f t="shared" si="884"/>
        <v>-0.1884210589261644</v>
      </c>
      <c r="P813" s="14">
        <f t="shared" si="884"/>
        <v>-0.33900971448524547</v>
      </c>
      <c r="Q813" s="14">
        <f t="shared" si="884"/>
        <v>2.6995299218643596</v>
      </c>
    </row>
    <row r="814" spans="14:17" x14ac:dyDescent="0.25">
      <c r="N814" s="14">
        <f t="shared" ref="N814:Q814" si="885">-N314</f>
        <v>-0.22987459915640054</v>
      </c>
      <c r="O814" s="14">
        <f t="shared" si="885"/>
        <v>-0.23834753687054688</v>
      </c>
      <c r="P814" s="14">
        <f t="shared" si="885"/>
        <v>0.38716999030185656</v>
      </c>
      <c r="Q814" s="14">
        <f t="shared" si="885"/>
        <v>-0.81748009144987288</v>
      </c>
    </row>
    <row r="815" spans="14:17" x14ac:dyDescent="0.25">
      <c r="N815" s="14">
        <f t="shared" ref="N815:Q815" si="886">-N315</f>
        <v>0.67159207188879144</v>
      </c>
      <c r="O815" s="14">
        <f t="shared" si="886"/>
        <v>0.6998101028682483</v>
      </c>
      <c r="P815" s="14">
        <f t="shared" si="886"/>
        <v>-0.49563653367653909</v>
      </c>
      <c r="Q815" s="14">
        <f t="shared" si="886"/>
        <v>0.38907682861372361</v>
      </c>
    </row>
    <row r="816" spans="14:17" x14ac:dyDescent="0.25">
      <c r="N816" s="14">
        <f t="shared" ref="N816:Q816" si="887">-N316</f>
        <v>-0.63332627382526541</v>
      </c>
      <c r="O816" s="14">
        <f t="shared" si="887"/>
        <v>0.98601788296302528</v>
      </c>
      <c r="P816" s="14">
        <f t="shared" si="887"/>
        <v>-1.2985075389170559</v>
      </c>
      <c r="Q816" s="14">
        <f t="shared" si="887"/>
        <v>-2.1964852895638018</v>
      </c>
    </row>
    <row r="817" spans="14:17" x14ac:dyDescent="0.25">
      <c r="N817" s="14">
        <f t="shared" ref="N817:Q817" si="888">-N317</f>
        <v>-0.93372490310158729</v>
      </c>
      <c r="O817" s="14">
        <f t="shared" si="888"/>
        <v>-0.89646180059122438</v>
      </c>
      <c r="P817" s="14">
        <f t="shared" si="888"/>
        <v>-0.57096084252557366</v>
      </c>
      <c r="Q817" s="14">
        <f t="shared" si="888"/>
        <v>0.243110932887634</v>
      </c>
    </row>
    <row r="818" spans="14:17" x14ac:dyDescent="0.25">
      <c r="N818" s="14">
        <f t="shared" ref="N818:Q818" si="889">-N318</f>
        <v>-0.1008539653088537</v>
      </c>
      <c r="O818" s="14">
        <f t="shared" si="889"/>
        <v>0.27436302230912124</v>
      </c>
      <c r="P818" s="14">
        <f t="shared" si="889"/>
        <v>-0.10402477212506978</v>
      </c>
      <c r="Q818" s="14">
        <f t="shared" si="889"/>
        <v>1.10931488243016</v>
      </c>
    </row>
    <row r="819" spans="14:17" x14ac:dyDescent="0.25">
      <c r="N819" s="14">
        <f t="shared" ref="N819:Q819" si="890">-N319</f>
        <v>0.57337925234847242</v>
      </c>
      <c r="O819" s="14">
        <f t="shared" si="890"/>
        <v>1.5892484917706842</v>
      </c>
      <c r="P819" s="14">
        <f t="shared" si="890"/>
        <v>0.58330841420477297</v>
      </c>
      <c r="Q819" s="14">
        <f t="shared" si="890"/>
        <v>0.54119232112838778</v>
      </c>
    </row>
    <row r="820" spans="14:17" x14ac:dyDescent="0.25">
      <c r="N820" s="14">
        <f t="shared" ref="N820:Q820" si="891">-N320</f>
        <v>-0.5993275566058931</v>
      </c>
      <c r="O820" s="14">
        <f t="shared" si="891"/>
        <v>-0.55118413272914257</v>
      </c>
      <c r="P820" s="14">
        <f t="shared" si="891"/>
        <v>1.9304205324012988</v>
      </c>
      <c r="Q820" s="14">
        <f t="shared" si="891"/>
        <v>-0.17825288409407425</v>
      </c>
    </row>
    <row r="821" spans="14:17" x14ac:dyDescent="0.25">
      <c r="N821" s="14">
        <f t="shared" ref="N821:Q821" si="892">-N321</f>
        <v>1.3732761145264862</v>
      </c>
      <c r="O821" s="14">
        <f t="shared" si="892"/>
        <v>-2.2090804584061012</v>
      </c>
      <c r="P821" s="14">
        <f t="shared" si="892"/>
        <v>0.63875811462000853</v>
      </c>
      <c r="Q821" s="14">
        <f t="shared" si="892"/>
        <v>0.27663243935914333</v>
      </c>
    </row>
    <row r="822" spans="14:17" x14ac:dyDescent="0.25">
      <c r="N822" s="14">
        <f t="shared" ref="N822:Q822" si="893">-N322</f>
        <v>8.5528017859332436E-2</v>
      </c>
      <c r="O822" s="14">
        <f t="shared" si="893"/>
        <v>9.1724785468632275E-2</v>
      </c>
      <c r="P822" s="14">
        <f t="shared" si="893"/>
        <v>-0.24845734826554608</v>
      </c>
      <c r="Q822" s="14">
        <f t="shared" si="893"/>
        <v>0.37422482445342553</v>
      </c>
    </row>
    <row r="823" spans="14:17" x14ac:dyDescent="0.25">
      <c r="N823" s="14">
        <f t="shared" ref="N823:Q823" si="894">-N323</f>
        <v>-0.40011894469096571</v>
      </c>
      <c r="O823" s="14">
        <f t="shared" si="894"/>
        <v>-2.0004917199458152</v>
      </c>
      <c r="P823" s="14">
        <f t="shared" si="894"/>
        <v>1.2305357151129399</v>
      </c>
      <c r="Q823" s="14">
        <f t="shared" si="894"/>
        <v>-5.9571869344513431E-2</v>
      </c>
    </row>
    <row r="824" spans="14:17" x14ac:dyDescent="0.25">
      <c r="N824" s="14">
        <f t="shared" ref="N824:Q824" si="895">-N324</f>
        <v>2.1030681804369098</v>
      </c>
      <c r="O824" s="14">
        <f t="shared" si="895"/>
        <v>-0.99545760577601328</v>
      </c>
      <c r="P824" s="14">
        <f t="shared" si="895"/>
        <v>0.3165645070434292</v>
      </c>
      <c r="Q824" s="14">
        <f t="shared" si="895"/>
        <v>-0.29493854616853249</v>
      </c>
    </row>
    <row r="825" spans="14:17" x14ac:dyDescent="0.25">
      <c r="N825" s="14">
        <f t="shared" ref="N825:Q825" si="896">-N325</f>
        <v>-1.651137896647779</v>
      </c>
      <c r="O825" s="14">
        <f t="shared" si="896"/>
        <v>-0.18815246897422266</v>
      </c>
      <c r="P825" s="14">
        <f t="shared" si="896"/>
        <v>-0.12881167850282449</v>
      </c>
      <c r="Q825" s="14">
        <f t="shared" si="896"/>
        <v>0.74581793488441972</v>
      </c>
    </row>
    <row r="826" spans="14:17" x14ac:dyDescent="0.25">
      <c r="N826" s="14">
        <f t="shared" ref="N826:Q826" si="897">-N326</f>
        <v>0.21332454294303449</v>
      </c>
      <c r="O826" s="14">
        <f t="shared" si="897"/>
        <v>0.29904338527434959</v>
      </c>
      <c r="P826" s="14">
        <f t="shared" si="897"/>
        <v>0.22367489794271209</v>
      </c>
      <c r="Q826" s="14">
        <f t="shared" si="897"/>
        <v>-0.72116114634130113</v>
      </c>
    </row>
    <row r="827" spans="14:17" x14ac:dyDescent="0.25">
      <c r="N827" s="14">
        <f t="shared" ref="N827:Q827" si="898">-N327</f>
        <v>-0.69415379586410331</v>
      </c>
      <c r="O827" s="14">
        <f t="shared" si="898"/>
        <v>-1.1443265890073817</v>
      </c>
      <c r="P827" s="14">
        <f t="shared" si="898"/>
        <v>1.4717943747843856</v>
      </c>
      <c r="Q827" s="14">
        <f t="shared" si="898"/>
        <v>-1.6426000322829708</v>
      </c>
    </row>
    <row r="828" spans="14:17" x14ac:dyDescent="0.25">
      <c r="N828" s="14">
        <f t="shared" ref="N828:Q828" si="899">-N328</f>
        <v>0.80733711890387594</v>
      </c>
      <c r="O828" s="14">
        <f t="shared" si="899"/>
        <v>0.94117511758685801</v>
      </c>
      <c r="P828" s="14">
        <f t="shared" si="899"/>
        <v>-0.6108893887164244</v>
      </c>
      <c r="Q828" s="14">
        <f t="shared" si="899"/>
        <v>1.2261441077759319</v>
      </c>
    </row>
    <row r="829" spans="14:17" x14ac:dyDescent="0.25">
      <c r="N829" s="14">
        <f t="shared" ref="N829:Q829" si="900">-N329</f>
        <v>0.53487250817490029</v>
      </c>
      <c r="O829" s="14">
        <f t="shared" si="900"/>
        <v>1.9037475231093492</v>
      </c>
      <c r="P829" s="14">
        <f t="shared" si="900"/>
        <v>0.38650864842833826</v>
      </c>
      <c r="Q829" s="14">
        <f t="shared" si="900"/>
        <v>-0.2812039616911024</v>
      </c>
    </row>
    <row r="830" spans="14:17" x14ac:dyDescent="0.25">
      <c r="N830" s="14">
        <f t="shared" ref="N830:Q830" si="901">-N330</f>
        <v>0.80387560219391063</v>
      </c>
      <c r="O830" s="14">
        <f t="shared" si="901"/>
        <v>0.35647474356121522</v>
      </c>
      <c r="P830" s="14">
        <f t="shared" si="901"/>
        <v>0.24627641281311954</v>
      </c>
      <c r="Q830" s="14">
        <f t="shared" si="901"/>
        <v>0.30715387861996474</v>
      </c>
    </row>
    <row r="831" spans="14:17" x14ac:dyDescent="0.25">
      <c r="N831" s="14">
        <f t="shared" ref="N831:Q831" si="902">-N331</f>
        <v>0.71475693574229004</v>
      </c>
      <c r="O831" s="14">
        <f t="shared" si="902"/>
        <v>-0.13036197986044562</v>
      </c>
      <c r="P831" s="14">
        <f t="shared" si="902"/>
        <v>-0.965883815547535</v>
      </c>
      <c r="Q831" s="14">
        <f t="shared" si="902"/>
        <v>0.60257650239776139</v>
      </c>
    </row>
    <row r="832" spans="14:17" x14ac:dyDescent="0.25">
      <c r="N832" s="14">
        <f t="shared" ref="N832:Q832" si="903">-N332</f>
        <v>1.5460678324076267</v>
      </c>
      <c r="O832" s="14">
        <f t="shared" si="903"/>
        <v>-0.41089507734245811</v>
      </c>
      <c r="P832" s="14">
        <f t="shared" si="903"/>
        <v>1.1906309742458046</v>
      </c>
      <c r="Q832" s="14">
        <f t="shared" si="903"/>
        <v>-1.0083878155830088</v>
      </c>
    </row>
    <row r="833" spans="14:17" x14ac:dyDescent="0.25">
      <c r="N833" s="14">
        <f t="shared" ref="N833:Q833" si="904">-N333</f>
        <v>1.2136338150851054</v>
      </c>
      <c r="O833" s="14">
        <f t="shared" si="904"/>
        <v>-0.75336329561789661</v>
      </c>
      <c r="P833" s="14">
        <f t="shared" si="904"/>
        <v>0.52754063513444793</v>
      </c>
      <c r="Q833" s="14">
        <f t="shared" si="904"/>
        <v>-0.36192699993902039</v>
      </c>
    </row>
    <row r="834" spans="14:17" x14ac:dyDescent="0.25">
      <c r="N834" s="14">
        <f t="shared" ref="N834:Q834" si="905">-N334</f>
        <v>1.8329165420830287</v>
      </c>
      <c r="O834" s="14">
        <f t="shared" si="905"/>
        <v>-0.2872232569345689</v>
      </c>
      <c r="P834" s="14">
        <f t="shared" si="905"/>
        <v>-9.4930519442858366E-2</v>
      </c>
      <c r="Q834" s="14">
        <f t="shared" si="905"/>
        <v>-1.1146118854452385</v>
      </c>
    </row>
    <row r="835" spans="14:17" x14ac:dyDescent="0.25">
      <c r="N835" s="14">
        <f t="shared" ref="N835:Q835" si="906">-N335</f>
        <v>-0.48908729673483115</v>
      </c>
      <c r="O835" s="14">
        <f t="shared" si="906"/>
        <v>-0.31821338756670248</v>
      </c>
      <c r="P835" s="14">
        <f t="shared" si="906"/>
        <v>-0.19506287038138259</v>
      </c>
      <c r="Q835" s="14">
        <f t="shared" si="906"/>
        <v>0.81894951765868629</v>
      </c>
    </row>
    <row r="836" spans="14:17" x14ac:dyDescent="0.25">
      <c r="N836" s="14">
        <f t="shared" ref="N836:Q836" si="907">-N336</f>
        <v>-4.1368133582427953E-3</v>
      </c>
      <c r="O836" s="14">
        <f t="shared" si="907"/>
        <v>0.97898167421494331</v>
      </c>
      <c r="P836" s="14">
        <f t="shared" si="907"/>
        <v>-6.3049035890089894E-2</v>
      </c>
      <c r="Q836" s="14">
        <f t="shared" si="907"/>
        <v>-1.0491719185255988</v>
      </c>
    </row>
    <row r="837" spans="14:17" x14ac:dyDescent="0.25">
      <c r="N837" s="14">
        <f t="shared" ref="N837:Q837" si="908">-N337</f>
        <v>-0.75059869530973999</v>
      </c>
      <c r="O837" s="14">
        <f t="shared" si="908"/>
        <v>0.9468418518068592</v>
      </c>
      <c r="P837" s="14">
        <f t="shared" si="908"/>
        <v>-0.98993470383932247</v>
      </c>
      <c r="Q837" s="14">
        <f t="shared" si="908"/>
        <v>0.26316949600976219</v>
      </c>
    </row>
    <row r="838" spans="14:17" x14ac:dyDescent="0.25">
      <c r="N838" s="14">
        <f t="shared" ref="N838:Q838" si="909">-N338</f>
        <v>0.12193207791894285</v>
      </c>
      <c r="O838" s="14">
        <f t="shared" si="909"/>
        <v>0.78048912586362629</v>
      </c>
      <c r="P838" s="14">
        <f t="shared" si="909"/>
        <v>0.17873800220056069</v>
      </c>
      <c r="Q838" s="14">
        <f t="shared" si="909"/>
        <v>-0.58492783860513764</v>
      </c>
    </row>
    <row r="839" spans="14:17" x14ac:dyDescent="0.25">
      <c r="N839" s="14">
        <f t="shared" ref="N839:Q839" si="910">-N339</f>
        <v>3.3156972424259519</v>
      </c>
      <c r="O839" s="14">
        <f t="shared" si="910"/>
        <v>1.5266792712990007</v>
      </c>
      <c r="P839" s="14">
        <f t="shared" si="910"/>
        <v>0.34313398311204141</v>
      </c>
      <c r="Q839" s="14">
        <f t="shared" si="910"/>
        <v>1.5388311679154167</v>
      </c>
    </row>
    <row r="840" spans="14:17" x14ac:dyDescent="0.25">
      <c r="N840" s="14">
        <f t="shared" ref="N840:Q840" si="911">-N340</f>
        <v>1.4501040156208049</v>
      </c>
      <c r="O840" s="14">
        <f t="shared" si="911"/>
        <v>-0.33415718070755018</v>
      </c>
      <c r="P840" s="14">
        <f t="shared" si="911"/>
        <v>-0.53230896303187503</v>
      </c>
      <c r="Q840" s="14">
        <f t="shared" si="911"/>
        <v>1.0152472019032046</v>
      </c>
    </row>
    <row r="841" spans="14:17" x14ac:dyDescent="0.25">
      <c r="N841" s="14">
        <f t="shared" ref="N841:Q841" si="912">-N341</f>
        <v>-0.56952562245024929</v>
      </c>
      <c r="O841" s="14">
        <f t="shared" si="912"/>
        <v>-1.3585364235452875</v>
      </c>
      <c r="P841" s="14">
        <f t="shared" si="912"/>
        <v>0.4168047206852421</v>
      </c>
      <c r="Q841" s="14">
        <f t="shared" si="912"/>
        <v>0.20380400013701833</v>
      </c>
    </row>
    <row r="842" spans="14:17" x14ac:dyDescent="0.25">
      <c r="N842" s="14">
        <f t="shared" ref="N842:Q842" si="913">-N342</f>
        <v>-0.76427046722082548</v>
      </c>
      <c r="O842" s="14">
        <f t="shared" si="913"/>
        <v>-0.828714693461441</v>
      </c>
      <c r="P842" s="14">
        <f t="shared" si="913"/>
        <v>0.16469395552347499</v>
      </c>
      <c r="Q842" s="14">
        <f t="shared" si="913"/>
        <v>0.80110251024230006</v>
      </c>
    </row>
    <row r="843" spans="14:17" x14ac:dyDescent="0.25">
      <c r="N843" s="14">
        <f t="shared" ref="N843:Q843" si="914">-N343</f>
        <v>1.5417522200045826</v>
      </c>
      <c r="O843" s="14">
        <f t="shared" si="914"/>
        <v>-1.2603903319141025</v>
      </c>
      <c r="P843" s="14">
        <f t="shared" si="914"/>
        <v>0.86414814954557506</v>
      </c>
      <c r="Q843" s="14">
        <f t="shared" si="914"/>
        <v>-0.42176603866360884</v>
      </c>
    </row>
    <row r="844" spans="14:17" x14ac:dyDescent="0.25">
      <c r="N844" s="14">
        <f t="shared" ref="N844:Q844" si="915">-N344</f>
        <v>1.386261795913589</v>
      </c>
      <c r="O844" s="14">
        <f t="shared" si="915"/>
        <v>0.11216481675905349</v>
      </c>
      <c r="P844" s="14">
        <f t="shared" si="915"/>
        <v>1.9727860110991053</v>
      </c>
      <c r="Q844" s="14">
        <f t="shared" si="915"/>
        <v>1.6146336514220285</v>
      </c>
    </row>
    <row r="845" spans="14:17" x14ac:dyDescent="0.25">
      <c r="N845" s="14">
        <f t="shared" ref="N845:Q845" si="916">-N345</f>
        <v>-0.76255366041444539</v>
      </c>
      <c r="O845" s="14">
        <f t="shared" si="916"/>
        <v>1.325464997985264</v>
      </c>
      <c r="P845" s="14">
        <f t="shared" si="916"/>
        <v>5.741422208744288E-2</v>
      </c>
      <c r="Q845" s="14">
        <f t="shared" si="916"/>
        <v>9.5970588306323032E-2</v>
      </c>
    </row>
    <row r="846" spans="14:17" x14ac:dyDescent="0.25">
      <c r="N846" s="14">
        <f t="shared" ref="N846:Q846" si="917">-N346</f>
        <v>0.86122644453778285</v>
      </c>
      <c r="O846" s="14">
        <f t="shared" si="917"/>
        <v>0.1383871534957701</v>
      </c>
      <c r="P846" s="14">
        <f t="shared" si="917"/>
        <v>2.229438106991692</v>
      </c>
      <c r="Q846" s="14">
        <f t="shared" si="917"/>
        <v>0.44462664613607411</v>
      </c>
    </row>
    <row r="847" spans="14:17" x14ac:dyDescent="0.25">
      <c r="N847" s="14">
        <f t="shared" ref="N847:Q847" si="918">-N347</f>
        <v>1.1850962082345784</v>
      </c>
      <c r="O847" s="14">
        <f t="shared" si="918"/>
        <v>4.7518448591552867E-2</v>
      </c>
      <c r="P847" s="14">
        <f t="shared" si="918"/>
        <v>-0.72310759651206258</v>
      </c>
      <c r="Q847" s="14">
        <f t="shared" si="918"/>
        <v>-0.34920859072709481</v>
      </c>
    </row>
    <row r="848" spans="14:17" x14ac:dyDescent="0.25">
      <c r="N848" s="14">
        <f t="shared" ref="N848:Q848" si="919">-N348</f>
        <v>1.1983575916246545</v>
      </c>
      <c r="O848" s="14">
        <f t="shared" si="919"/>
        <v>-1.5417118533734049</v>
      </c>
      <c r="P848" s="14">
        <f t="shared" si="919"/>
        <v>-1.1118180485403648</v>
      </c>
      <c r="Q848" s="14">
        <f t="shared" si="919"/>
        <v>-0.62586322309855835</v>
      </c>
    </row>
    <row r="849" spans="14:17" x14ac:dyDescent="0.25">
      <c r="N849" s="14">
        <f t="shared" ref="N849:Q849" si="920">-N349</f>
        <v>0.57441629649096138</v>
      </c>
      <c r="O849" s="14">
        <f t="shared" si="920"/>
        <v>1.1874316980035473</v>
      </c>
      <c r="P849" s="14">
        <f t="shared" si="920"/>
        <v>0.74721703100208547</v>
      </c>
      <c r="Q849" s="14">
        <f t="shared" si="920"/>
        <v>1.9612570679504699</v>
      </c>
    </row>
    <row r="850" spans="14:17" x14ac:dyDescent="0.25">
      <c r="N850" s="14">
        <f t="shared" ref="N850:Q850" si="921">-N350</f>
        <v>1.1190008112023293</v>
      </c>
      <c r="O850" s="14">
        <f t="shared" si="921"/>
        <v>2.3090608453496206</v>
      </c>
      <c r="P850" s="14">
        <f t="shared" si="921"/>
        <v>0.24734659829901975</v>
      </c>
      <c r="Q850" s="14">
        <f t="shared" si="921"/>
        <v>0.28276584797135018</v>
      </c>
    </row>
    <row r="851" spans="14:17" x14ac:dyDescent="0.25">
      <c r="N851" s="14">
        <f t="shared" ref="N851:Q851" si="922">-N351</f>
        <v>-1.1943589747267629</v>
      </c>
      <c r="O851" s="14">
        <f t="shared" si="922"/>
        <v>0.21116631450076417</v>
      </c>
      <c r="P851" s="14">
        <f t="shared" si="922"/>
        <v>2.0854166383286739</v>
      </c>
      <c r="Q851" s="14">
        <f t="shared" si="922"/>
        <v>-0.75113974495778379</v>
      </c>
    </row>
    <row r="852" spans="14:17" x14ac:dyDescent="0.25">
      <c r="N852" s="14">
        <f t="shared" ref="N852:Q852" si="923">-N352</f>
        <v>1.8586307588430568</v>
      </c>
      <c r="O852" s="14">
        <f t="shared" si="923"/>
        <v>0.11271212921764397</v>
      </c>
      <c r="P852" s="14">
        <f t="shared" si="923"/>
        <v>-0.12791143572689548</v>
      </c>
      <c r="Q852" s="14">
        <f t="shared" si="923"/>
        <v>1.8271167339268053</v>
      </c>
    </row>
    <row r="853" spans="14:17" x14ac:dyDescent="0.25">
      <c r="N853" s="14">
        <f t="shared" ref="N853:Q853" si="924">-N353</f>
        <v>-0.11105488353805391</v>
      </c>
      <c r="O853" s="14">
        <f t="shared" si="924"/>
        <v>-0.62516318469515419</v>
      </c>
      <c r="P853" s="14">
        <f t="shared" si="924"/>
        <v>0.851189929898023</v>
      </c>
      <c r="Q853" s="14">
        <f t="shared" si="924"/>
        <v>0.22886415625318041</v>
      </c>
    </row>
    <row r="854" spans="14:17" x14ac:dyDescent="0.25">
      <c r="N854" s="14">
        <f t="shared" ref="N854:Q854" si="925">-N354</f>
        <v>0.36101510996001507</v>
      </c>
      <c r="O854" s="14">
        <f t="shared" si="925"/>
        <v>0.21066213179437265</v>
      </c>
      <c r="P854" s="14">
        <f t="shared" si="925"/>
        <v>-3.5507510213004689E-2</v>
      </c>
      <c r="Q854" s="14">
        <f t="shared" si="925"/>
        <v>1.0955894376551625</v>
      </c>
    </row>
    <row r="855" spans="14:17" x14ac:dyDescent="0.25">
      <c r="N855" s="14">
        <f t="shared" ref="N855:Q855" si="926">-N355</f>
        <v>0.73822833656046682</v>
      </c>
      <c r="O855" s="14">
        <f t="shared" si="926"/>
        <v>0.25891369732606634</v>
      </c>
      <c r="P855" s="14">
        <f t="shared" si="926"/>
        <v>-0.41655378179349495</v>
      </c>
      <c r="Q855" s="14">
        <f t="shared" si="926"/>
        <v>1.0359158556583803</v>
      </c>
    </row>
    <row r="856" spans="14:17" x14ac:dyDescent="0.25">
      <c r="N856" s="14">
        <f t="shared" ref="N856:Q856" si="927">-N356</f>
        <v>5.9436130223074139E-2</v>
      </c>
      <c r="O856" s="14">
        <f t="shared" si="927"/>
        <v>-0.23165966503009219</v>
      </c>
      <c r="P856" s="14">
        <f t="shared" si="927"/>
        <v>1.5017313673273136</v>
      </c>
      <c r="Q856" s="14">
        <f t="shared" si="927"/>
        <v>1.750122003219919</v>
      </c>
    </row>
    <row r="857" spans="14:17" x14ac:dyDescent="0.25">
      <c r="N857" s="14">
        <f t="shared" ref="N857:Q857" si="928">-N357</f>
        <v>0.88711526720320089</v>
      </c>
      <c r="O857" s="14">
        <f t="shared" si="928"/>
        <v>0.77536283987511823</v>
      </c>
      <c r="P857" s="14">
        <f t="shared" si="928"/>
        <v>0.32431114167875996</v>
      </c>
      <c r="Q857" s="14">
        <f t="shared" si="928"/>
        <v>-1.2949194447947465</v>
      </c>
    </row>
    <row r="858" spans="14:17" x14ac:dyDescent="0.25">
      <c r="N858" s="14">
        <f t="shared" ref="N858:Q858" si="929">-N358</f>
        <v>0.92360664840233864</v>
      </c>
      <c r="O858" s="14">
        <f t="shared" si="929"/>
        <v>-0.78500000652248469</v>
      </c>
      <c r="P858" s="14">
        <f t="shared" si="929"/>
        <v>-4.2549950705035366E-2</v>
      </c>
      <c r="Q858" s="14">
        <f t="shared" si="929"/>
        <v>-0.3901567631911676</v>
      </c>
    </row>
    <row r="859" spans="14:17" x14ac:dyDescent="0.25">
      <c r="N859" s="14">
        <f t="shared" ref="N859:Q859" si="930">-N359</f>
        <v>-0.1000399811085657</v>
      </c>
      <c r="O859" s="14">
        <f t="shared" si="930"/>
        <v>-0.82604037656932816</v>
      </c>
      <c r="P859" s="14">
        <f t="shared" si="930"/>
        <v>-1.0876238219050993</v>
      </c>
      <c r="Q859" s="14">
        <f t="shared" si="930"/>
        <v>0.73950468304545136</v>
      </c>
    </row>
    <row r="860" spans="14:17" x14ac:dyDescent="0.25">
      <c r="N860" s="14">
        <f t="shared" ref="N860:Q860" si="931">-N360</f>
        <v>-0.49643588978792719</v>
      </c>
      <c r="O860" s="14">
        <f t="shared" si="931"/>
        <v>-1.7523861696938841</v>
      </c>
      <c r="P860" s="14">
        <f t="shared" si="931"/>
        <v>0.76763850944755774</v>
      </c>
      <c r="Q860" s="14">
        <f t="shared" si="931"/>
        <v>-0.96834814718414808</v>
      </c>
    </row>
    <row r="861" spans="14:17" x14ac:dyDescent="0.25">
      <c r="N861" s="14">
        <f t="shared" ref="N861:Q861" si="932">-N361</f>
        <v>2.7076832304383038</v>
      </c>
      <c r="O861" s="14">
        <f t="shared" si="932"/>
        <v>-7.339661710884425E-2</v>
      </c>
      <c r="P861" s="14">
        <f t="shared" si="932"/>
        <v>-0.40101711985141464</v>
      </c>
      <c r="Q861" s="14">
        <f t="shared" si="932"/>
        <v>-1.557274631341647</v>
      </c>
    </row>
    <row r="862" spans="14:17" x14ac:dyDescent="0.25">
      <c r="N862" s="14">
        <f t="shared" ref="N862:Q862" si="933">-N362</f>
        <v>1.3197346305012054</v>
      </c>
      <c r="O862" s="14">
        <f t="shared" si="933"/>
        <v>1.1645238738611575E-2</v>
      </c>
      <c r="P862" s="14">
        <f t="shared" si="933"/>
        <v>0.67857747082121644</v>
      </c>
      <c r="Q862" s="14">
        <f t="shared" si="933"/>
        <v>1.1105705534733348</v>
      </c>
    </row>
    <row r="863" spans="14:17" x14ac:dyDescent="0.25">
      <c r="N863" s="14">
        <f t="shared" ref="N863:Q863" si="934">-N363</f>
        <v>0.76241478830645237</v>
      </c>
      <c r="O863" s="14">
        <f t="shared" si="934"/>
        <v>-1.3235495682497032</v>
      </c>
      <c r="P863" s="14">
        <f t="shared" si="934"/>
        <v>0.91676428320655456</v>
      </c>
      <c r="Q863" s="14">
        <f t="shared" si="934"/>
        <v>1.4855259106774039</v>
      </c>
    </row>
    <row r="864" spans="14:17" x14ac:dyDescent="0.25">
      <c r="N864" s="14">
        <f t="shared" ref="N864:Q864" si="935">-N364</f>
        <v>0.44578991317096783</v>
      </c>
      <c r="O864" s="14">
        <f t="shared" si="935"/>
        <v>-0.95492185012033481</v>
      </c>
      <c r="P864" s="14">
        <f t="shared" si="935"/>
        <v>0.95975677422708694</v>
      </c>
      <c r="Q864" s="14">
        <f t="shared" si="935"/>
        <v>-1.6543795799175831</v>
      </c>
    </row>
    <row r="865" spans="14:17" x14ac:dyDescent="0.25">
      <c r="N865" s="14">
        <f t="shared" ref="N865:Q865" si="936">-N365</f>
        <v>-1.0628730442656923E-2</v>
      </c>
      <c r="O865" s="14">
        <f t="shared" si="936"/>
        <v>0.92593155166798935</v>
      </c>
      <c r="P865" s="14">
        <f t="shared" si="936"/>
        <v>-0.22630999995887649</v>
      </c>
      <c r="Q865" s="14">
        <f t="shared" si="936"/>
        <v>-0.55968278819406769</v>
      </c>
    </row>
    <row r="866" spans="14:17" x14ac:dyDescent="0.25">
      <c r="N866" s="14">
        <f t="shared" ref="N866:Q866" si="937">-N366</f>
        <v>0.54343884466684311</v>
      </c>
      <c r="O866" s="14">
        <f t="shared" si="937"/>
        <v>0.30646999219766052</v>
      </c>
      <c r="P866" s="14">
        <f t="shared" si="937"/>
        <v>-0.84775997459702024</v>
      </c>
      <c r="Q866" s="14">
        <f t="shared" si="937"/>
        <v>-0.11235887425291591</v>
      </c>
    </row>
    <row r="867" spans="14:17" x14ac:dyDescent="0.25">
      <c r="N867" s="14">
        <f t="shared" ref="N867:Q867" si="938">-N367</f>
        <v>-0.49379602285860513</v>
      </c>
      <c r="O867" s="14">
        <f t="shared" si="938"/>
        <v>-2.2464709577369391</v>
      </c>
      <c r="P867" s="14">
        <f t="shared" si="938"/>
        <v>3.9905845664513329E-2</v>
      </c>
      <c r="Q867" s="14">
        <f t="shared" si="938"/>
        <v>0.7609128171045515</v>
      </c>
    </row>
    <row r="868" spans="14:17" x14ac:dyDescent="0.25">
      <c r="N868" s="14">
        <f t="shared" ref="N868:Q868" si="939">-N368</f>
        <v>-0.1218809983808493</v>
      </c>
      <c r="O868" s="14">
        <f t="shared" si="939"/>
        <v>-0.86343891070230561</v>
      </c>
      <c r="P868" s="14">
        <f t="shared" si="939"/>
        <v>-1.4863172857881066</v>
      </c>
      <c r="Q868" s="14">
        <f t="shared" si="939"/>
        <v>-0.59724575418169901</v>
      </c>
    </row>
    <row r="869" spans="14:17" x14ac:dyDescent="0.25">
      <c r="N869" s="14">
        <f t="shared" ref="N869:Q869" si="940">-N369</f>
        <v>0.88199657751567428</v>
      </c>
      <c r="O869" s="14">
        <f t="shared" si="940"/>
        <v>-1.1591253615238069</v>
      </c>
      <c r="P869" s="14">
        <f t="shared" si="940"/>
        <v>-1.2262228059059554</v>
      </c>
      <c r="Q869" s="14">
        <f t="shared" si="940"/>
        <v>0.20643119148963066</v>
      </c>
    </row>
    <row r="870" spans="14:17" x14ac:dyDescent="0.25">
      <c r="N870" s="14">
        <f t="shared" ref="N870:Q870" si="941">-N370</f>
        <v>0.7123656710398496</v>
      </c>
      <c r="O870" s="14">
        <f t="shared" si="941"/>
        <v>0.67098310291285634</v>
      </c>
      <c r="P870" s="14">
        <f t="shared" si="941"/>
        <v>-0.26212246094171388</v>
      </c>
      <c r="Q870" s="14">
        <f t="shared" si="941"/>
        <v>1.4833787650971682</v>
      </c>
    </row>
    <row r="871" spans="14:17" x14ac:dyDescent="0.25">
      <c r="N871" s="14">
        <f t="shared" ref="N871:Q871" si="942">-N371</f>
        <v>1.5001050506421465</v>
      </c>
      <c r="O871" s="14">
        <f t="shared" si="942"/>
        <v>0.86437130781151172</v>
      </c>
      <c r="P871" s="14">
        <f t="shared" si="942"/>
        <v>-0.53972230605105276</v>
      </c>
      <c r="Q871" s="14">
        <f t="shared" si="942"/>
        <v>-0.88724392691084275</v>
      </c>
    </row>
    <row r="872" spans="14:17" x14ac:dyDescent="0.25">
      <c r="N872" s="14">
        <f t="shared" ref="N872:Q872" si="943">-N372</f>
        <v>0.11938141978990467</v>
      </c>
      <c r="O872" s="14">
        <f t="shared" si="943"/>
        <v>-2.0578319143084811</v>
      </c>
      <c r="P872" s="14">
        <f t="shared" si="943"/>
        <v>1.3863774785473924</v>
      </c>
      <c r="Q872" s="14">
        <f t="shared" si="943"/>
        <v>-0.26154235058029007</v>
      </c>
    </row>
    <row r="873" spans="14:17" x14ac:dyDescent="0.25">
      <c r="N873" s="14">
        <f t="shared" ref="N873:Q873" si="944">-N373</f>
        <v>0.60061552968603327</v>
      </c>
      <c r="O873" s="14">
        <f t="shared" si="944"/>
        <v>-0.18458374826996202</v>
      </c>
      <c r="P873" s="14">
        <f t="shared" si="944"/>
        <v>2.3116421478499216</v>
      </c>
      <c r="Q873" s="14">
        <f t="shared" si="944"/>
        <v>-1.7053500052718831</v>
      </c>
    </row>
    <row r="874" spans="14:17" x14ac:dyDescent="0.25">
      <c r="N874" s="14">
        <f t="shared" ref="N874:Q874" si="945">-N374</f>
        <v>-1.7332923608797328</v>
      </c>
      <c r="O874" s="14">
        <f t="shared" si="945"/>
        <v>-0.51959233362926327</v>
      </c>
      <c r="P874" s="14">
        <f t="shared" si="945"/>
        <v>-1.2846559498542887</v>
      </c>
      <c r="Q874" s="14">
        <f t="shared" si="945"/>
        <v>1.0519001886382056</v>
      </c>
    </row>
    <row r="875" spans="14:17" x14ac:dyDescent="0.25">
      <c r="N875" s="14">
        <f t="shared" ref="N875:Q875" si="946">-N375</f>
        <v>-1.8638698346351512</v>
      </c>
      <c r="O875" s="14">
        <f t="shared" si="946"/>
        <v>0.27085593811584996</v>
      </c>
      <c r="P875" s="14">
        <f t="shared" si="946"/>
        <v>-0.29244664681224181</v>
      </c>
      <c r="Q875" s="14">
        <f t="shared" si="946"/>
        <v>-2.2864194095698078</v>
      </c>
    </row>
    <row r="876" spans="14:17" x14ac:dyDescent="0.25">
      <c r="N876" s="14">
        <f t="shared" ref="N876:Q876" si="947">-N376</f>
        <v>6.4627518609023216E-2</v>
      </c>
      <c r="O876" s="14">
        <f t="shared" si="947"/>
        <v>-0.88352580899196209</v>
      </c>
      <c r="P876" s="14">
        <f t="shared" si="947"/>
        <v>1.4826104052249212</v>
      </c>
      <c r="Q876" s="14">
        <f t="shared" si="947"/>
        <v>-2.508321752989692</v>
      </c>
    </row>
    <row r="877" spans="14:17" x14ac:dyDescent="0.25">
      <c r="N877" s="14">
        <f t="shared" ref="N877:Q877" si="948">-N377</f>
        <v>0.7670974863712714</v>
      </c>
      <c r="O877" s="14">
        <f t="shared" si="948"/>
        <v>-0.24052587148103294</v>
      </c>
      <c r="P877" s="14">
        <f t="shared" si="948"/>
        <v>1.2115108710329956</v>
      </c>
      <c r="Q877" s="14">
        <f t="shared" si="948"/>
        <v>0.32021516935597133</v>
      </c>
    </row>
    <row r="878" spans="14:17" x14ac:dyDescent="0.25">
      <c r="N878" s="14">
        <f t="shared" ref="N878:Q878" si="949">-N378</f>
        <v>-0.80119771480631918</v>
      </c>
      <c r="O878" s="14">
        <f t="shared" si="949"/>
        <v>0.61736342234690034</v>
      </c>
      <c r="P878" s="14">
        <f t="shared" si="949"/>
        <v>-0.36875550331298373</v>
      </c>
      <c r="Q878" s="14">
        <f t="shared" si="949"/>
        <v>1.7211854717068502</v>
      </c>
    </row>
    <row r="879" spans="14:17" x14ac:dyDescent="0.25">
      <c r="N879" s="14">
        <f t="shared" ref="N879:Q879" si="950">-N379</f>
        <v>-0.70336228785814647</v>
      </c>
      <c r="O879" s="14">
        <f t="shared" si="950"/>
        <v>-0.81325286813418385</v>
      </c>
      <c r="P879" s="14">
        <f t="shared" si="950"/>
        <v>-1.1162019030046224</v>
      </c>
      <c r="Q879" s="14">
        <f t="shared" si="950"/>
        <v>1.1493411696816236</v>
      </c>
    </row>
    <row r="880" spans="14:17" x14ac:dyDescent="0.25">
      <c r="N880" s="14">
        <f t="shared" ref="N880:Q880" si="951">-N380</f>
        <v>-1.2767274893176361</v>
      </c>
      <c r="O880" s="14">
        <f t="shared" si="951"/>
        <v>-1.319427244988717</v>
      </c>
      <c r="P880" s="14">
        <f t="shared" si="951"/>
        <v>1.938626703997069</v>
      </c>
      <c r="Q880" s="14">
        <f t="shared" si="951"/>
        <v>0.69502592730140067</v>
      </c>
    </row>
    <row r="881" spans="14:17" x14ac:dyDescent="0.25">
      <c r="N881" s="14">
        <f t="shared" ref="N881:Q881" si="952">-N381</f>
        <v>-1.4837795342306561</v>
      </c>
      <c r="O881" s="14">
        <f t="shared" si="952"/>
        <v>-2.2709824428985338E-3</v>
      </c>
      <c r="P881" s="14">
        <f t="shared" si="952"/>
        <v>0.7288765687152835</v>
      </c>
      <c r="Q881" s="14">
        <f t="shared" si="952"/>
        <v>2.5423878178533785</v>
      </c>
    </row>
    <row r="882" spans="14:17" x14ac:dyDescent="0.25">
      <c r="N882" s="14">
        <f t="shared" ref="N882:Q882" si="953">-N382</f>
        <v>-0.60339390029569617</v>
      </c>
      <c r="O882" s="14">
        <f t="shared" si="953"/>
        <v>1.5279635451518283</v>
      </c>
      <c r="P882" s="14">
        <f t="shared" si="953"/>
        <v>-0.41743095323996837</v>
      </c>
      <c r="Q882" s="14">
        <f t="shared" si="953"/>
        <v>-0.3465371486463511</v>
      </c>
    </row>
    <row r="883" spans="14:17" x14ac:dyDescent="0.25">
      <c r="N883" s="14">
        <f t="shared" ref="N883:Q883" si="954">-N383</f>
        <v>-0.49879048266509673</v>
      </c>
      <c r="O883" s="14">
        <f t="shared" si="954"/>
        <v>1.9945924648857456</v>
      </c>
      <c r="P883" s="14">
        <f t="shared" si="954"/>
        <v>0.40935151001847891</v>
      </c>
      <c r="Q883" s="14">
        <f t="shared" si="954"/>
        <v>0.80494163000543095</v>
      </c>
    </row>
    <row r="884" spans="14:17" x14ac:dyDescent="0.25">
      <c r="N884" s="14">
        <f t="shared" ref="N884:Q884" si="955">-N384</f>
        <v>-1.5932464783954867E-2</v>
      </c>
      <c r="O884" s="14">
        <f t="shared" si="955"/>
        <v>0.51308822596765113</v>
      </c>
      <c r="P884" s="14">
        <f t="shared" si="955"/>
        <v>-0.58167545550547306</v>
      </c>
      <c r="Q884" s="14">
        <f t="shared" si="955"/>
        <v>0.96927760487364367</v>
      </c>
    </row>
    <row r="885" spans="14:17" x14ac:dyDescent="0.25">
      <c r="N885" s="14">
        <f t="shared" ref="N885:Q885" si="956">-N385</f>
        <v>-0.84843930103119125</v>
      </c>
      <c r="O885" s="14">
        <f t="shared" si="956"/>
        <v>-0.4539452266270233</v>
      </c>
      <c r="P885" s="14">
        <f t="shared" si="956"/>
        <v>1.2545288606507319</v>
      </c>
      <c r="Q885" s="14">
        <f t="shared" si="956"/>
        <v>2.6720422364660745</v>
      </c>
    </row>
    <row r="886" spans="14:17" x14ac:dyDescent="0.25">
      <c r="N886" s="14">
        <f t="shared" ref="N886:Q886" si="957">-N386</f>
        <v>-1.7545353406651307</v>
      </c>
      <c r="O886" s="14">
        <f t="shared" si="957"/>
        <v>1.1855841518481944</v>
      </c>
      <c r="P886" s="14">
        <f t="shared" si="957"/>
        <v>-0.94085821311614914</v>
      </c>
      <c r="Q886" s="14">
        <f t="shared" si="957"/>
        <v>0.38249716988066668</v>
      </c>
    </row>
    <row r="887" spans="14:17" x14ac:dyDescent="0.25">
      <c r="N887" s="14">
        <f t="shared" ref="N887:Q887" si="958">-N387</f>
        <v>0.36753933184204973</v>
      </c>
      <c r="O887" s="14">
        <f t="shared" si="958"/>
        <v>-1.0071921009458089</v>
      </c>
      <c r="P887" s="14">
        <f t="shared" si="958"/>
        <v>0.65856224454837531</v>
      </c>
      <c r="Q887" s="14">
        <f t="shared" si="958"/>
        <v>0.31887919200922399</v>
      </c>
    </row>
    <row r="888" spans="14:17" x14ac:dyDescent="0.25">
      <c r="N888" s="14">
        <f t="shared" ref="N888:Q888" si="959">-N388</f>
        <v>0.72145508140476411</v>
      </c>
      <c r="O888" s="14">
        <f t="shared" si="959"/>
        <v>-1.174618876969687</v>
      </c>
      <c r="P888" s="14">
        <f t="shared" si="959"/>
        <v>-1.4506935526839126</v>
      </c>
      <c r="Q888" s="14">
        <f t="shared" si="959"/>
        <v>0.42706643406118266</v>
      </c>
    </row>
    <row r="889" spans="14:17" x14ac:dyDescent="0.25">
      <c r="N889" s="14">
        <f t="shared" ref="N889:Q889" si="960">-N389</f>
        <v>-0.35018870452196116</v>
      </c>
      <c r="O889" s="14">
        <f t="shared" si="960"/>
        <v>-1.1277322405696688</v>
      </c>
      <c r="P889" s="14">
        <f t="shared" si="960"/>
        <v>0.11457728571825007</v>
      </c>
      <c r="Q889" s="14">
        <f t="shared" si="960"/>
        <v>-1.0990759583626917</v>
      </c>
    </row>
    <row r="890" spans="14:17" x14ac:dyDescent="0.25">
      <c r="N890" s="14">
        <f t="shared" ref="N890:Q890" si="961">-N390</f>
        <v>-0.10407526051186318</v>
      </c>
      <c r="O890" s="14">
        <f t="shared" si="961"/>
        <v>1.2777405078485116</v>
      </c>
      <c r="P890" s="14">
        <f t="shared" si="961"/>
        <v>8.9886839571515706E-2</v>
      </c>
      <c r="Q890" s="14">
        <f t="shared" si="961"/>
        <v>-1.0212648490456235</v>
      </c>
    </row>
    <row r="891" spans="14:17" x14ac:dyDescent="0.25">
      <c r="N891" s="14">
        <f t="shared" ref="N891:Q891" si="962">-N391</f>
        <v>0.55749714014284724</v>
      </c>
      <c r="O891" s="14">
        <f t="shared" si="962"/>
        <v>-0.57230390234649298</v>
      </c>
      <c r="P891" s="14">
        <f t="shared" si="962"/>
        <v>0.33398219108613653</v>
      </c>
      <c r="Q891" s="14">
        <f t="shared" si="962"/>
        <v>3.9670825074792943E-2</v>
      </c>
    </row>
    <row r="892" spans="14:17" x14ac:dyDescent="0.25">
      <c r="N892" s="14">
        <f t="shared" ref="N892:Q892" si="963">-N392</f>
        <v>-0.66084943384384698</v>
      </c>
      <c r="O892" s="14">
        <f t="shared" si="963"/>
        <v>1.5815020297319695</v>
      </c>
      <c r="P892" s="14">
        <f t="shared" si="963"/>
        <v>-0.62498791114302477</v>
      </c>
      <c r="Q892" s="14">
        <f t="shared" si="963"/>
        <v>0.19929852209961335</v>
      </c>
    </row>
    <row r="893" spans="14:17" x14ac:dyDescent="0.25">
      <c r="N893" s="14">
        <f t="shared" ref="N893:Q893" si="964">-N393</f>
        <v>-0.82952460707377895</v>
      </c>
      <c r="O893" s="14">
        <f t="shared" si="964"/>
        <v>1.3276732538313119E-2</v>
      </c>
      <c r="P893" s="14">
        <f t="shared" si="964"/>
        <v>-0.9657288533662084</v>
      </c>
      <c r="Q893" s="14">
        <f t="shared" si="964"/>
        <v>0.24934979880069225</v>
      </c>
    </row>
    <row r="894" spans="14:17" x14ac:dyDescent="0.25">
      <c r="N894" s="14">
        <f t="shared" ref="N894:Q894" si="965">-N394</f>
        <v>-2.1404717613676008</v>
      </c>
      <c r="O894" s="14">
        <f t="shared" si="965"/>
        <v>2.0292295875093362</v>
      </c>
      <c r="P894" s="14">
        <f t="shared" si="965"/>
        <v>0.88602956717158066</v>
      </c>
      <c r="Q894" s="14">
        <f t="shared" si="965"/>
        <v>0.43361415772956396</v>
      </c>
    </row>
    <row r="895" spans="14:17" x14ac:dyDescent="0.25">
      <c r="N895" s="14">
        <f t="shared" ref="N895:Q895" si="966">-N395</f>
        <v>-0.51491835991066359</v>
      </c>
      <c r="O895" s="14">
        <f t="shared" si="966"/>
        <v>0.98371985702382136</v>
      </c>
      <c r="P895" s="14">
        <f t="shared" si="966"/>
        <v>1.0347927862591451</v>
      </c>
      <c r="Q895" s="14">
        <f t="shared" si="966"/>
        <v>1.1246493115687706</v>
      </c>
    </row>
    <row r="896" spans="14:17" x14ac:dyDescent="0.25">
      <c r="N896" s="14">
        <f t="shared" ref="N896:Q896" si="967">-N396</f>
        <v>1.8249221215324196</v>
      </c>
      <c r="O896" s="14">
        <f t="shared" si="967"/>
        <v>-5.6453464740038484E-2</v>
      </c>
      <c r="P896" s="14">
        <f t="shared" si="967"/>
        <v>1.5021083893584144</v>
      </c>
      <c r="Q896" s="14">
        <f t="shared" si="967"/>
        <v>-0.49503045095604975</v>
      </c>
    </row>
    <row r="897" spans="14:17" x14ac:dyDescent="0.25">
      <c r="N897" s="14">
        <f t="shared" ref="N897:Q897" si="968">-N397</f>
        <v>1.9675298143508606</v>
      </c>
      <c r="O897" s="14">
        <f t="shared" si="968"/>
        <v>-0.22226305237097313</v>
      </c>
      <c r="P897" s="14">
        <f t="shared" si="968"/>
        <v>-0.56657257787724002</v>
      </c>
      <c r="Q897" s="14">
        <f t="shared" si="968"/>
        <v>-4.5678250834347914E-2</v>
      </c>
    </row>
    <row r="898" spans="14:17" x14ac:dyDescent="0.25">
      <c r="N898" s="14">
        <f t="shared" ref="N898:Q898" si="969">-N398</f>
        <v>-0.97784247913990574</v>
      </c>
      <c r="O898" s="14">
        <f t="shared" si="969"/>
        <v>-1.1832583760556685</v>
      </c>
      <c r="P898" s="14">
        <f t="shared" si="969"/>
        <v>-1.7976564253988543</v>
      </c>
      <c r="Q898" s="14">
        <f t="shared" si="969"/>
        <v>-0.40515407519602981</v>
      </c>
    </row>
    <row r="899" spans="14:17" x14ac:dyDescent="0.25">
      <c r="N899" s="14">
        <f t="shared" ref="N899:Q899" si="970">-N399</f>
        <v>0.27700820322080916</v>
      </c>
      <c r="O899" s="14">
        <f t="shared" si="970"/>
        <v>-4.3033040827138384E-3</v>
      </c>
      <c r="P899" s="14">
        <f t="shared" si="970"/>
        <v>0.33202571693162064</v>
      </c>
      <c r="Q899" s="14">
        <f t="shared" si="970"/>
        <v>1.1334157440988464</v>
      </c>
    </row>
    <row r="900" spans="14:17" x14ac:dyDescent="0.25">
      <c r="N900" s="14">
        <f t="shared" ref="N900:Q900" si="971">-N400</f>
        <v>-0.77832048686745459</v>
      </c>
      <c r="O900" s="14">
        <f t="shared" si="971"/>
        <v>-0.66839273015206413</v>
      </c>
      <c r="P900" s="14">
        <f t="shared" si="971"/>
        <v>-8.3844865435839327E-2</v>
      </c>
      <c r="Q900" s="14">
        <f t="shared" si="971"/>
        <v>0.70790728760940191</v>
      </c>
    </row>
    <row r="901" spans="14:17" x14ac:dyDescent="0.25">
      <c r="N901" s="14">
        <f t="shared" ref="N901:Q901" si="972">-N401</f>
        <v>-1.9250763844171639</v>
      </c>
      <c r="O901" s="14">
        <f t="shared" si="972"/>
        <v>0.310933914355636</v>
      </c>
      <c r="P901" s="14">
        <f t="shared" si="972"/>
        <v>-0.98815046010420593</v>
      </c>
      <c r="Q901" s="14">
        <f t="shared" si="972"/>
        <v>0.44656221193977785</v>
      </c>
    </row>
    <row r="902" spans="14:17" x14ac:dyDescent="0.25">
      <c r="N902" s="14">
        <f t="shared" ref="N902:Q902" si="973">-N402</f>
        <v>0.34026279701897166</v>
      </c>
      <c r="O902" s="14">
        <f t="shared" si="973"/>
        <v>0.77936527529896582</v>
      </c>
      <c r="P902" s="14">
        <f t="shared" si="973"/>
        <v>0.26411285821870195</v>
      </c>
      <c r="Q902" s="14">
        <f t="shared" si="973"/>
        <v>-1.3125603055081123</v>
      </c>
    </row>
    <row r="903" spans="14:17" x14ac:dyDescent="0.25">
      <c r="N903" s="14">
        <f t="shared" ref="N903:Q903" si="974">-N403</f>
        <v>0.25867034550757567</v>
      </c>
      <c r="O903" s="14">
        <f t="shared" si="974"/>
        <v>0.8651560594217429</v>
      </c>
      <c r="P903" s="14">
        <f t="shared" si="974"/>
        <v>0.50299310213258996</v>
      </c>
      <c r="Q903" s="14">
        <f t="shared" si="974"/>
        <v>-0.2204351423329956</v>
      </c>
    </row>
    <row r="904" spans="14:17" x14ac:dyDescent="0.25">
      <c r="N904" s="14">
        <f t="shared" ref="N904:Q904" si="975">-N404</f>
        <v>0.3433396846955481</v>
      </c>
      <c r="O904" s="14">
        <f t="shared" si="975"/>
        <v>0.44749555782545108</v>
      </c>
      <c r="P904" s="14">
        <f t="shared" si="975"/>
        <v>1.2693705604514085</v>
      </c>
      <c r="Q904" s="14">
        <f t="shared" si="975"/>
        <v>1.2918690737393257</v>
      </c>
    </row>
    <row r="905" spans="14:17" x14ac:dyDescent="0.25">
      <c r="N905" s="14">
        <f t="shared" ref="N905:Q905" si="976">-N405</f>
        <v>0.60593041867040187</v>
      </c>
      <c r="O905" s="14">
        <f t="shared" si="976"/>
        <v>0.67127346713677449</v>
      </c>
      <c r="P905" s="14">
        <f t="shared" si="976"/>
        <v>1.0835108410675756</v>
      </c>
      <c r="Q905" s="14">
        <f t="shared" si="976"/>
        <v>-0.55227334692538554</v>
      </c>
    </row>
    <row r="906" spans="14:17" x14ac:dyDescent="0.25">
      <c r="N906" s="14">
        <f t="shared" ref="N906:Q906" si="977">-N406</f>
        <v>1.7422750610048141</v>
      </c>
      <c r="O906" s="14">
        <f t="shared" si="977"/>
        <v>1.3678718487527664</v>
      </c>
      <c r="P906" s="14">
        <f t="shared" si="977"/>
        <v>-0.44226223810909188</v>
      </c>
      <c r="Q906" s="14">
        <f t="shared" si="977"/>
        <v>-0.28853476316380861</v>
      </c>
    </row>
    <row r="907" spans="14:17" x14ac:dyDescent="0.25">
      <c r="N907" s="14">
        <f t="shared" ref="N907:Q907" si="978">-N407</f>
        <v>-0.73484402486473321</v>
      </c>
      <c r="O907" s="14">
        <f t="shared" si="978"/>
        <v>-1.3551263790190107</v>
      </c>
      <c r="P907" s="14">
        <f t="shared" si="978"/>
        <v>0.91056021565910317</v>
      </c>
      <c r="Q907" s="14">
        <f t="shared" si="978"/>
        <v>-0.75142516959327199</v>
      </c>
    </row>
    <row r="908" spans="14:17" x14ac:dyDescent="0.25">
      <c r="N908" s="14">
        <f t="shared" ref="N908:Q908" si="979">-N408</f>
        <v>0.92863714991722623</v>
      </c>
      <c r="O908" s="14">
        <f t="shared" si="979"/>
        <v>-0.50678967499668803</v>
      </c>
      <c r="P908" s="14">
        <f t="shared" si="979"/>
        <v>-0.75664534819962836</v>
      </c>
      <c r="Q908" s="14">
        <f t="shared" si="979"/>
        <v>-0.94694904364309307</v>
      </c>
    </row>
    <row r="909" spans="14:17" x14ac:dyDescent="0.25">
      <c r="N909" s="14">
        <f t="shared" ref="N909:Q909" si="980">-N409</f>
        <v>5.1348584562632242E-2</v>
      </c>
      <c r="O909" s="14">
        <f t="shared" si="980"/>
        <v>1.2984749354111795</v>
      </c>
      <c r="P909" s="14">
        <f t="shared" si="980"/>
        <v>0.57030365006970196</v>
      </c>
      <c r="Q909" s="14">
        <f t="shared" si="980"/>
        <v>0.38452668100006643</v>
      </c>
    </row>
    <row r="910" spans="14:17" x14ac:dyDescent="0.25">
      <c r="N910" s="14">
        <f t="shared" ref="N910:Q910" si="981">-N410</f>
        <v>1.6988724687051902</v>
      </c>
      <c r="O910" s="14">
        <f t="shared" si="981"/>
        <v>0.40381382155185974</v>
      </c>
      <c r="P910" s="14">
        <f t="shared" si="981"/>
        <v>0.27532404805260302</v>
      </c>
      <c r="Q910" s="14">
        <f t="shared" si="981"/>
        <v>-0.58456631133990744</v>
      </c>
    </row>
    <row r="911" spans="14:17" x14ac:dyDescent="0.25">
      <c r="N911" s="14">
        <f t="shared" ref="N911:Q911" si="982">-N411</f>
        <v>1.1147467110717386</v>
      </c>
      <c r="O911" s="14">
        <f t="shared" si="982"/>
        <v>-1.3878539542451203</v>
      </c>
      <c r="P911" s="14">
        <f t="shared" si="982"/>
        <v>0.63913457460227996</v>
      </c>
      <c r="Q911" s="14">
        <f t="shared" si="982"/>
        <v>5.0189056236275696E-2</v>
      </c>
    </row>
    <row r="912" spans="14:17" x14ac:dyDescent="0.25">
      <c r="N912" s="14">
        <f t="shared" ref="N912:Q912" si="983">-N412</f>
        <v>0.25920872760966873</v>
      </c>
      <c r="O912" s="14">
        <f t="shared" si="983"/>
        <v>0.96414975490430455</v>
      </c>
      <c r="P912" s="14">
        <f t="shared" si="983"/>
        <v>-0.49292142820005685</v>
      </c>
      <c r="Q912" s="14">
        <f t="shared" si="983"/>
        <v>1.4380079779536821</v>
      </c>
    </row>
    <row r="913" spans="14:17" x14ac:dyDescent="0.25">
      <c r="N913" s="14">
        <f t="shared" ref="N913:Q913" si="984">-N413</f>
        <v>-0.66344944943620077</v>
      </c>
      <c r="O913" s="14">
        <f t="shared" si="984"/>
        <v>0.61335971627227726</v>
      </c>
      <c r="P913" s="14">
        <f t="shared" si="984"/>
        <v>0.13729602162361451</v>
      </c>
      <c r="Q913" s="14">
        <f t="shared" si="984"/>
        <v>-0.94049076193671299</v>
      </c>
    </row>
    <row r="914" spans="14:17" x14ac:dyDescent="0.25">
      <c r="N914" s="14">
        <f t="shared" ref="N914:Q914" si="985">-N414</f>
        <v>-0.85903283709923894</v>
      </c>
      <c r="O914" s="14">
        <f t="shared" si="985"/>
        <v>0.3220584410567644</v>
      </c>
      <c r="P914" s="14">
        <f t="shared" si="985"/>
        <v>1.4328657241624587</v>
      </c>
      <c r="Q914" s="14">
        <f t="shared" si="985"/>
        <v>1.3341495621664516</v>
      </c>
    </row>
    <row r="915" spans="14:17" x14ac:dyDescent="0.25">
      <c r="N915" s="14">
        <f t="shared" ref="N915:Q915" si="986">-N415</f>
        <v>0.2578163629222967</v>
      </c>
      <c r="O915" s="14">
        <f t="shared" si="986"/>
        <v>1.2839290878804837</v>
      </c>
      <c r="P915" s="14">
        <f t="shared" si="986"/>
        <v>-2.3093121150846936</v>
      </c>
      <c r="Q915" s="14">
        <f t="shared" si="986"/>
        <v>-1.5065722747113055</v>
      </c>
    </row>
    <row r="916" spans="14:17" x14ac:dyDescent="0.25">
      <c r="N916" s="14">
        <f t="shared" ref="N916:Q916" si="987">-N416</f>
        <v>1.7879651472344915</v>
      </c>
      <c r="O916" s="14">
        <f t="shared" si="987"/>
        <v>-0.69526302544225604</v>
      </c>
      <c r="P916" s="14">
        <f t="shared" si="987"/>
        <v>-0.39823470720719562</v>
      </c>
      <c r="Q916" s="14">
        <f t="shared" si="987"/>
        <v>7.3740280133222369E-2</v>
      </c>
    </row>
    <row r="917" spans="14:17" x14ac:dyDescent="0.25">
      <c r="N917" s="14">
        <f t="shared" ref="N917:Q917" si="988">-N417</f>
        <v>-0.65581956779574391</v>
      </c>
      <c r="O917" s="14">
        <f t="shared" si="988"/>
        <v>1.5008815918733582</v>
      </c>
      <c r="P917" s="14">
        <f t="shared" si="988"/>
        <v>0.40594519324790135</v>
      </c>
      <c r="Q917" s="14">
        <f t="shared" si="988"/>
        <v>-0.19414628440905152</v>
      </c>
    </row>
    <row r="918" spans="14:17" x14ac:dyDescent="0.25">
      <c r="N918" s="14">
        <f t="shared" ref="N918:Q918" si="989">-N418</f>
        <v>-1.2080374678086572</v>
      </c>
      <c r="O918" s="14">
        <f t="shared" si="989"/>
        <v>0.1291693777930841</v>
      </c>
      <c r="P918" s="14">
        <f t="shared" si="989"/>
        <v>-1.5616883493161853</v>
      </c>
      <c r="Q918" s="14">
        <f t="shared" si="989"/>
        <v>0.55978972084966938</v>
      </c>
    </row>
    <row r="919" spans="14:17" x14ac:dyDescent="0.25">
      <c r="N919" s="14">
        <f t="shared" ref="N919:Q919" si="990">-N419</f>
        <v>-1.6064449333242568</v>
      </c>
      <c r="O919" s="14">
        <f t="shared" si="990"/>
        <v>1.2072516212835112</v>
      </c>
      <c r="P919" s="14">
        <f t="shared" si="990"/>
        <v>-1.0367075838834279</v>
      </c>
      <c r="Q919" s="14">
        <f t="shared" si="990"/>
        <v>0.1622680159598878</v>
      </c>
    </row>
    <row r="920" spans="14:17" x14ac:dyDescent="0.25">
      <c r="N920" s="14">
        <f t="shared" ref="N920:Q920" si="991">-N420</f>
        <v>0.49997724726156029</v>
      </c>
      <c r="O920" s="14">
        <f t="shared" si="991"/>
        <v>-0.84950401895928374</v>
      </c>
      <c r="P920" s="14">
        <f t="shared" si="991"/>
        <v>-1.9529069874103753</v>
      </c>
      <c r="Q920" s="14">
        <f t="shared" si="991"/>
        <v>0.92452260305087375</v>
      </c>
    </row>
    <row r="921" spans="14:17" x14ac:dyDescent="0.25">
      <c r="N921" s="14">
        <f t="shared" ref="N921:Q921" si="992">-N421</f>
        <v>0.59937003894893792</v>
      </c>
      <c r="O921" s="14">
        <f t="shared" si="992"/>
        <v>-0.27185244432924699</v>
      </c>
      <c r="P921" s="14">
        <f t="shared" si="992"/>
        <v>-1.1817463685039833</v>
      </c>
      <c r="Q921" s="14">
        <f t="shared" si="992"/>
        <v>1.885930593337562E-2</v>
      </c>
    </row>
    <row r="922" spans="14:17" x14ac:dyDescent="0.25">
      <c r="N922" s="14">
        <f t="shared" ref="N922:Q922" si="993">-N422</f>
        <v>0.40865332302138085</v>
      </c>
      <c r="O922" s="14">
        <f t="shared" si="993"/>
        <v>-0.19376620124460889</v>
      </c>
      <c r="P922" s="14">
        <f t="shared" si="993"/>
        <v>-0.53443385402604549</v>
      </c>
      <c r="Q922" s="14">
        <f t="shared" si="993"/>
        <v>-0.38323819116343588</v>
      </c>
    </row>
    <row r="923" spans="14:17" x14ac:dyDescent="0.25">
      <c r="N923" s="14">
        <f t="shared" ref="N923:Q923" si="994">-N423</f>
        <v>-1.3103972850521963</v>
      </c>
      <c r="O923" s="14">
        <f t="shared" si="994"/>
        <v>-0.74324001115349081</v>
      </c>
      <c r="P923" s="14">
        <f t="shared" si="994"/>
        <v>-1.7246190304462352</v>
      </c>
      <c r="Q923" s="14">
        <f t="shared" si="994"/>
        <v>0.7402888250673112</v>
      </c>
    </row>
    <row r="924" spans="14:17" x14ac:dyDescent="0.25">
      <c r="N924" s="14">
        <f t="shared" ref="N924:Q924" si="995">-N424</f>
        <v>0.82162699084209556</v>
      </c>
      <c r="O924" s="14">
        <f t="shared" si="995"/>
        <v>-0.44277346266371553</v>
      </c>
      <c r="P924" s="14">
        <f t="shared" si="995"/>
        <v>-0.10075262322660528</v>
      </c>
      <c r="Q924" s="14">
        <f t="shared" si="995"/>
        <v>0.12512130083722525</v>
      </c>
    </row>
    <row r="925" spans="14:17" x14ac:dyDescent="0.25">
      <c r="N925" s="14">
        <f t="shared" ref="N925:Q925" si="996">-N425</f>
        <v>0.61764938351006338</v>
      </c>
      <c r="O925" s="14">
        <f t="shared" si="996"/>
        <v>1.3231385444172583</v>
      </c>
      <c r="P925" s="14">
        <f t="shared" si="996"/>
        <v>1.1857645437802136</v>
      </c>
      <c r="Q925" s="14">
        <f t="shared" si="996"/>
        <v>1.2450612504746206</v>
      </c>
    </row>
    <row r="926" spans="14:17" x14ac:dyDescent="0.25">
      <c r="N926" s="14">
        <f t="shared" ref="N926:Q926" si="997">-N426</f>
        <v>5.0810678545190951E-3</v>
      </c>
      <c r="O926" s="14">
        <f t="shared" si="997"/>
        <v>-0.39219865259239961</v>
      </c>
      <c r="P926" s="14">
        <f t="shared" si="997"/>
        <v>-1.8110624782819413</v>
      </c>
      <c r="Q926" s="14">
        <f t="shared" si="997"/>
        <v>0.38839372448397108</v>
      </c>
    </row>
    <row r="927" spans="14:17" x14ac:dyDescent="0.25">
      <c r="N927" s="14">
        <f t="shared" ref="N927:Q927" si="998">-N427</f>
        <v>-1.50773935028679</v>
      </c>
      <c r="O927" s="14">
        <f t="shared" si="998"/>
        <v>0.65791044168726986</v>
      </c>
      <c r="P927" s="14">
        <f t="shared" si="998"/>
        <v>4.502032294380446E-2</v>
      </c>
      <c r="Q927" s="14">
        <f t="shared" si="998"/>
        <v>-0.91908638948702348</v>
      </c>
    </row>
    <row r="928" spans="14:17" x14ac:dyDescent="0.25">
      <c r="N928" s="14">
        <f t="shared" ref="N928:Q928" si="999">-N428</f>
        <v>0.59821108826932146</v>
      </c>
      <c r="O928" s="14">
        <f t="shared" si="999"/>
        <v>0.63574760040413814</v>
      </c>
      <c r="P928" s="14">
        <f t="shared" si="999"/>
        <v>-0.5597909154276649</v>
      </c>
      <c r="Q928" s="14">
        <f t="shared" si="999"/>
        <v>1.4485345234901117</v>
      </c>
    </row>
    <row r="929" spans="14:17" x14ac:dyDescent="0.25">
      <c r="N929" s="14">
        <f t="shared" ref="N929:Q929" si="1000">-N429</f>
        <v>0.82497488878721947</v>
      </c>
      <c r="O929" s="14">
        <f t="shared" si="1000"/>
        <v>-0.61921649436970583</v>
      </c>
      <c r="P929" s="14">
        <f t="shared" si="1000"/>
        <v>-0.96492481428484012</v>
      </c>
      <c r="Q929" s="14">
        <f t="shared" si="1000"/>
        <v>-0.48098936855804342</v>
      </c>
    </row>
    <row r="930" spans="14:17" x14ac:dyDescent="0.25">
      <c r="N930" s="14">
        <f t="shared" ref="N930:Q930" si="1001">-N430</f>
        <v>-2.2161979059137602</v>
      </c>
      <c r="O930" s="14">
        <f t="shared" si="1001"/>
        <v>1.2040473875093261</v>
      </c>
      <c r="P930" s="14">
        <f t="shared" si="1001"/>
        <v>-0.4725255103119555</v>
      </c>
      <c r="Q930" s="14">
        <f t="shared" si="1001"/>
        <v>-1.3850887561614393E-2</v>
      </c>
    </row>
    <row r="931" spans="14:17" x14ac:dyDescent="0.25">
      <c r="N931" s="14">
        <f t="shared" ref="N931:Q931" si="1002">-N431</f>
        <v>0.76293736280930868</v>
      </c>
      <c r="O931" s="14">
        <f t="shared" si="1002"/>
        <v>0.29655306935837794</v>
      </c>
      <c r="P931" s="14">
        <f t="shared" si="1002"/>
        <v>0.55829735256941515</v>
      </c>
      <c r="Q931" s="14">
        <f t="shared" si="1002"/>
        <v>-6.8624262649326098E-2</v>
      </c>
    </row>
    <row r="932" spans="14:17" x14ac:dyDescent="0.25">
      <c r="N932" s="14">
        <f t="shared" ref="N932:Q932" si="1003">-N432</f>
        <v>-2.155391978931835</v>
      </c>
      <c r="O932" s="14">
        <f t="shared" si="1003"/>
        <v>-0.34124267057770469</v>
      </c>
      <c r="P932" s="14">
        <f t="shared" si="1003"/>
        <v>-0.2212283644202164</v>
      </c>
      <c r="Q932" s="14">
        <f t="shared" si="1003"/>
        <v>0.6035810590675651</v>
      </c>
    </row>
    <row r="933" spans="14:17" x14ac:dyDescent="0.25">
      <c r="N933" s="14">
        <f t="shared" ref="N933:Q933" si="1004">-N433</f>
        <v>-1.4951554242471925</v>
      </c>
      <c r="O933" s="14">
        <f t="shared" si="1004"/>
        <v>-0.67875543557751217</v>
      </c>
      <c r="P933" s="14">
        <f t="shared" si="1004"/>
        <v>-0.22437917493244497</v>
      </c>
      <c r="Q933" s="14">
        <f t="shared" si="1004"/>
        <v>9.594435666234194E-2</v>
      </c>
    </row>
    <row r="934" spans="14:17" x14ac:dyDescent="0.25">
      <c r="N934" s="14">
        <f t="shared" ref="N934:Q934" si="1005">-N434</f>
        <v>-0.51690309879569696</v>
      </c>
      <c r="O934" s="14">
        <f t="shared" si="1005"/>
        <v>-0.30772595159405097</v>
      </c>
      <c r="P934" s="14">
        <f t="shared" si="1005"/>
        <v>0.61077783268137531</v>
      </c>
      <c r="Q934" s="14">
        <f t="shared" si="1005"/>
        <v>-0.44700138100369469</v>
      </c>
    </row>
    <row r="935" spans="14:17" x14ac:dyDescent="0.25">
      <c r="N935" s="14">
        <f t="shared" ref="N935:Q935" si="1006">-N435</f>
        <v>0.5620447536531552</v>
      </c>
      <c r="O935" s="14">
        <f t="shared" si="1006"/>
        <v>-0.99959102799855815</v>
      </c>
      <c r="P935" s="14">
        <f t="shared" si="1006"/>
        <v>-0.75334848610756888</v>
      </c>
      <c r="Q935" s="14">
        <f t="shared" si="1006"/>
        <v>1.3775095634832297</v>
      </c>
    </row>
    <row r="936" spans="14:17" x14ac:dyDescent="0.25">
      <c r="N936" s="14">
        <f t="shared" ref="N936:Q936" si="1007">-N436</f>
        <v>0.45012531886248874</v>
      </c>
      <c r="O936" s="14">
        <f t="shared" si="1007"/>
        <v>0.49027715700463209</v>
      </c>
      <c r="P936" s="14">
        <f t="shared" si="1007"/>
        <v>1.640030531318923</v>
      </c>
      <c r="Q936" s="14">
        <f t="shared" si="1007"/>
        <v>-0.40427318070569213</v>
      </c>
    </row>
    <row r="937" spans="14:17" x14ac:dyDescent="0.25">
      <c r="N937" s="14">
        <f t="shared" ref="N937:Q937" si="1008">-N437</f>
        <v>-0.70984979391447367</v>
      </c>
      <c r="O937" s="14">
        <f t="shared" si="1008"/>
        <v>1.157364280685776</v>
      </c>
      <c r="P937" s="14">
        <f t="shared" si="1008"/>
        <v>0.12387755532144262</v>
      </c>
      <c r="Q937" s="14">
        <f t="shared" si="1008"/>
        <v>1.8154213881098538</v>
      </c>
    </row>
    <row r="938" spans="14:17" x14ac:dyDescent="0.25">
      <c r="N938" s="14">
        <f t="shared" ref="N938:Q938" si="1009">-N438</f>
        <v>0.17139104170089112</v>
      </c>
      <c r="O938" s="14">
        <f t="shared" si="1009"/>
        <v>1.6275831689867977</v>
      </c>
      <c r="P938" s="14">
        <f t="shared" si="1009"/>
        <v>-0.70247762335437125</v>
      </c>
      <c r="Q938" s="14">
        <f t="shared" si="1009"/>
        <v>3.7939424981154393E-2</v>
      </c>
    </row>
    <row r="939" spans="14:17" x14ac:dyDescent="0.25">
      <c r="N939" s="14">
        <f t="shared" ref="N939:Q939" si="1010">-N439</f>
        <v>1.5323986064906892</v>
      </c>
      <c r="O939" s="14">
        <f t="shared" si="1010"/>
        <v>0.94084746858252877</v>
      </c>
      <c r="P939" s="14">
        <f t="shared" si="1010"/>
        <v>-0.77843347407282593</v>
      </c>
      <c r="Q939" s="14">
        <f t="shared" si="1010"/>
        <v>0.3712357951919813</v>
      </c>
    </row>
    <row r="940" spans="14:17" x14ac:dyDescent="0.25">
      <c r="N940" s="14">
        <f t="shared" ref="N940:Q940" si="1011">-N440</f>
        <v>0.37582400226105767</v>
      </c>
      <c r="O940" s="14">
        <f t="shared" si="1011"/>
        <v>-1.6524798240933298</v>
      </c>
      <c r="P940" s="14">
        <f t="shared" si="1011"/>
        <v>0.91841438069259262</v>
      </c>
      <c r="Q940" s="14">
        <f t="shared" si="1011"/>
        <v>0.80428481374796068</v>
      </c>
    </row>
    <row r="941" spans="14:17" x14ac:dyDescent="0.25">
      <c r="N941" s="14">
        <f t="shared" ref="N941:Q941" si="1012">-N441</f>
        <v>-0.40468670678815089</v>
      </c>
      <c r="O941" s="14">
        <f t="shared" si="1012"/>
        <v>1.2871353005447477</v>
      </c>
      <c r="P941" s="14">
        <f t="shared" si="1012"/>
        <v>-1.8328111885699703</v>
      </c>
      <c r="Q941" s="14">
        <f t="shared" si="1012"/>
        <v>2.3776370661656698</v>
      </c>
    </row>
    <row r="942" spans="14:17" x14ac:dyDescent="0.25">
      <c r="N942" s="14">
        <f t="shared" ref="N942:Q942" si="1013">-N442</f>
        <v>-9.0690704071576783E-2</v>
      </c>
      <c r="O942" s="14">
        <f t="shared" si="1013"/>
        <v>-0.17857963443726341</v>
      </c>
      <c r="P942" s="14">
        <f t="shared" si="1013"/>
        <v>0.58933190082604214</v>
      </c>
      <c r="Q942" s="14">
        <f t="shared" si="1013"/>
        <v>-0.29658625296882968</v>
      </c>
    </row>
    <row r="943" spans="14:17" x14ac:dyDescent="0.25">
      <c r="N943" s="14">
        <f t="shared" ref="N943:Q943" si="1014">-N443</f>
        <v>0.45879254827650773</v>
      </c>
      <c r="O943" s="14">
        <f t="shared" si="1014"/>
        <v>-0.7736236266990919</v>
      </c>
      <c r="P943" s="14">
        <f t="shared" si="1014"/>
        <v>-0.88972511656529329</v>
      </c>
      <c r="Q943" s="14">
        <f t="shared" si="1014"/>
        <v>-0.38870628976641525</v>
      </c>
    </row>
    <row r="944" spans="14:17" x14ac:dyDescent="0.25">
      <c r="N944" s="14">
        <f t="shared" ref="N944:Q944" si="1015">-N444</f>
        <v>-0.3781203234558756</v>
      </c>
      <c r="O944" s="14">
        <f t="shared" si="1015"/>
        <v>0.71539847079277041</v>
      </c>
      <c r="P944" s="14">
        <f t="shared" si="1015"/>
        <v>-2.1631042542874837</v>
      </c>
      <c r="Q944" s="14">
        <f t="shared" si="1015"/>
        <v>1.4996924783973491</v>
      </c>
    </row>
    <row r="945" spans="14:17" x14ac:dyDescent="0.25">
      <c r="N945" s="14">
        <f t="shared" ref="N945:Q945" si="1016">-N445</f>
        <v>-0.75029745643967782</v>
      </c>
      <c r="O945" s="14">
        <f t="shared" si="1016"/>
        <v>-0.82199971964992302</v>
      </c>
      <c r="P945" s="14">
        <f t="shared" si="1016"/>
        <v>0.12645500768843304</v>
      </c>
      <c r="Q945" s="14">
        <f t="shared" si="1016"/>
        <v>-0.79655502266226641</v>
      </c>
    </row>
    <row r="946" spans="14:17" x14ac:dyDescent="0.25">
      <c r="N946" s="14">
        <f t="shared" ref="N946:Q946" si="1017">-N446</f>
        <v>0.55877920958878513</v>
      </c>
      <c r="O946" s="14">
        <f t="shared" si="1017"/>
        <v>-0.22301622395974821</v>
      </c>
      <c r="P946" s="14">
        <f t="shared" si="1017"/>
        <v>-1.0963022147045844</v>
      </c>
      <c r="Q946" s="14">
        <f t="shared" si="1017"/>
        <v>0.52799368968170579</v>
      </c>
    </row>
    <row r="947" spans="14:17" x14ac:dyDescent="0.25">
      <c r="N947" s="14">
        <f t="shared" ref="N947:Q947" si="1018">-N447</f>
        <v>1.635952174953915</v>
      </c>
      <c r="O947" s="14">
        <f t="shared" si="1018"/>
        <v>0.87440719769283226</v>
      </c>
      <c r="P947" s="14">
        <f t="shared" si="1018"/>
        <v>0.63132776240243216</v>
      </c>
      <c r="Q947" s="14">
        <f t="shared" si="1018"/>
        <v>0.38488603369899377</v>
      </c>
    </row>
    <row r="948" spans="14:17" x14ac:dyDescent="0.25">
      <c r="N948" s="14">
        <f t="shared" ref="N948:Q948" si="1019">-N448</f>
        <v>-0.30048094385138341</v>
      </c>
      <c r="O948" s="14">
        <f t="shared" si="1019"/>
        <v>1.5913092531833126</v>
      </c>
      <c r="P948" s="14">
        <f t="shared" si="1019"/>
        <v>1.4497956000864596</v>
      </c>
      <c r="Q948" s="14">
        <f t="shared" si="1019"/>
        <v>-0.54405104250431224</v>
      </c>
    </row>
    <row r="949" spans="14:17" x14ac:dyDescent="0.25">
      <c r="N949" s="14">
        <f t="shared" ref="N949:Q949" si="1020">-N449</f>
        <v>-0.80486839193323501</v>
      </c>
      <c r="O949" s="14">
        <f t="shared" si="1020"/>
        <v>6.6460788021785733E-2</v>
      </c>
      <c r="P949" s="14">
        <f t="shared" si="1020"/>
        <v>-0.21055636767560643</v>
      </c>
      <c r="Q949" s="14">
        <f t="shared" si="1020"/>
        <v>1.5659726201494546E-2</v>
      </c>
    </row>
    <row r="950" spans="14:17" x14ac:dyDescent="0.25">
      <c r="N950" s="14">
        <f t="shared" ref="N950:Q950" si="1021">-N450</f>
        <v>-1.6219956942681284</v>
      </c>
      <c r="O950" s="14">
        <f t="shared" si="1021"/>
        <v>8.7269460822297657E-3</v>
      </c>
      <c r="P950" s="14">
        <f t="shared" si="1021"/>
        <v>0.14000109163425567</v>
      </c>
      <c r="Q950" s="14">
        <f t="shared" si="1021"/>
        <v>0.73106062333224819</v>
      </c>
    </row>
    <row r="951" spans="14:17" x14ac:dyDescent="0.25">
      <c r="N951" s="14">
        <f t="shared" ref="N951:Q951" si="1022">-N451</f>
        <v>-0.78420802786115684</v>
      </c>
      <c r="O951" s="14">
        <f t="shared" si="1022"/>
        <v>0.50648925916137644</v>
      </c>
      <c r="P951" s="14">
        <f t="shared" si="1022"/>
        <v>0.48734617955103826</v>
      </c>
      <c r="Q951" s="14">
        <f t="shared" si="1022"/>
        <v>1.0920303404967902</v>
      </c>
    </row>
    <row r="952" spans="14:17" x14ac:dyDescent="0.25">
      <c r="N952" s="14">
        <f t="shared" ref="N952:Q952" si="1023">-N452</f>
        <v>-1.3559787669066514</v>
      </c>
      <c r="O952" s="14">
        <f t="shared" si="1023"/>
        <v>-0.61569475162592469</v>
      </c>
      <c r="P952" s="14">
        <f t="shared" si="1023"/>
        <v>-0.78553618075259724</v>
      </c>
      <c r="Q952" s="14">
        <f t="shared" si="1023"/>
        <v>1.2661271253635866</v>
      </c>
    </row>
    <row r="953" spans="14:17" x14ac:dyDescent="0.25">
      <c r="N953" s="14">
        <f t="shared" ref="N953:Q953" si="1024">-N453</f>
        <v>1.5333336646530324</v>
      </c>
      <c r="O953" s="14">
        <f t="shared" si="1024"/>
        <v>-0.28368944732580698</v>
      </c>
      <c r="P953" s="14">
        <f t="shared" si="1024"/>
        <v>0.83112442720115998</v>
      </c>
      <c r="Q953" s="14">
        <f t="shared" si="1024"/>
        <v>-0.46797081199635721</v>
      </c>
    </row>
    <row r="954" spans="14:17" x14ac:dyDescent="0.25">
      <c r="N954" s="14">
        <f t="shared" ref="N954:Q954" si="1025">-N454</f>
        <v>-1.964037514904122</v>
      </c>
      <c r="O954" s="14">
        <f t="shared" si="1025"/>
        <v>-0.44390202110511934</v>
      </c>
      <c r="P954" s="14">
        <f t="shared" si="1025"/>
        <v>0.7096583365914122</v>
      </c>
      <c r="Q954" s="14">
        <f t="shared" si="1025"/>
        <v>-0.650893852474001</v>
      </c>
    </row>
    <row r="955" spans="14:17" x14ac:dyDescent="0.25">
      <c r="N955" s="14">
        <f t="shared" ref="N955:Q955" si="1026">-N455</f>
        <v>0.14676937145825258</v>
      </c>
      <c r="O955" s="14">
        <f t="shared" si="1026"/>
        <v>0.7504023815962968</v>
      </c>
      <c r="P955" s="14">
        <f t="shared" si="1026"/>
        <v>-0.46966492299389134</v>
      </c>
      <c r="Q955" s="14">
        <f t="shared" si="1026"/>
        <v>0.82720099946503489</v>
      </c>
    </row>
    <row r="956" spans="14:17" x14ac:dyDescent="0.25">
      <c r="N956" s="14">
        <f t="shared" ref="N956:Q956" si="1027">-N456</f>
        <v>0.65520515862232065</v>
      </c>
      <c r="O956" s="14">
        <f t="shared" si="1027"/>
        <v>5.6075485477344728E-2</v>
      </c>
      <c r="P956" s="14">
        <f t="shared" si="1027"/>
        <v>0.83874242702365231</v>
      </c>
      <c r="Q956" s="14">
        <f t="shared" si="1027"/>
        <v>1.0303541483340075</v>
      </c>
    </row>
    <row r="957" spans="14:17" x14ac:dyDescent="0.25">
      <c r="N957" s="14">
        <f t="shared" ref="N957:Q957" si="1028">-N457</f>
        <v>0.56433203028336787</v>
      </c>
      <c r="O957" s="14">
        <f t="shared" si="1028"/>
        <v>0.66181226281474115</v>
      </c>
      <c r="P957" s="14">
        <f t="shared" si="1028"/>
        <v>1.7113736571703275</v>
      </c>
      <c r="Q957" s="14">
        <f t="shared" si="1028"/>
        <v>1.392321778796126</v>
      </c>
    </row>
    <row r="958" spans="14:17" x14ac:dyDescent="0.25">
      <c r="N958" s="14">
        <f t="shared" ref="N958:Q958" si="1029">-N458</f>
        <v>-2.8461893379936196</v>
      </c>
      <c r="O958" s="14">
        <f t="shared" si="1029"/>
        <v>0.8052488031333076</v>
      </c>
      <c r="P958" s="14">
        <f t="shared" si="1029"/>
        <v>0.74390335408512198</v>
      </c>
      <c r="Q958" s="14">
        <f t="shared" si="1029"/>
        <v>0.37619474570904898</v>
      </c>
    </row>
    <row r="959" spans="14:17" x14ac:dyDescent="0.25">
      <c r="N959" s="14">
        <f t="shared" ref="N959:Q959" si="1030">-N459</f>
        <v>0.52864357850892374</v>
      </c>
      <c r="O959" s="14">
        <f t="shared" si="1030"/>
        <v>0.97006613620826554</v>
      </c>
      <c r="P959" s="14">
        <f t="shared" si="1030"/>
        <v>0.4888244745892244</v>
      </c>
      <c r="Q959" s="14">
        <f t="shared" si="1030"/>
        <v>-1.1083319777851646</v>
      </c>
    </row>
    <row r="960" spans="14:17" x14ac:dyDescent="0.25">
      <c r="N960" s="14">
        <f t="shared" ref="N960:Q960" si="1031">-N460</f>
        <v>4.8024174006545628E-2</v>
      </c>
      <c r="O960" s="14">
        <f t="shared" si="1031"/>
        <v>1.782034714862716</v>
      </c>
      <c r="P960" s="14">
        <f t="shared" si="1031"/>
        <v>-1.9341542275598465</v>
      </c>
      <c r="Q960" s="14">
        <f t="shared" si="1031"/>
        <v>-0.11475537117388297</v>
      </c>
    </row>
    <row r="961" spans="14:17" x14ac:dyDescent="0.25">
      <c r="N961" s="14">
        <f t="shared" ref="N961:Q961" si="1032">-N461</f>
        <v>-0.10755524916694444</v>
      </c>
      <c r="O961" s="14">
        <f t="shared" si="1032"/>
        <v>-0.64902546508278081</v>
      </c>
      <c r="P961" s="14">
        <f t="shared" si="1032"/>
        <v>0.48915809490111301</v>
      </c>
      <c r="Q961" s="14">
        <f t="shared" si="1032"/>
        <v>0.97223648296054666</v>
      </c>
    </row>
    <row r="962" spans="14:17" x14ac:dyDescent="0.25">
      <c r="N962" s="14">
        <f t="shared" ref="N962:Q962" si="1033">-N462</f>
        <v>0.73438747219792011</v>
      </c>
      <c r="O962" s="14">
        <f t="shared" si="1033"/>
        <v>-0.84316539273725744</v>
      </c>
      <c r="P962" s="14">
        <f t="shared" si="1033"/>
        <v>-0.39682378178656041</v>
      </c>
      <c r="Q962" s="14">
        <f t="shared" si="1033"/>
        <v>0.34727440667541049</v>
      </c>
    </row>
    <row r="963" spans="14:17" x14ac:dyDescent="0.25">
      <c r="N963" s="14">
        <f t="shared" ref="N963:Q963" si="1034">-N463</f>
        <v>-1.5582529959846965</v>
      </c>
      <c r="O963" s="14">
        <f t="shared" si="1034"/>
        <v>-0.50471440785381172</v>
      </c>
      <c r="P963" s="14">
        <f t="shared" si="1034"/>
        <v>-0.27676586802194825</v>
      </c>
      <c r="Q963" s="14">
        <f t="shared" si="1034"/>
        <v>2.4555082986755181</v>
      </c>
    </row>
    <row r="964" spans="14:17" x14ac:dyDescent="0.25">
      <c r="N964" s="14">
        <f t="shared" ref="N964:Q964" si="1035">-N464</f>
        <v>-0.12944964733856817</v>
      </c>
      <c r="O964" s="14">
        <f t="shared" si="1035"/>
        <v>0.22376652281932993</v>
      </c>
      <c r="P964" s="14">
        <f t="shared" si="1035"/>
        <v>1.7087194402605193</v>
      </c>
      <c r="Q964" s="14">
        <f t="shared" si="1035"/>
        <v>-1.4537922214089403</v>
      </c>
    </row>
    <row r="965" spans="14:17" x14ac:dyDescent="0.25">
      <c r="N965" s="14">
        <f t="shared" ref="N965:Q965" si="1036">-N465</f>
        <v>1.1633162676320929</v>
      </c>
      <c r="O965" s="14">
        <f t="shared" si="1036"/>
        <v>-2.1972626425579862</v>
      </c>
      <c r="P965" s="14">
        <f t="shared" si="1036"/>
        <v>0.973745497948864</v>
      </c>
      <c r="Q965" s="14">
        <f t="shared" si="1036"/>
        <v>1.1269848607280895</v>
      </c>
    </row>
    <row r="966" spans="14:17" x14ac:dyDescent="0.25">
      <c r="N966" s="14">
        <f t="shared" ref="N966:Q966" si="1037">-N466</f>
        <v>0.95758206411358171</v>
      </c>
      <c r="O966" s="14">
        <f t="shared" si="1037"/>
        <v>0.25027025927140162</v>
      </c>
      <c r="P966" s="14">
        <f t="shared" si="1037"/>
        <v>-0.85153486046100435</v>
      </c>
      <c r="Q966" s="14">
        <f t="shared" si="1037"/>
        <v>0.79393277823900976</v>
      </c>
    </row>
    <row r="967" spans="14:17" x14ac:dyDescent="0.25">
      <c r="N967" s="14">
        <f t="shared" ref="N967:Q967" si="1038">-N467</f>
        <v>-4.9823833950378552E-2</v>
      </c>
      <c r="O967" s="14">
        <f t="shared" si="1038"/>
        <v>-0.19631448266737425</v>
      </c>
      <c r="P967" s="14">
        <f t="shared" si="1038"/>
        <v>-1.0451684484286627</v>
      </c>
      <c r="Q967" s="14">
        <f t="shared" si="1038"/>
        <v>0.78419810312333504</v>
      </c>
    </row>
    <row r="968" spans="14:17" x14ac:dyDescent="0.25">
      <c r="N968" s="14">
        <f t="shared" ref="N968:Q968" si="1039">-N468</f>
        <v>-0.97110886268243346</v>
      </c>
      <c r="O968" s="14">
        <f t="shared" si="1039"/>
        <v>0.75597169699464928</v>
      </c>
      <c r="P968" s="14">
        <f t="shared" si="1039"/>
        <v>-1.389936745522335</v>
      </c>
      <c r="Q968" s="14">
        <f t="shared" si="1039"/>
        <v>-0.12476691681283163</v>
      </c>
    </row>
    <row r="969" spans="14:17" x14ac:dyDescent="0.25">
      <c r="N969" s="14">
        <f t="shared" ref="N969:Q969" si="1040">-N469</f>
        <v>-1.7523248038921619</v>
      </c>
      <c r="O969" s="14">
        <f t="shared" si="1040"/>
        <v>-1.8361642987302402</v>
      </c>
      <c r="P969" s="14">
        <f t="shared" si="1040"/>
        <v>2.2854548792082858</v>
      </c>
      <c r="Q969" s="14">
        <f t="shared" si="1040"/>
        <v>-1.2151089208107977</v>
      </c>
    </row>
    <row r="970" spans="14:17" x14ac:dyDescent="0.25">
      <c r="N970" s="14">
        <f t="shared" ref="N970:Q970" si="1041">-N470</f>
        <v>-0.89559116409770279</v>
      </c>
      <c r="O970" s="14">
        <f t="shared" si="1041"/>
        <v>1.6587523458391724E-2</v>
      </c>
      <c r="P970" s="14">
        <f t="shared" si="1041"/>
        <v>1.3850998869650457</v>
      </c>
      <c r="Q970" s="14">
        <f t="shared" si="1041"/>
        <v>2.0102046185751745</v>
      </c>
    </row>
    <row r="971" spans="14:17" x14ac:dyDescent="0.25">
      <c r="N971" s="14">
        <f t="shared" ref="N971:Q971" si="1042">-N471</f>
        <v>-1.021008895247697</v>
      </c>
      <c r="O971" s="14">
        <f t="shared" si="1042"/>
        <v>0.35260733979554615</v>
      </c>
      <c r="P971" s="14">
        <f t="shared" si="1042"/>
        <v>0.40731600151841796</v>
      </c>
      <c r="Q971" s="14">
        <f t="shared" si="1042"/>
        <v>0.60223090279997837</v>
      </c>
    </row>
    <row r="972" spans="14:17" x14ac:dyDescent="0.25">
      <c r="N972" s="14">
        <f t="shared" ref="N972:Q972" si="1043">-N472</f>
        <v>-0.28457560157894524</v>
      </c>
      <c r="O972" s="14">
        <f t="shared" si="1043"/>
        <v>-0.23476941597391118</v>
      </c>
      <c r="P972" s="14">
        <f t="shared" si="1043"/>
        <v>0.39753201811846806</v>
      </c>
      <c r="Q972" s="14">
        <f t="shared" si="1043"/>
        <v>1.85972615320525</v>
      </c>
    </row>
    <row r="973" spans="14:17" x14ac:dyDescent="0.25">
      <c r="N973" s="14">
        <f t="shared" ref="N973:Q973" si="1044">-N473</f>
        <v>-0.55033904882058049</v>
      </c>
      <c r="O973" s="14">
        <f t="shared" si="1044"/>
        <v>1.7178036746099374</v>
      </c>
      <c r="P973" s="14">
        <f t="shared" si="1044"/>
        <v>-0.27577331412316936</v>
      </c>
      <c r="Q973" s="14">
        <f t="shared" si="1044"/>
        <v>-0.27613085187708658</v>
      </c>
    </row>
    <row r="974" spans="14:17" x14ac:dyDescent="0.25">
      <c r="N974" s="14">
        <f t="shared" ref="N974:Q974" si="1045">-N474</f>
        <v>0.71670595695208394</v>
      </c>
      <c r="O974" s="14">
        <f t="shared" si="1045"/>
        <v>1.0184983906401975E-4</v>
      </c>
      <c r="P974" s="14">
        <f t="shared" si="1045"/>
        <v>-9.6986642346330296E-2</v>
      </c>
      <c r="Q974" s="14">
        <f t="shared" si="1045"/>
        <v>0.57966918965394143</v>
      </c>
    </row>
    <row r="975" spans="14:17" x14ac:dyDescent="0.25">
      <c r="N975" s="14">
        <f t="shared" ref="N975:Q975" si="1046">-N475</f>
        <v>6.2602509217225086E-2</v>
      </c>
      <c r="O975" s="14">
        <f t="shared" si="1046"/>
        <v>-0.60976302834788587</v>
      </c>
      <c r="P975" s="14">
        <f t="shared" si="1046"/>
        <v>1.2517230849390377</v>
      </c>
      <c r="Q975" s="14">
        <f t="shared" si="1046"/>
        <v>-0.37114403448574101</v>
      </c>
    </row>
    <row r="976" spans="14:17" x14ac:dyDescent="0.25">
      <c r="N976" s="14">
        <f t="shared" ref="N976:Q976" si="1047">-N476</f>
        <v>-2.7502717494627968</v>
      </c>
      <c r="O976" s="14">
        <f t="shared" si="1047"/>
        <v>0.57375208148138757</v>
      </c>
      <c r="P976" s="14">
        <f t="shared" si="1047"/>
        <v>-1.8153928534622652</v>
      </c>
      <c r="Q976" s="14">
        <f t="shared" si="1047"/>
        <v>9.4739970526141415E-2</v>
      </c>
    </row>
    <row r="977" spans="14:17" x14ac:dyDescent="0.25">
      <c r="N977" s="14">
        <f t="shared" ref="N977:Q977" si="1048">-N477</f>
        <v>-0.79086180666200823</v>
      </c>
      <c r="O977" s="14">
        <f t="shared" si="1048"/>
        <v>0.59527434011523206</v>
      </c>
      <c r="P977" s="14">
        <f t="shared" si="1048"/>
        <v>-0.23388300056448499</v>
      </c>
      <c r="Q977" s="14">
        <f t="shared" si="1048"/>
        <v>-0.63643791084039325</v>
      </c>
    </row>
    <row r="978" spans="14:17" x14ac:dyDescent="0.25">
      <c r="N978" s="14">
        <f t="shared" ref="N978:Q978" si="1049">-N478</f>
        <v>1.0513790351137713</v>
      </c>
      <c r="O978" s="14">
        <f t="shared" si="1049"/>
        <v>-0.64930144557156544</v>
      </c>
      <c r="P978" s="14">
        <f t="shared" si="1049"/>
        <v>-0.29838212845147455</v>
      </c>
      <c r="Q978" s="14">
        <f t="shared" si="1049"/>
        <v>0.22738672747238778</v>
      </c>
    </row>
    <row r="979" spans="14:17" x14ac:dyDescent="0.25">
      <c r="N979" s="14">
        <f t="shared" ref="N979:Q979" si="1050">-N479</f>
        <v>1.4076221595555212</v>
      </c>
      <c r="O979" s="14">
        <f t="shared" si="1050"/>
        <v>0.23013114363856957</v>
      </c>
      <c r="P979" s="14">
        <f t="shared" si="1050"/>
        <v>-0.23882948463020068</v>
      </c>
      <c r="Q979" s="14">
        <f t="shared" si="1050"/>
        <v>0.33208323391723588</v>
      </c>
    </row>
    <row r="980" spans="14:17" x14ac:dyDescent="0.25">
      <c r="N980" s="14">
        <f t="shared" ref="N980:Q980" si="1051">-N480</f>
        <v>1.4030144649293437</v>
      </c>
      <c r="O980" s="14">
        <f t="shared" si="1051"/>
        <v>9.1345478627209209E-2</v>
      </c>
      <c r="P980" s="14">
        <f t="shared" si="1051"/>
        <v>-1.1359667768816233</v>
      </c>
      <c r="Q980" s="14">
        <f t="shared" si="1051"/>
        <v>1.9646693625002731</v>
      </c>
    </row>
    <row r="981" spans="14:17" x14ac:dyDescent="0.25">
      <c r="N981" s="14">
        <f t="shared" ref="N981:Q981" si="1052">-N481</f>
        <v>-0.15414290741002704</v>
      </c>
      <c r="O981" s="14">
        <f t="shared" si="1052"/>
        <v>0.95511202052306288</v>
      </c>
      <c r="P981" s="14">
        <f t="shared" si="1052"/>
        <v>-2.5863839802414811E-2</v>
      </c>
      <c r="Q981" s="14">
        <f t="shared" si="1052"/>
        <v>-3.332979085272017E-2</v>
      </c>
    </row>
    <row r="982" spans="14:17" x14ac:dyDescent="0.25">
      <c r="N982" s="14">
        <f t="shared" ref="N982:Q982" si="1053">-N482</f>
        <v>0.7574767388103768</v>
      </c>
      <c r="O982" s="14">
        <f t="shared" si="1053"/>
        <v>1.0335335004533202</v>
      </c>
      <c r="P982" s="14">
        <f t="shared" si="1053"/>
        <v>0.42137925079837218</v>
      </c>
      <c r="Q982" s="14">
        <f t="shared" si="1053"/>
        <v>-0.61984282364456467</v>
      </c>
    </row>
    <row r="983" spans="14:17" x14ac:dyDescent="0.25">
      <c r="N983" s="14">
        <f t="shared" ref="N983:Q983" si="1054">-N483</f>
        <v>-0.79952440572303263</v>
      </c>
      <c r="O983" s="14">
        <f t="shared" si="1054"/>
        <v>-1.1562181466412176</v>
      </c>
      <c r="P983" s="14">
        <f t="shared" si="1054"/>
        <v>0.69115119335181985</v>
      </c>
      <c r="Q983" s="14">
        <f t="shared" si="1054"/>
        <v>-0.295023581438286</v>
      </c>
    </row>
    <row r="984" spans="14:17" x14ac:dyDescent="0.25">
      <c r="N984" s="14">
        <f t="shared" ref="N984:Q984" si="1055">-N484</f>
        <v>-4.6341142394672762E-2</v>
      </c>
      <c r="O984" s="14">
        <f t="shared" si="1055"/>
        <v>-0.22227268484001647</v>
      </c>
      <c r="P984" s="14">
        <f t="shared" si="1055"/>
        <v>-1.2561409145974436</v>
      </c>
      <c r="Q984" s="14">
        <f t="shared" si="1055"/>
        <v>1.2031212351306153</v>
      </c>
    </row>
    <row r="985" spans="14:17" x14ac:dyDescent="0.25">
      <c r="N985" s="14">
        <f t="shared" ref="N985:Q985" si="1056">-N485</f>
        <v>0.45168131228744401</v>
      </c>
      <c r="O985" s="14">
        <f t="shared" si="1056"/>
        <v>0.69337108675612258</v>
      </c>
      <c r="P985" s="14">
        <f t="shared" si="1056"/>
        <v>-1.9641012001500788</v>
      </c>
      <c r="Q985" s="14">
        <f t="shared" si="1056"/>
        <v>-1.0350226921823689</v>
      </c>
    </row>
    <row r="986" spans="14:17" x14ac:dyDescent="0.25">
      <c r="N986" s="14">
        <f t="shared" ref="N986:Q986" si="1057">-N486</f>
        <v>9.7291945739685429E-2</v>
      </c>
      <c r="O986" s="14">
        <f t="shared" si="1057"/>
        <v>-1.1134857004059611</v>
      </c>
      <c r="P986" s="14">
        <f t="shared" si="1057"/>
        <v>1.9193036161955321</v>
      </c>
      <c r="Q986" s="14">
        <f t="shared" si="1057"/>
        <v>1.0482265738172465</v>
      </c>
    </row>
    <row r="987" spans="14:17" x14ac:dyDescent="0.25">
      <c r="N987" s="14">
        <f t="shared" ref="N987:Q987" si="1058">-N487</f>
        <v>-0.61554810334991794</v>
      </c>
      <c r="O987" s="14">
        <f t="shared" si="1058"/>
        <v>0.13230532798111272</v>
      </c>
      <c r="P987" s="14">
        <f t="shared" si="1058"/>
        <v>1.5166481580030353</v>
      </c>
      <c r="Q987" s="14">
        <f t="shared" si="1058"/>
        <v>1.5495340888194307</v>
      </c>
    </row>
    <row r="988" spans="14:17" x14ac:dyDescent="0.25">
      <c r="N988" s="14">
        <f t="shared" ref="N988:Q988" si="1059">-N488</f>
        <v>-2.7664442063939153E-2</v>
      </c>
      <c r="O988" s="14">
        <f t="shared" si="1059"/>
        <v>0.93192501770203262</v>
      </c>
      <c r="P988" s="14">
        <f t="shared" si="1059"/>
        <v>-0.30024721456129544</v>
      </c>
      <c r="Q988" s="14">
        <f t="shared" si="1059"/>
        <v>-0.68488180020249112</v>
      </c>
    </row>
    <row r="989" spans="14:17" x14ac:dyDescent="0.25">
      <c r="N989" s="14">
        <f t="shared" ref="N989:Q989" si="1060">-N489</f>
        <v>1.2959308342695872</v>
      </c>
      <c r="O989" s="14">
        <f t="shared" si="1060"/>
        <v>0.23793533676045006</v>
      </c>
      <c r="P989" s="14">
        <f t="shared" si="1060"/>
        <v>0.34082283844772487</v>
      </c>
      <c r="Q989" s="14">
        <f t="shared" si="1060"/>
        <v>1.7443711158650721</v>
      </c>
    </row>
    <row r="990" spans="14:17" x14ac:dyDescent="0.25">
      <c r="N990" s="14">
        <f t="shared" ref="N990:Q990" si="1061">-N490</f>
        <v>0.66243018862971936</v>
      </c>
      <c r="O990" s="14">
        <f t="shared" si="1061"/>
        <v>3.4536029072654816E-2</v>
      </c>
      <c r="P990" s="14">
        <f t="shared" si="1061"/>
        <v>-0.15102858339832725</v>
      </c>
      <c r="Q990" s="14">
        <f t="shared" si="1061"/>
        <v>-1.2281028521091821</v>
      </c>
    </row>
    <row r="991" spans="14:17" x14ac:dyDescent="0.25">
      <c r="N991" s="14">
        <f t="shared" ref="N991:Q991" si="1062">-N491</f>
        <v>7.6539872169549772E-2</v>
      </c>
      <c r="O991" s="14">
        <f t="shared" si="1062"/>
        <v>-2.1278575778990438</v>
      </c>
      <c r="P991" s="14">
        <f t="shared" si="1062"/>
        <v>1.2385714513719668</v>
      </c>
      <c r="Q991" s="14">
        <f t="shared" si="1062"/>
        <v>0.51657133810831313</v>
      </c>
    </row>
    <row r="992" spans="14:17" x14ac:dyDescent="0.25">
      <c r="N992" s="14">
        <f t="shared" ref="N992:Q992" si="1063">-N492</f>
        <v>-1.8731412052563139</v>
      </c>
      <c r="O992" s="14">
        <f t="shared" si="1063"/>
        <v>-0.13710474238760131</v>
      </c>
      <c r="P992" s="14">
        <f t="shared" si="1063"/>
        <v>-6.1293558683826313E-2</v>
      </c>
      <c r="Q992" s="14">
        <f t="shared" si="1063"/>
        <v>1.2138647093708375</v>
      </c>
    </row>
    <row r="993" spans="14:17" x14ac:dyDescent="0.25">
      <c r="N993" s="14">
        <f t="shared" ref="N993:Q993" si="1064">-N493</f>
        <v>-0.37374012573609827</v>
      </c>
      <c r="O993" s="14">
        <f t="shared" si="1064"/>
        <v>-0.36097990531701307</v>
      </c>
      <c r="P993" s="14">
        <f t="shared" si="1064"/>
        <v>-1.627839549487051</v>
      </c>
      <c r="Q993" s="14">
        <f t="shared" si="1064"/>
        <v>-0.13541263760274808</v>
      </c>
    </row>
    <row r="994" spans="14:17" x14ac:dyDescent="0.25">
      <c r="N994" s="14">
        <f t="shared" ref="N994:Q994" si="1065">-N494</f>
        <v>0.70599027629109934</v>
      </c>
      <c r="O994" s="14">
        <f t="shared" si="1065"/>
        <v>-0.60296278411879145</v>
      </c>
      <c r="P994" s="14">
        <f t="shared" si="1065"/>
        <v>1.0715231743697955</v>
      </c>
      <c r="Q994" s="14">
        <f t="shared" si="1065"/>
        <v>-1.2548884638869311</v>
      </c>
    </row>
    <row r="995" spans="14:17" x14ac:dyDescent="0.25">
      <c r="N995" s="14">
        <f t="shared" ref="N995:Q995" si="1066">-N495</f>
        <v>1.0447721205132758</v>
      </c>
      <c r="O995" s="14">
        <f t="shared" si="1066"/>
        <v>0.8251054560396256</v>
      </c>
      <c r="P995" s="14">
        <f t="shared" si="1066"/>
        <v>-1.5810939540493882</v>
      </c>
      <c r="Q995" s="14">
        <f t="shared" si="1066"/>
        <v>2.1687987142929885</v>
      </c>
    </row>
    <row r="996" spans="14:17" x14ac:dyDescent="0.25">
      <c r="N996" s="14">
        <f t="shared" ref="N996:Q996" si="1067">-N496</f>
        <v>0.17757557522264603</v>
      </c>
      <c r="O996" s="14">
        <f t="shared" si="1067"/>
        <v>-0.68556833922653904</v>
      </c>
      <c r="P996" s="14">
        <f t="shared" si="1067"/>
        <v>-0.13074168930162625</v>
      </c>
      <c r="Q996" s="14">
        <f t="shared" si="1067"/>
        <v>1.38455225819199</v>
      </c>
    </row>
    <row r="997" spans="14:17" x14ac:dyDescent="0.25">
      <c r="N997" s="14">
        <f t="shared" ref="N997:Q997" si="1068">-N497</f>
        <v>1.5164388228657142</v>
      </c>
      <c r="O997" s="14">
        <f t="shared" si="1068"/>
        <v>0.42031904361069478</v>
      </c>
      <c r="P997" s="14">
        <f t="shared" si="1068"/>
        <v>0.20499115567483181</v>
      </c>
      <c r="Q997" s="14">
        <f t="shared" si="1068"/>
        <v>0.28247147064794798</v>
      </c>
    </row>
    <row r="998" spans="14:17" x14ac:dyDescent="0.25">
      <c r="N998" s="14">
        <f t="shared" ref="N998:Q998" si="1069">-N498</f>
        <v>0.43765131691983794</v>
      </c>
      <c r="O998" s="14">
        <f t="shared" si="1069"/>
        <v>-2.3134080584469801</v>
      </c>
      <c r="P998" s="14">
        <f t="shared" si="1069"/>
        <v>0.2794444077819575</v>
      </c>
      <c r="Q998" s="14">
        <f t="shared" si="1069"/>
        <v>0.33703761967079943</v>
      </c>
    </row>
    <row r="999" spans="14:17" x14ac:dyDescent="0.25">
      <c r="N999" s="14">
        <f t="shared" ref="N999:Q999" si="1070">-N499</f>
        <v>-1.1029484275543522</v>
      </c>
      <c r="O999" s="14">
        <f t="shared" si="1070"/>
        <v>0.77633042566437793</v>
      </c>
      <c r="P999" s="14">
        <f t="shared" si="1070"/>
        <v>-0.20818483915579264</v>
      </c>
      <c r="Q999" s="14">
        <f t="shared" si="1070"/>
        <v>-0.89466486441826876</v>
      </c>
    </row>
    <row r="1000" spans="14:17" x14ac:dyDescent="0.25">
      <c r="N1000" s="14">
        <f t="shared" ref="N1000:Q1000" si="1071">-N500</f>
        <v>-0.10966506758329138</v>
      </c>
      <c r="O1000" s="14">
        <f t="shared" si="1071"/>
        <v>1.1151302642340497</v>
      </c>
      <c r="P1000" s="14">
        <f t="shared" si="1071"/>
        <v>-1.6464645459948153</v>
      </c>
      <c r="Q1000" s="14">
        <f t="shared" si="1071"/>
        <v>0.10230796953136663</v>
      </c>
    </row>
    <row r="1001" spans="14:17" x14ac:dyDescent="0.25">
      <c r="N1001" s="14">
        <f t="shared" ref="N1001:Q1001" si="1072">-N501</f>
        <v>-0.68051368030500858</v>
      </c>
      <c r="O1001" s="14">
        <f t="shared" si="1072"/>
        <v>8.6864287983121624E-2</v>
      </c>
      <c r="P1001" s="14">
        <f t="shared" si="1072"/>
        <v>-0.93795530884116562</v>
      </c>
      <c r="Q1001" s="14">
        <f t="shared" si="1072"/>
        <v>0.27232133707740369</v>
      </c>
    </row>
  </sheetData>
  <mergeCells count="4">
    <mergeCell ref="A1:B1"/>
    <mergeCell ref="D1:G1"/>
    <mergeCell ref="I1:L1"/>
    <mergeCell ref="N1:Q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workbookViewId="0">
      <selection activeCell="H23" sqref="H23"/>
    </sheetView>
  </sheetViews>
  <sheetFormatPr defaultRowHeight="15" x14ac:dyDescent="0.25"/>
  <sheetData>
    <row r="1" spans="1:17" x14ac:dyDescent="0.25">
      <c r="A1" s="89" t="s">
        <v>29</v>
      </c>
      <c r="B1" s="29">
        <f t="array" ref="B1:E4">'Monte Carlo'!E14:H17</f>
        <v>1</v>
      </c>
      <c r="C1" s="30">
        <v>0.14703724680510857</v>
      </c>
      <c r="D1" s="30">
        <v>0.14703724680510857</v>
      </c>
      <c r="E1" s="31">
        <v>-0.11655630237162645</v>
      </c>
      <c r="F1" s="39"/>
      <c r="I1" s="3"/>
      <c r="J1" s="2"/>
      <c r="O1" s="2"/>
      <c r="P1" s="2"/>
    </row>
    <row r="2" spans="1:17" x14ac:dyDescent="0.25">
      <c r="A2" s="89"/>
      <c r="B2" s="32">
        <v>0.14703724680510857</v>
      </c>
      <c r="C2" s="33">
        <v>1</v>
      </c>
      <c r="D2" s="34">
        <v>0.1986650468060954</v>
      </c>
      <c r="E2" s="35">
        <v>-5.3909762843771747E-2</v>
      </c>
      <c r="F2" s="39"/>
      <c r="J2" s="2"/>
      <c r="M2" s="2"/>
    </row>
    <row r="3" spans="1:17" x14ac:dyDescent="0.25">
      <c r="A3" s="89"/>
      <c r="B3" s="32">
        <v>-0.11655630237162645</v>
      </c>
      <c r="C3" s="33">
        <v>0.1986650468060954</v>
      </c>
      <c r="D3" s="33">
        <v>1</v>
      </c>
      <c r="E3" s="35">
        <v>-0.23376435948633836</v>
      </c>
      <c r="F3" s="39"/>
      <c r="J3" s="2"/>
      <c r="M3" s="2"/>
      <c r="N3" s="2"/>
    </row>
    <row r="4" spans="1:17" ht="15.75" thickBot="1" x14ac:dyDescent="0.3">
      <c r="A4" s="89"/>
      <c r="B4" s="36">
        <v>-2.1883820089884591E-2</v>
      </c>
      <c r="C4" s="37">
        <v>-5.3909762843771747E-2</v>
      </c>
      <c r="D4" s="37">
        <v>-0.23376435948633836</v>
      </c>
      <c r="E4" s="38">
        <v>1</v>
      </c>
      <c r="J4" s="2"/>
      <c r="M4" s="2"/>
      <c r="N4" s="2"/>
      <c r="O4" s="2"/>
    </row>
    <row r="6" spans="1:17" ht="15.75" thickBot="1" x14ac:dyDescent="0.3">
      <c r="B6" s="40">
        <f>SQRT(B1)</f>
        <v>1</v>
      </c>
      <c r="C6" s="41">
        <v>0</v>
      </c>
      <c r="D6" s="41">
        <v>0</v>
      </c>
      <c r="E6" s="41">
        <v>0</v>
      </c>
    </row>
    <row r="7" spans="1:17" x14ac:dyDescent="0.25">
      <c r="B7" s="42">
        <f t="array" ref="B7:B9">B2:B4/B6</f>
        <v>0.14703724680510857</v>
      </c>
      <c r="C7" s="43">
        <f t="array" ref="C7:E9">C2:E4 - MMULT(B7:B9, TRANSPOSE(B7:B9))</f>
        <v>0.97838004805197354</v>
      </c>
      <c r="D7" s="44">
        <v>0.21580316460460308</v>
      </c>
      <c r="E7" s="45">
        <v>-5.0692026188176795E-2</v>
      </c>
      <c r="F7" s="28"/>
      <c r="J7" s="28"/>
      <c r="K7" s="28"/>
      <c r="L7" s="28"/>
    </row>
    <row r="8" spans="1:17" x14ac:dyDescent="0.25">
      <c r="B8" s="42">
        <v>-0.11655630237162645</v>
      </c>
      <c r="C8" s="46">
        <v>0.21580316460460308</v>
      </c>
      <c r="D8" s="40">
        <v>0.98641462837745397</v>
      </c>
      <c r="E8" s="47">
        <v>-0.23631505663778121</v>
      </c>
      <c r="F8" s="28"/>
      <c r="I8" s="28"/>
      <c r="K8" s="28"/>
      <c r="L8" s="28"/>
    </row>
    <row r="9" spans="1:17" ht="15.75" thickBot="1" x14ac:dyDescent="0.3">
      <c r="B9" s="42">
        <v>-2.1883820089884591E-2</v>
      </c>
      <c r="C9" s="48">
        <v>-5.0692026188176795E-2</v>
      </c>
      <c r="D9" s="49">
        <v>-0.23631505663778121</v>
      </c>
      <c r="E9" s="50">
        <v>0.99952109841827352</v>
      </c>
      <c r="F9" s="28"/>
      <c r="I9" s="28"/>
      <c r="J9" s="28"/>
      <c r="L9" s="28"/>
    </row>
    <row r="10" spans="1:17" x14ac:dyDescent="0.25">
      <c r="I10" s="28"/>
      <c r="J10" s="28"/>
      <c r="K10" s="28"/>
    </row>
    <row r="11" spans="1:17" x14ac:dyDescent="0.25">
      <c r="B11" s="40">
        <f>B6</f>
        <v>1</v>
      </c>
      <c r="C11" s="51">
        <f>C6</f>
        <v>0</v>
      </c>
      <c r="D11" s="51">
        <f t="shared" ref="D11:E11" si="0">D6</f>
        <v>0</v>
      </c>
      <c r="E11" s="51">
        <f t="shared" si="0"/>
        <v>0</v>
      </c>
    </row>
    <row r="12" spans="1:17" ht="15.75" thickBot="1" x14ac:dyDescent="0.3">
      <c r="B12" s="40">
        <f t="shared" ref="B12:B14" si="1">B7</f>
        <v>0.14703724680510857</v>
      </c>
      <c r="C12" s="40">
        <f>SQRT(C7)</f>
        <v>0.98913095596688994</v>
      </c>
      <c r="D12" s="41">
        <v>0</v>
      </c>
      <c r="E12" s="41">
        <v>0</v>
      </c>
    </row>
    <row r="13" spans="1:17" x14ac:dyDescent="0.25">
      <c r="B13" s="40">
        <f t="shared" si="1"/>
        <v>-0.11655630237162645</v>
      </c>
      <c r="C13" s="42">
        <f t="array" ref="C13:C14">C8:C9/C12</f>
        <v>0.21817451299322882</v>
      </c>
      <c r="D13" s="43">
        <f t="array" ref="D13:E14">D8:E9-MMULT(C13:C14,TRANSPOSE(C13:C14))</f>
        <v>0.93881451025762142</v>
      </c>
      <c r="E13" s="45">
        <v>-0.22513381914892469</v>
      </c>
      <c r="F13" s="28"/>
    </row>
    <row r="14" spans="1:17" ht="15.75" thickBot="1" x14ac:dyDescent="0.3">
      <c r="B14" s="40">
        <f t="shared" si="1"/>
        <v>-2.1883820089884591E-2</v>
      </c>
      <c r="C14" s="42">
        <v>-5.1249054417293612E-2</v>
      </c>
      <c r="D14" s="48">
        <v>-0.22513381914892469</v>
      </c>
      <c r="E14" s="50">
        <v>0.99689463283960678</v>
      </c>
      <c r="F14" s="28"/>
    </row>
    <row r="16" spans="1:17" x14ac:dyDescent="0.25">
      <c r="A16" s="52"/>
      <c r="B16" s="40">
        <f>B11</f>
        <v>1</v>
      </c>
      <c r="C16" s="53">
        <f t="shared" ref="C16:E16" si="2">C11</f>
        <v>0</v>
      </c>
      <c r="D16" s="53">
        <f t="shared" si="2"/>
        <v>0</v>
      </c>
      <c r="E16" s="53">
        <f t="shared" si="2"/>
        <v>0</v>
      </c>
      <c r="F16" s="54"/>
      <c r="G16" s="55"/>
      <c r="H16" s="56"/>
      <c r="I16" s="56"/>
      <c r="J16" s="56"/>
      <c r="K16" s="56"/>
      <c r="L16" s="56"/>
      <c r="M16" s="55"/>
      <c r="N16" s="56"/>
      <c r="O16" s="56"/>
      <c r="P16" s="56"/>
      <c r="Q16" s="56"/>
    </row>
    <row r="17" spans="1:17" x14ac:dyDescent="0.25">
      <c r="A17" s="52"/>
      <c r="B17" s="40">
        <f t="shared" ref="B17:E19" si="3">B12</f>
        <v>0.14703724680510857</v>
      </c>
      <c r="C17" s="40">
        <f t="shared" si="3"/>
        <v>0.98913095596688994</v>
      </c>
      <c r="D17" s="53">
        <f t="shared" si="3"/>
        <v>0</v>
      </c>
      <c r="E17" s="53">
        <f t="shared" si="3"/>
        <v>0</v>
      </c>
      <c r="F17" s="54"/>
      <c r="G17" s="55"/>
      <c r="H17" s="56"/>
      <c r="I17" s="56"/>
      <c r="J17" s="56"/>
      <c r="K17" s="56"/>
      <c r="L17" s="56"/>
      <c r="M17" s="55"/>
      <c r="N17" s="56"/>
      <c r="O17" s="56"/>
      <c r="P17" s="56"/>
      <c r="Q17" s="56"/>
    </row>
    <row r="18" spans="1:17" ht="15.75" thickBot="1" x14ac:dyDescent="0.3">
      <c r="A18" s="52"/>
      <c r="B18" s="40">
        <f t="shared" si="3"/>
        <v>-0.11655630237162645</v>
      </c>
      <c r="C18" s="40">
        <f t="shared" si="3"/>
        <v>0.21817451299322882</v>
      </c>
      <c r="D18" s="40">
        <f>SQRT(D13)</f>
        <v>0.96892440894923348</v>
      </c>
      <c r="E18" s="41">
        <v>0</v>
      </c>
      <c r="G18" s="55"/>
      <c r="H18" s="56"/>
      <c r="I18" s="56"/>
      <c r="J18" s="56"/>
      <c r="K18" s="56"/>
      <c r="L18" s="56"/>
      <c r="M18" s="55"/>
      <c r="N18" s="56"/>
      <c r="O18" s="56"/>
      <c r="P18" s="56"/>
      <c r="Q18" s="56"/>
    </row>
    <row r="19" spans="1:17" ht="15.75" thickBot="1" x14ac:dyDescent="0.3">
      <c r="A19" s="52"/>
      <c r="B19" s="40">
        <f t="shared" si="3"/>
        <v>-2.1883820089884591E-2</v>
      </c>
      <c r="C19" s="40">
        <f t="shared" si="3"/>
        <v>-5.1249054417293612E-2</v>
      </c>
      <c r="D19" s="42">
        <f>D14/D18</f>
        <v>-0.23235436848275387</v>
      </c>
      <c r="E19" s="57">
        <f>E14 - D19*D19</f>
        <v>0.9429060802865874</v>
      </c>
      <c r="F19" s="28"/>
      <c r="G19" s="55"/>
      <c r="H19" s="56"/>
      <c r="I19" s="56"/>
      <c r="J19" s="56"/>
      <c r="K19" s="56"/>
      <c r="L19" s="56"/>
      <c r="M19" s="55"/>
      <c r="N19" s="56"/>
      <c r="O19" s="56"/>
      <c r="P19" s="56"/>
      <c r="Q19" s="56"/>
    </row>
    <row r="21" spans="1:17" x14ac:dyDescent="0.25">
      <c r="A21" s="90" t="s">
        <v>30</v>
      </c>
      <c r="B21" s="40">
        <f>B16</f>
        <v>1</v>
      </c>
      <c r="C21" s="53">
        <f t="shared" ref="C21:E21" si="4">C16</f>
        <v>0</v>
      </c>
      <c r="D21" s="53">
        <f t="shared" si="4"/>
        <v>0</v>
      </c>
      <c r="E21" s="53">
        <f t="shared" si="4"/>
        <v>0</v>
      </c>
      <c r="G21" s="91" t="s">
        <v>31</v>
      </c>
      <c r="H21" s="40">
        <f t="array" ref="H21:K24">TRANSPOSE(B21:E24)</f>
        <v>1</v>
      </c>
      <c r="I21" s="40">
        <v>0.14703724680510857</v>
      </c>
      <c r="J21" s="40">
        <v>-0.11655630237162645</v>
      </c>
      <c r="K21" s="40">
        <v>-2.1883820089884591E-2</v>
      </c>
      <c r="M21" s="90" t="s">
        <v>32</v>
      </c>
      <c r="N21" s="40">
        <f t="array" ref="N21:Q24">MMULT(B21:E24, H21:K24)</f>
        <v>1</v>
      </c>
      <c r="O21" s="40">
        <v>0.14703724680510857</v>
      </c>
      <c r="P21" s="40">
        <v>-0.11655630237162645</v>
      </c>
      <c r="Q21" s="40">
        <v>-2.1883820089884591E-2</v>
      </c>
    </row>
    <row r="22" spans="1:17" x14ac:dyDescent="0.25">
      <c r="A22" s="90"/>
      <c r="B22" s="40">
        <f t="shared" ref="B22:E24" si="5">B17</f>
        <v>0.14703724680510857</v>
      </c>
      <c r="C22" s="40">
        <f t="shared" si="5"/>
        <v>0.98913095596688994</v>
      </c>
      <c r="D22" s="53">
        <f t="shared" si="5"/>
        <v>0</v>
      </c>
      <c r="E22" s="53">
        <f t="shared" si="5"/>
        <v>0</v>
      </c>
      <c r="G22" s="91"/>
      <c r="H22" s="53">
        <v>0</v>
      </c>
      <c r="I22" s="40">
        <v>0.98913095596688994</v>
      </c>
      <c r="J22" s="40">
        <v>0.21817451299322882</v>
      </c>
      <c r="K22" s="40">
        <v>-5.1249054417293612E-2</v>
      </c>
      <c r="M22" s="90"/>
      <c r="N22" s="40">
        <v>0.14703724680510857</v>
      </c>
      <c r="O22" s="40">
        <v>1</v>
      </c>
      <c r="P22" s="40">
        <v>0.19866504680609537</v>
      </c>
      <c r="Q22" s="40">
        <v>-5.3909762843771747E-2</v>
      </c>
    </row>
    <row r="23" spans="1:17" x14ac:dyDescent="0.25">
      <c r="A23" s="90"/>
      <c r="B23" s="40">
        <f t="shared" si="5"/>
        <v>-0.11655630237162645</v>
      </c>
      <c r="C23" s="40">
        <f t="shared" si="5"/>
        <v>0.21817451299322882</v>
      </c>
      <c r="D23" s="40">
        <f t="shared" si="5"/>
        <v>0.96892440894923348</v>
      </c>
      <c r="E23" s="53">
        <f t="shared" si="5"/>
        <v>0</v>
      </c>
      <c r="G23" s="91"/>
      <c r="H23" s="53">
        <v>0</v>
      </c>
      <c r="I23" s="53">
        <v>0</v>
      </c>
      <c r="J23" s="40">
        <v>0.96892440894923348</v>
      </c>
      <c r="K23" s="40">
        <v>-0.23235436848275387</v>
      </c>
      <c r="M23" s="90"/>
      <c r="N23" s="40">
        <v>-0.11655630237162645</v>
      </c>
      <c r="O23" s="40">
        <v>0.19866504680609537</v>
      </c>
      <c r="P23" s="40">
        <v>1</v>
      </c>
      <c r="Q23" s="40">
        <v>-0.23376435948633834</v>
      </c>
    </row>
    <row r="24" spans="1:17" x14ac:dyDescent="0.25">
      <c r="A24" s="90"/>
      <c r="B24" s="40">
        <f t="shared" si="5"/>
        <v>-2.1883820089884591E-2</v>
      </c>
      <c r="C24" s="40">
        <f t="shared" si="5"/>
        <v>-5.1249054417293612E-2</v>
      </c>
      <c r="D24" s="40">
        <f t="shared" si="5"/>
        <v>-0.23235436848275387</v>
      </c>
      <c r="E24" s="40">
        <f>SQRT(E19)</f>
        <v>0.97103351141275629</v>
      </c>
      <c r="G24" s="91"/>
      <c r="H24" s="53">
        <v>0</v>
      </c>
      <c r="I24" s="53">
        <v>0</v>
      </c>
      <c r="J24" s="53">
        <v>0</v>
      </c>
      <c r="K24" s="40">
        <v>0.97103351141275629</v>
      </c>
      <c r="M24" s="90"/>
      <c r="N24" s="40">
        <v>-2.1883820089884591E-2</v>
      </c>
      <c r="O24" s="40">
        <v>-5.3909762843771747E-2</v>
      </c>
      <c r="P24" s="40">
        <v>-0.23376435948633834</v>
      </c>
      <c r="Q24" s="40">
        <v>1</v>
      </c>
    </row>
  </sheetData>
  <mergeCells count="4">
    <mergeCell ref="A1:A4"/>
    <mergeCell ref="A21:A24"/>
    <mergeCell ref="G21:G24"/>
    <mergeCell ref="M21:M2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A3" sqref="A3"/>
    </sheetView>
  </sheetViews>
  <sheetFormatPr defaultRowHeight="15" x14ac:dyDescent="0.25"/>
  <cols>
    <col min="1" max="1" width="21.5703125" bestFit="1" customWidth="1"/>
    <col min="2" max="2" width="11.7109375" bestFit="1" customWidth="1"/>
    <col min="5" max="5" width="10.85546875" bestFit="1" customWidth="1"/>
  </cols>
  <sheetData>
    <row r="1" spans="1:6" x14ac:dyDescent="0.25">
      <c r="A1" s="8" t="s">
        <v>65</v>
      </c>
      <c r="B1" s="8" t="s">
        <v>66</v>
      </c>
      <c r="C1" s="8" t="s">
        <v>67</v>
      </c>
    </row>
    <row r="2" spans="1:6" x14ac:dyDescent="0.25">
      <c r="A2" s="8" t="s">
        <v>68</v>
      </c>
      <c r="B2" s="26">
        <v>1000</v>
      </c>
      <c r="C2" s="26">
        <v>-1000</v>
      </c>
    </row>
    <row r="3" spans="1:6" x14ac:dyDescent="0.25">
      <c r="A3" s="8" t="s">
        <v>69</v>
      </c>
      <c r="B3" s="61">
        <v>0.2</v>
      </c>
      <c r="C3" s="61">
        <v>0.2</v>
      </c>
      <c r="F3" s="12"/>
    </row>
    <row r="4" spans="1:6" x14ac:dyDescent="0.25">
      <c r="A4" s="8" t="s">
        <v>70</v>
      </c>
      <c r="B4" s="61">
        <v>2</v>
      </c>
      <c r="C4" s="61">
        <v>2.5</v>
      </c>
    </row>
    <row r="6" spans="1:6" x14ac:dyDescent="0.25">
      <c r="A6" s="8" t="s">
        <v>71</v>
      </c>
      <c r="B6" s="8" t="str">
        <f>B1</f>
        <v>5Y</v>
      </c>
      <c r="C6" s="8" t="str">
        <f>C1</f>
        <v>10Y</v>
      </c>
    </row>
    <row r="7" spans="1:6" x14ac:dyDescent="0.25">
      <c r="A7" s="8" t="str">
        <f>B6</f>
        <v>5Y</v>
      </c>
      <c r="B7" s="15">
        <v>1</v>
      </c>
      <c r="C7" s="15">
        <f>B8</f>
        <v>0.95</v>
      </c>
    </row>
    <row r="8" spans="1:6" x14ac:dyDescent="0.25">
      <c r="A8" s="8" t="str">
        <f>C6</f>
        <v>10Y</v>
      </c>
      <c r="B8" s="99">
        <v>0.95</v>
      </c>
      <c r="C8" s="15">
        <v>1</v>
      </c>
    </row>
    <row r="10" spans="1:6" x14ac:dyDescent="0.25">
      <c r="A10" s="8" t="s">
        <v>72</v>
      </c>
      <c r="B10" s="8" t="str">
        <f>B6</f>
        <v>5Y</v>
      </c>
      <c r="C10" s="8" t="str">
        <f>C1</f>
        <v>10Y</v>
      </c>
    </row>
    <row r="11" spans="1:6" x14ac:dyDescent="0.25">
      <c r="A11" s="8" t="str">
        <f>B10</f>
        <v>5Y</v>
      </c>
      <c r="B11" s="33">
        <f>B7*B4*B4</f>
        <v>4</v>
      </c>
      <c r="C11" s="33">
        <f>B12</f>
        <v>4.75</v>
      </c>
    </row>
    <row r="12" spans="1:6" x14ac:dyDescent="0.25">
      <c r="A12" s="8" t="str">
        <f>C10</f>
        <v>10Y</v>
      </c>
      <c r="B12" s="33">
        <f>B8*B4*C4</f>
        <v>4.75</v>
      </c>
      <c r="C12" s="33">
        <f>C8*C4*C4</f>
        <v>6.25</v>
      </c>
    </row>
    <row r="14" spans="1:6" x14ac:dyDescent="0.25">
      <c r="A14" s="8" t="s">
        <v>73</v>
      </c>
      <c r="B14" s="64">
        <f t="array" ref="B14">SUMPRODUCT(B2:C2, B3:C3)</f>
        <v>0</v>
      </c>
    </row>
    <row r="15" spans="1:6" x14ac:dyDescent="0.25">
      <c r="A15" s="8" t="s">
        <v>74</v>
      </c>
      <c r="B15" s="65">
        <f t="array" ref="B15">SQRT(MMULT(B2:C2, MMULT(B11:C12, TRANSPOSE(B2:C2))))</f>
        <v>866.02540378443859</v>
      </c>
    </row>
    <row r="16" spans="1:6" x14ac:dyDescent="0.25">
      <c r="A16" s="8" t="s">
        <v>40</v>
      </c>
      <c r="B16" s="67">
        <f>-_xlfn.NORM.INV(0.01,B14,B15)</f>
        <v>2014.6763569592895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Historical Data</vt:lpstr>
      <vt:lpstr>Historical</vt:lpstr>
      <vt:lpstr>Monte Carlo</vt:lpstr>
      <vt:lpstr>Random</vt:lpstr>
      <vt:lpstr>Cholesky</vt:lpstr>
      <vt:lpstr>Analytic VaR</vt:lpstr>
    </vt:vector>
  </TitlesOfParts>
  <Company>Deutsche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Artem Bakulin</dc:creator>
  <cp:lastModifiedBy>Artem Bakulin</cp:lastModifiedBy>
  <dcterms:created xsi:type="dcterms:W3CDTF">2019-04-10T09:15:32Z</dcterms:created>
  <dcterms:modified xsi:type="dcterms:W3CDTF">2019-04-11T09:48:47Z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77b4ba71-4716-4514-94da-9d0645afbf7f</vt:lpwstr>
  </property>
  <property fmtid="{D5CDD505-2E9C-101B-9397-08002B2CF9AE}" pid="3" name="MSIP_Label_958510b9-3810-472f-9abf-3a689c488070_Enabled">
    <vt:lpwstr>True</vt:lpwstr>
  </property>
  <property fmtid="{D5CDD505-2E9C-101B-9397-08002B2CF9AE}" pid="4" name="MSIP_Label_958510b9-3810-472f-9abf-3a689c488070_SiteId">
    <vt:lpwstr>1e9b61e8-e590-4abc-b1af-24125e330d2a</vt:lpwstr>
  </property>
  <property fmtid="{D5CDD505-2E9C-101B-9397-08002B2CF9AE}" pid="5" name="MSIP_Label_958510b9-3810-472f-9abf-3a689c488070_Owner">
    <vt:lpwstr>Artem.Bakulin@db.com</vt:lpwstr>
  </property>
  <property fmtid="{D5CDD505-2E9C-101B-9397-08002B2CF9AE}" pid="6" name="MSIP_Label_958510b9-3810-472f-9abf-3a689c488070_SetDate">
    <vt:lpwstr>2019-04-10T09:48:57.6100924Z</vt:lpwstr>
  </property>
  <property fmtid="{D5CDD505-2E9C-101B-9397-08002B2CF9AE}" pid="7" name="MSIP_Label_958510b9-3810-472f-9abf-3a689c488070_Name">
    <vt:lpwstr>Public</vt:lpwstr>
  </property>
  <property fmtid="{D5CDD505-2E9C-101B-9397-08002B2CF9AE}" pid="8" name="MSIP_Label_958510b9-3810-472f-9abf-3a689c488070_Application">
    <vt:lpwstr>Microsoft Azure Information Protection</vt:lpwstr>
  </property>
  <property fmtid="{D5CDD505-2E9C-101B-9397-08002B2CF9AE}" pid="9" name="MSIP_Label_958510b9-3810-472f-9abf-3a689c488070_Extended_MSFT_Method">
    <vt:lpwstr>Manual</vt:lpwstr>
  </property>
  <property fmtid="{D5CDD505-2E9C-101B-9397-08002B2CF9AE}" pid="10" name="db.comClassification">
    <vt:lpwstr>Public</vt:lpwstr>
  </property>
</Properties>
</file>